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cf06bc7093ee02a/academico/mestrado/deep learning/trabalho/termeletricas/material/epe/"/>
    </mc:Choice>
  </mc:AlternateContent>
  <xr:revisionPtr revIDLastSave="0" documentId="8_{3A929284-9031-464F-8858-44024C8D1FFA}" xr6:coauthVersionLast="47" xr6:coauthVersionMax="47" xr10:uidLastSave="{00000000-0000-0000-0000-000000000000}"/>
  <bookViews>
    <workbookView xWindow="-120" yWindow="-120" windowWidth="29040" windowHeight="15720" firstSheet="2" activeTab="7"/>
  </bookViews>
  <sheets>
    <sheet name="Tabela I.1" sheetId="1009" r:id="rId1"/>
    <sheet name="Gráf I1 Capacidade Instalada EE" sheetId="1007" r:id="rId2"/>
    <sheet name="Tabela I.1.1" sheetId="1010" r:id="rId3"/>
    <sheet name="Tabela I.2" sheetId="1013" r:id="rId4"/>
    <sheet name="Tabela I.3" sheetId="1011" r:id="rId5"/>
    <sheet name="Gráf I.2 Cap Instalada Refino" sheetId="1008" r:id="rId6"/>
    <sheet name="resumo_capacidade_mw" sheetId="1014" r:id="rId7"/>
    <sheet name="resumo_capacidade_%" sheetId="1015" r:id="rId8"/>
    <sheet name="Gráfico1" sheetId="1016" r:id="rId9"/>
    <sheet name="Gráfico2" sheetId="1017" r:id="rId10"/>
    <sheet name="aux I.1" sheetId="1002" state="hidden" r:id="rId11"/>
    <sheet name="auxI.2" sheetId="1004" state="hidden" r:id="rId12"/>
    <sheet name="auxI.3" sheetId="1001" state="hidden" r:id="rId13"/>
  </sheets>
  <definedNames>
    <definedName name="_xlnm.Print_Area" localSheetId="10">'aux I.1'!$A$8:$O$52</definedName>
    <definedName name="_xlnm.Print_Area" localSheetId="11">auxI.2!$A$8:$B$18</definedName>
    <definedName name="_xlnm.Print_Area" localSheetId="12">auxI.3!$A$8:$B$47</definedName>
    <definedName name="_xlnm.Print_Area" localSheetId="0">'Tabela I.1'!$A$3:$Q$62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015" l="1"/>
  <c r="C3" i="1015"/>
  <c r="D3" i="1015"/>
  <c r="E3" i="1015"/>
  <c r="F3" i="1015"/>
  <c r="G3" i="1015"/>
  <c r="H3" i="1015"/>
  <c r="I3" i="1015"/>
  <c r="J3" i="1015"/>
  <c r="K3" i="1015"/>
  <c r="L3" i="1015"/>
  <c r="M3" i="1015"/>
  <c r="N3" i="1015"/>
  <c r="O3" i="1015"/>
  <c r="P3" i="1015"/>
  <c r="Q3" i="1015"/>
  <c r="R3" i="1015"/>
  <c r="S3" i="1015"/>
  <c r="T3" i="1015"/>
  <c r="U3" i="1015"/>
  <c r="B4" i="1015"/>
  <c r="C4" i="1015"/>
  <c r="D4" i="1015"/>
  <c r="E4" i="1015"/>
  <c r="F4" i="1015"/>
  <c r="G4" i="1015"/>
  <c r="H4" i="1015"/>
  <c r="I4" i="1015"/>
  <c r="J4" i="1015"/>
  <c r="K4" i="1015"/>
  <c r="L4" i="1015"/>
  <c r="M4" i="1015"/>
  <c r="N4" i="1015"/>
  <c r="O4" i="1015"/>
  <c r="P4" i="1015"/>
  <c r="Q4" i="1015"/>
  <c r="R4" i="1015"/>
  <c r="S4" i="1015"/>
  <c r="T4" i="1015"/>
  <c r="U4" i="1015"/>
  <c r="B5" i="1015"/>
  <c r="C5" i="1015"/>
  <c r="D5" i="1015"/>
  <c r="E5" i="1015"/>
  <c r="F5" i="1015"/>
  <c r="G5" i="1015"/>
  <c r="H5" i="1015"/>
  <c r="I5" i="1015"/>
  <c r="J5" i="1015"/>
  <c r="K5" i="1015"/>
  <c r="L5" i="1015"/>
  <c r="M5" i="1015"/>
  <c r="N5" i="1015"/>
  <c r="O5" i="1015"/>
  <c r="P5" i="1015"/>
  <c r="Q5" i="1015"/>
  <c r="R5" i="1015"/>
  <c r="S5" i="1015"/>
  <c r="T5" i="1015"/>
  <c r="U5" i="1015"/>
  <c r="B6" i="1015"/>
  <c r="C6" i="1015"/>
  <c r="D6" i="1015"/>
  <c r="E6" i="1015"/>
  <c r="F6" i="1015"/>
  <c r="G6" i="1015"/>
  <c r="H6" i="1015"/>
  <c r="I6" i="1015"/>
  <c r="J6" i="1015"/>
  <c r="K6" i="1015"/>
  <c r="L6" i="1015"/>
  <c r="M6" i="1015"/>
  <c r="N6" i="1015"/>
  <c r="O6" i="1015"/>
  <c r="P6" i="1015"/>
  <c r="Q6" i="1015"/>
  <c r="R6" i="1015"/>
  <c r="S6" i="1015"/>
  <c r="T6" i="1015"/>
  <c r="U6" i="1015"/>
  <c r="C2" i="1015"/>
  <c r="D2" i="1015"/>
  <c r="E2" i="1015"/>
  <c r="F2" i="1015"/>
  <c r="G2" i="1015"/>
  <c r="H2" i="1015"/>
  <c r="I2" i="1015"/>
  <c r="J2" i="1015"/>
  <c r="K2" i="1015"/>
  <c r="L2" i="1015"/>
  <c r="M2" i="1015"/>
  <c r="N2" i="1015"/>
  <c r="O2" i="1015"/>
  <c r="P2" i="1015"/>
  <c r="Q2" i="1015"/>
  <c r="R2" i="1015"/>
  <c r="S2" i="1015"/>
  <c r="T2" i="1015"/>
  <c r="U2" i="1015"/>
  <c r="B2" i="1015"/>
  <c r="X9" i="1013"/>
  <c r="X8" i="1013"/>
  <c r="X7" i="1013"/>
  <c r="B45" i="1011"/>
</calcChain>
</file>

<file path=xl/comments1.xml><?xml version="1.0" encoding="utf-8"?>
<comments xmlns="http://schemas.openxmlformats.org/spreadsheetml/2006/main">
  <authors>
    <author>Rogério Matos</author>
  </authors>
  <commentList>
    <comment ref="Q28" authorId="0" shapeId="0">
      <text>
        <r>
          <rPr>
            <b/>
            <sz val="9"/>
            <color indexed="81"/>
            <rFont val="Tahoma"/>
            <family val="2"/>
          </rPr>
          <t>Rogério Matos:</t>
        </r>
        <r>
          <rPr>
            <sz val="9"/>
            <color indexed="81"/>
            <rFont val="Tahoma"/>
            <family val="2"/>
          </rPr>
          <t xml:space="preserve">
Usina de Igarapé convertida para óleo Combustível
</t>
        </r>
      </text>
    </comment>
  </commentList>
</comments>
</file>

<file path=xl/sharedStrings.xml><?xml version="1.0" encoding="utf-8"?>
<sst xmlns="http://schemas.openxmlformats.org/spreadsheetml/2006/main" count="200" uniqueCount="140">
  <si>
    <t>MW</t>
  </si>
  <si>
    <t>TOTAL</t>
  </si>
  <si>
    <t>APE</t>
  </si>
  <si>
    <t>Retorna ao Índice</t>
  </si>
  <si>
    <t xml:space="preserve">INSTALLED CAPACITY OF ELECTRIC ENERGY GENERATION </t>
  </si>
  <si>
    <t>TABLE I.1</t>
  </si>
  <si>
    <t>YEAR</t>
  </si>
  <si>
    <t xml:space="preserve">                       THERMO</t>
  </si>
  <si>
    <t>SP / PIE</t>
  </si>
  <si>
    <t>SP</t>
  </si>
  <si>
    <t>SP - Public Service        PIE - Independent Energy Producer      APE - Self-producer</t>
  </si>
  <si>
    <t>(1) It includes half of Itaipu Power Plant</t>
  </si>
  <si>
    <t xml:space="preserve">                      HYDRO (1)</t>
  </si>
  <si>
    <t>INSTALLED CAPACITY IN ITAIPU</t>
  </si>
  <si>
    <t>TABLE I.2</t>
  </si>
  <si>
    <r>
      <t xml:space="preserve">m³ / o-d </t>
    </r>
    <r>
      <rPr>
        <b/>
        <vertAlign val="superscript"/>
        <sz val="9"/>
        <rFont val="Tahoma"/>
        <family val="2"/>
      </rPr>
      <t>1</t>
    </r>
  </si>
  <si>
    <t>INSTALLED CAPACITY OF OIL REFINING IN DEC/31(*)</t>
  </si>
  <si>
    <t>TABLE I.3</t>
  </si>
  <si>
    <t>NUCLEAR</t>
  </si>
  <si>
    <t>THERMO E WIND</t>
  </si>
  <si>
    <r>
      <t>1</t>
    </r>
    <r>
      <rPr>
        <sz val="9"/>
        <rFont val="Tahoma"/>
        <family val="2"/>
      </rPr>
      <t xml:space="preserve"> Inclui metade da Usina de Itaipu</t>
    </r>
  </si>
  <si>
    <t>SP e/ou PIE</t>
  </si>
  <si>
    <t xml:space="preserve">                 THERMO</t>
  </si>
  <si>
    <t xml:space="preserve">                 HYDRO </t>
  </si>
  <si>
    <t>TERMO</t>
  </si>
  <si>
    <r>
      <t>HIDRO</t>
    </r>
    <r>
      <rPr>
        <b/>
        <vertAlign val="superscript"/>
        <sz val="9"/>
        <rFont val="Tahoma"/>
        <family val="2"/>
      </rPr>
      <t>1</t>
    </r>
  </si>
  <si>
    <t>Tabela I.1 Capacidade Instalada de Geração Elétrica</t>
  </si>
  <si>
    <t>Anexo I. Capacidade Instalada - Brasil</t>
  </si>
  <si>
    <r>
      <t>2</t>
    </r>
    <r>
      <rPr>
        <sz val="9"/>
        <rFont val="Tahoma"/>
        <family val="2"/>
      </rPr>
      <t xml:space="preserve"> Usinas PIE e SP, com partes de APE, estão classificadas como SP / PIE</t>
    </r>
  </si>
  <si>
    <t>(2) Plants  PIE and SP, with shares of APE, are classified as SP / PIE.</t>
  </si>
  <si>
    <t>(3) Plants PIE, traditionally APE, are classified as APE.</t>
  </si>
  <si>
    <t>WIND</t>
  </si>
  <si>
    <t>SP / PIE (2)</t>
  </si>
  <si>
    <t>APE (3)</t>
  </si>
  <si>
    <t>APE ³</t>
  </si>
  <si>
    <t>SP / PIE ²</t>
  </si>
  <si>
    <t>Tabela I.3 - Capacidade Instalada de Refino de Petróleo</t>
  </si>
  <si>
    <t>SP-Serviço Público         PIE- Produção Independente de Energia       APE -  Autoprodução de energia</t>
  </si>
  <si>
    <t>1991/2006</t>
  </si>
  <si>
    <t>SP - Public Service        PIE - Independent Energy Producer              APE - Self-producer</t>
  </si>
  <si>
    <t>Table I.3 - Installed Capacity of Oil Refining</t>
  </si>
  <si>
    <t>ANO / YEAR</t>
  </si>
  <si>
    <t>m³/dia (day)</t>
  </si>
  <si>
    <t>EÓLICA</t>
  </si>
  <si>
    <r>
      <t>SOLAR</t>
    </r>
    <r>
      <rPr>
        <b/>
        <vertAlign val="superscript"/>
        <sz val="9"/>
        <rFont val="Tahoma"/>
        <family val="2"/>
      </rPr>
      <t>4</t>
    </r>
  </si>
  <si>
    <r>
      <t xml:space="preserve">4 </t>
    </r>
    <r>
      <rPr>
        <sz val="10"/>
        <rFont val="Arial"/>
        <family val="2"/>
      </rPr>
      <t>Solar Fotovoltaicas</t>
    </r>
  </si>
  <si>
    <t>Total</t>
  </si>
  <si>
    <t>Tabela I.1.1 - Capacidade Instalada de Itaipu</t>
  </si>
  <si>
    <t>Table I.1.1 - Installed Capacity of Itaipu</t>
  </si>
  <si>
    <t xml:space="preserve">Table I.2 Installed Capacity of Electricity Generation  </t>
  </si>
  <si>
    <r>
      <t xml:space="preserve">Usinas em Operação / </t>
    </r>
    <r>
      <rPr>
        <b/>
        <i/>
        <sz val="9"/>
        <rFont val="Tahoma"/>
        <family val="2"/>
      </rPr>
      <t>Plants in operation</t>
    </r>
  </si>
  <si>
    <r>
      <t xml:space="preserve">UHE / </t>
    </r>
    <r>
      <rPr>
        <i/>
        <sz val="9"/>
        <rFont val="Tahoma"/>
        <family val="2"/>
      </rPr>
      <t>Hidro</t>
    </r>
  </si>
  <si>
    <r>
      <t xml:space="preserve">PCH / </t>
    </r>
    <r>
      <rPr>
        <i/>
        <sz val="9"/>
        <rFont val="Tahoma"/>
        <family val="2"/>
      </rPr>
      <t>Hidro</t>
    </r>
  </si>
  <si>
    <r>
      <t xml:space="preserve">CGH / </t>
    </r>
    <r>
      <rPr>
        <i/>
        <sz val="9"/>
        <rFont val="Tahoma"/>
        <family val="2"/>
      </rPr>
      <t>Hidro</t>
    </r>
  </si>
  <si>
    <r>
      <t xml:space="preserve">EOL / </t>
    </r>
    <r>
      <rPr>
        <i/>
        <sz val="9"/>
        <rFont val="Tahoma"/>
        <family val="2"/>
      </rPr>
      <t>Wind</t>
    </r>
  </si>
  <si>
    <r>
      <t xml:space="preserve">SOL / </t>
    </r>
    <r>
      <rPr>
        <i/>
        <sz val="9"/>
        <rFont val="Tahoma"/>
        <family val="2"/>
      </rPr>
      <t>Solar</t>
    </r>
  </si>
  <si>
    <r>
      <t xml:space="preserve">UTE / </t>
    </r>
    <r>
      <rPr>
        <i/>
        <sz val="9"/>
        <rFont val="Tahoma"/>
        <family val="2"/>
      </rPr>
      <t>Termo</t>
    </r>
  </si>
  <si>
    <r>
      <t xml:space="preserve">Biomassa / </t>
    </r>
    <r>
      <rPr>
        <b/>
        <i/>
        <sz val="9"/>
        <rFont val="Tahoma"/>
        <family val="2"/>
      </rPr>
      <t>Biomass</t>
    </r>
  </si>
  <si>
    <r>
      <t xml:space="preserve">Bagaço / </t>
    </r>
    <r>
      <rPr>
        <i/>
        <sz val="9"/>
        <rFont val="Tahoma"/>
        <family val="2"/>
      </rPr>
      <t>Bagasse</t>
    </r>
  </si>
  <si>
    <r>
      <t xml:space="preserve">Outras / </t>
    </r>
    <r>
      <rPr>
        <b/>
        <i/>
        <sz val="9"/>
        <rFont val="Tahoma"/>
        <family val="2"/>
      </rPr>
      <t>Others</t>
    </r>
  </si>
  <si>
    <r>
      <t xml:space="preserve">Biogás / </t>
    </r>
    <r>
      <rPr>
        <i/>
        <sz val="9"/>
        <rFont val="Tahoma"/>
        <family val="2"/>
      </rPr>
      <t>Biogas</t>
    </r>
  </si>
  <si>
    <r>
      <t xml:space="preserve">Capim Elefante / </t>
    </r>
    <r>
      <rPr>
        <i/>
        <sz val="9"/>
        <rFont val="Tahoma"/>
        <family val="2"/>
      </rPr>
      <t>Elephant Grass</t>
    </r>
  </si>
  <si>
    <r>
      <t xml:space="preserve">Carvão Vegetal / </t>
    </r>
    <r>
      <rPr>
        <i/>
        <sz val="9"/>
        <rFont val="Tahoma"/>
        <family val="2"/>
      </rPr>
      <t>Charcoal</t>
    </r>
  </si>
  <si>
    <r>
      <t xml:space="preserve">Casca de Arroz / </t>
    </r>
    <r>
      <rPr>
        <i/>
        <sz val="9"/>
        <rFont val="Tahoma"/>
        <family val="2"/>
      </rPr>
      <t>Rice Peels</t>
    </r>
  </si>
  <si>
    <r>
      <t xml:space="preserve">Gás de Alto Forno - Biomassa / </t>
    </r>
    <r>
      <rPr>
        <i/>
        <sz val="9"/>
        <rFont val="Tahoma"/>
        <family val="2"/>
      </rPr>
      <t>Charcoal Gas</t>
    </r>
  </si>
  <si>
    <r>
      <t xml:space="preserve">Lixívia / </t>
    </r>
    <r>
      <rPr>
        <i/>
        <sz val="9"/>
        <rFont val="Tahoma"/>
        <family val="2"/>
      </rPr>
      <t>Black-Liquor</t>
    </r>
  </si>
  <si>
    <r>
      <t xml:space="preserve">Óleos Vegetais / </t>
    </r>
    <r>
      <rPr>
        <i/>
        <sz val="9"/>
        <rFont val="Tahoma"/>
        <family val="2"/>
      </rPr>
      <t>Vegetable Oil</t>
    </r>
  </si>
  <si>
    <r>
      <t xml:space="preserve">Fóssil / </t>
    </r>
    <r>
      <rPr>
        <b/>
        <i/>
        <sz val="9"/>
        <color indexed="8"/>
        <rFont val="Tahoma"/>
        <family val="2"/>
      </rPr>
      <t>Fossil</t>
    </r>
  </si>
  <si>
    <r>
      <t xml:space="preserve">Carvão Mineral / </t>
    </r>
    <r>
      <rPr>
        <i/>
        <sz val="9"/>
        <rFont val="Tahoma"/>
        <family val="2"/>
      </rPr>
      <t>Steam Coal</t>
    </r>
  </si>
  <si>
    <r>
      <t xml:space="preserve">Gás de Refinaria / </t>
    </r>
    <r>
      <rPr>
        <i/>
        <sz val="9"/>
        <rFont val="Tahoma"/>
        <family val="2"/>
      </rPr>
      <t>Refinery Gas</t>
    </r>
  </si>
  <si>
    <r>
      <t xml:space="preserve">Gás Natural / </t>
    </r>
    <r>
      <rPr>
        <i/>
        <sz val="9"/>
        <rFont val="Tahoma"/>
        <family val="2"/>
      </rPr>
      <t>Natural Gas</t>
    </r>
  </si>
  <si>
    <r>
      <t xml:space="preserve">Óleo Combustível / </t>
    </r>
    <r>
      <rPr>
        <i/>
        <sz val="9"/>
        <rFont val="Tahoma"/>
        <family val="2"/>
      </rPr>
      <t>Fuel Oil</t>
    </r>
  </si>
  <si>
    <r>
      <t xml:space="preserve">Óleo Diesel / </t>
    </r>
    <r>
      <rPr>
        <i/>
        <sz val="9"/>
        <rFont val="Tahoma"/>
        <family val="2"/>
      </rPr>
      <t>Diesel Oil</t>
    </r>
  </si>
  <si>
    <r>
      <t xml:space="preserve">Óleo Ultraviscoso / </t>
    </r>
    <r>
      <rPr>
        <i/>
        <sz val="9"/>
        <rFont val="Tahoma"/>
        <family val="2"/>
      </rPr>
      <t>Viscous Oil</t>
    </r>
  </si>
  <si>
    <r>
      <t xml:space="preserve">Efluentes Industriais / </t>
    </r>
    <r>
      <rPr>
        <b/>
        <i/>
        <sz val="9"/>
        <color indexed="8"/>
        <rFont val="Tahoma"/>
        <family val="2"/>
      </rPr>
      <t>Industrial Effluent</t>
    </r>
  </si>
  <si>
    <r>
      <t xml:space="preserve">Enxofre / </t>
    </r>
    <r>
      <rPr>
        <i/>
        <sz val="9"/>
        <rFont val="Tahoma"/>
        <family val="2"/>
      </rPr>
      <t>Sulfur</t>
    </r>
  </si>
  <si>
    <r>
      <t>Gás de Alto Forno /</t>
    </r>
    <r>
      <rPr>
        <i/>
        <sz val="9"/>
        <rFont val="Tahoma"/>
        <family val="2"/>
      </rPr>
      <t xml:space="preserve"> Blast Furnace Gas</t>
    </r>
  </si>
  <si>
    <r>
      <t xml:space="preserve">Gás de Processo / </t>
    </r>
    <r>
      <rPr>
        <i/>
        <sz val="9"/>
        <rFont val="Tahoma"/>
        <family val="2"/>
      </rPr>
      <t>Process Gas</t>
    </r>
  </si>
  <si>
    <r>
      <t xml:space="preserve">Gás Siderúrgico / </t>
    </r>
    <r>
      <rPr>
        <i/>
        <sz val="9"/>
        <rFont val="Tahoma"/>
        <family val="2"/>
      </rPr>
      <t>Steel Gas</t>
    </r>
  </si>
  <si>
    <r>
      <t xml:space="preserve">UTN / </t>
    </r>
    <r>
      <rPr>
        <i/>
        <sz val="9"/>
        <rFont val="Tahoma"/>
        <family val="2"/>
      </rPr>
      <t>Nuclear</t>
    </r>
  </si>
  <si>
    <t>Outras¹ / Others¹</t>
  </si>
  <si>
    <r>
      <t xml:space="preserve">Efluente Gasoso² / </t>
    </r>
    <r>
      <rPr>
        <i/>
        <sz val="9"/>
        <rFont val="Tahoma"/>
        <family val="2"/>
      </rPr>
      <t>Gaseous Effluent²</t>
    </r>
  </si>
  <si>
    <t>¹ Inclui Alcatrão/ Includes TAR</t>
  </si>
  <si>
    <t>2016</t>
  </si>
  <si>
    <t>Fontes Desconhecidas</t>
  </si>
  <si>
    <t>2017</t>
  </si>
  <si>
    <r>
      <t>Lenha-Resíduos de madeira e florestais - Outras renováveis / Firewood-</t>
    </r>
    <r>
      <rPr>
        <i/>
        <sz val="9"/>
        <rFont val="Tahoma"/>
        <family val="2"/>
      </rPr>
      <t>Wood Waste - Other Renewables</t>
    </r>
  </si>
  <si>
    <t>2018</t>
  </si>
  <si>
    <t>2019</t>
  </si>
  <si>
    <t>Usinas em Operação / Plants in operation</t>
  </si>
  <si>
    <t>UHE / Hidro</t>
  </si>
  <si>
    <t>PCH / Hidro</t>
  </si>
  <si>
    <t>CGH / Hidro</t>
  </si>
  <si>
    <t>EOL / Wind</t>
  </si>
  <si>
    <t>SOL / Solar</t>
  </si>
  <si>
    <t>Biomassa / Biomass</t>
  </si>
  <si>
    <t>Bagaço / Bagasse</t>
  </si>
  <si>
    <t>Outras / Others</t>
  </si>
  <si>
    <t>Biogás / Biogas</t>
  </si>
  <si>
    <t>Capim Elefante / Elephant Grass</t>
  </si>
  <si>
    <t>Carvão Vegetal / Charcoal</t>
  </si>
  <si>
    <t>Casca de Arroz / Rice Peels</t>
  </si>
  <si>
    <t>Gás de Alto Forno - Biomassa / Charcoal Gas</t>
  </si>
  <si>
    <t>Lixívia / Black-Liquor</t>
  </si>
  <si>
    <t>Óleos Vegetais / Vegetable Oil</t>
  </si>
  <si>
    <t>Resíduos de madeira / Wood Waste</t>
  </si>
  <si>
    <t>Fóssil / Fossil</t>
  </si>
  <si>
    <t>Carvão Mineral / Steam Coal</t>
  </si>
  <si>
    <t>Gás de Refinaria / Refinery Gas</t>
  </si>
  <si>
    <t>Gás Natural / Natural Gas</t>
  </si>
  <si>
    <t>Óleo Combustível / Fuel Oil</t>
  </si>
  <si>
    <t>Óleo Diesel / Diesel Oil</t>
  </si>
  <si>
    <t>Óleo Ultraviscoso / Viscous Oil</t>
  </si>
  <si>
    <t>Efluentes Industriais / Industrial Effluent</t>
  </si>
  <si>
    <t>Efluente Gasoso / Gaseous Effluent</t>
  </si>
  <si>
    <t>Enxofre / Sulfur</t>
  </si>
  <si>
    <t>Gás de Alto Forno / Blast Furnace Gas</t>
  </si>
  <si>
    <t>Gás de Processo / Process Gas</t>
  </si>
  <si>
    <t>Gás Siderúrgico / Steel Gas</t>
  </si>
  <si>
    <t>UTN / Nuclear</t>
  </si>
  <si>
    <t>Tabela I.2. b Capacidade Instalada de Geração Elétrica Mini e Micro GD</t>
  </si>
  <si>
    <r>
      <t>SOLAR</t>
    </r>
    <r>
      <rPr>
        <b/>
        <i/>
        <vertAlign val="superscript"/>
        <sz val="9"/>
        <rFont val="Tahoma"/>
        <family val="2"/>
      </rPr>
      <t>4</t>
    </r>
  </si>
  <si>
    <r>
      <t>1</t>
    </r>
    <r>
      <rPr>
        <i/>
        <sz val="9"/>
        <rFont val="Tahoma"/>
        <family val="2"/>
      </rPr>
      <t xml:space="preserve"> Includes half of Itaipu Power Plant</t>
    </r>
  </si>
  <si>
    <r>
      <t>2</t>
    </r>
    <r>
      <rPr>
        <i/>
        <sz val="9"/>
        <rFont val="Tahoma"/>
        <family val="2"/>
      </rPr>
      <t xml:space="preserve">  Plants PIE and SP, with shares of APE, are classified as SP / PIE.</t>
    </r>
  </si>
  <si>
    <r>
      <t>3</t>
    </r>
    <r>
      <rPr>
        <sz val="10"/>
        <rFont val="Arial"/>
        <family val="2"/>
      </rPr>
      <t xml:space="preserve"> Plantas PIE, tradicionalmente APE, estão classificadas em APE.</t>
    </r>
  </si>
  <si>
    <r>
      <t>3</t>
    </r>
    <r>
      <rPr>
        <i/>
        <sz val="9"/>
        <rFont val="Tahoma"/>
        <family val="2"/>
      </rPr>
      <t xml:space="preserve"> Plants PIE, traditionally APE, are classified as APE.</t>
    </r>
  </si>
  <si>
    <r>
      <t xml:space="preserve">4 </t>
    </r>
    <r>
      <rPr>
        <i/>
        <sz val="10"/>
        <rFont val="Arial"/>
        <family val="2"/>
      </rPr>
      <t xml:space="preserve">Photovoltaic </t>
    </r>
  </si>
  <si>
    <t>Table I.1 Installed Capacity of Electricity Generation (does not include Distributed Generation)</t>
  </si>
  <si>
    <t>Tabela I.2 Capacidade Instalada de Geração Elétrica*</t>
  </si>
  <si>
    <t>* não inclui mini e micro GD/does not include distributed generation</t>
  </si>
  <si>
    <t>² inclui calor de processo/includes process heat</t>
  </si>
  <si>
    <t>Table I.2.b  Installed Capacity of Electricity Generation  - Distributed Generation</t>
  </si>
  <si>
    <t xml:space="preserve"> 2014</t>
  </si>
  <si>
    <t>2007/2020</t>
  </si>
  <si>
    <t>2020</t>
  </si>
  <si>
    <t>Hidro</t>
  </si>
  <si>
    <t>Wind</t>
  </si>
  <si>
    <t>Solar</t>
  </si>
  <si>
    <t>Termo</t>
  </si>
  <si>
    <t>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</si>
</sst>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(* #,##0.00_);_(* \(#,##0.00\);_(* &quot;-&quot;??_);_(@_)"/>
    <numFmt numFmtId="184" formatCode="_(* #,##0_);_(* \(#,##0\);_(* &quot;-&quot;??_);_(@_)"/>
    <numFmt numFmtId="203" formatCode="_-* #,##0_-;\-* #,##0_-;_-* &quot;-&quot;??_-;_-@_-"/>
  </numFmts>
  <fonts count="34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vertAlign val="superscript"/>
      <sz val="9"/>
      <name val="Tahoma"/>
      <family val="2"/>
    </font>
    <font>
      <vertAlign val="superscript"/>
      <sz val="9"/>
      <name val="Tahoma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8"/>
      <name val="Tahoma"/>
      <family val="2"/>
    </font>
    <font>
      <b/>
      <i/>
      <sz val="9"/>
      <color indexed="23"/>
      <name val="Tahoma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b/>
      <i/>
      <sz val="10"/>
      <color indexed="23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b/>
      <i/>
      <sz val="9"/>
      <name val="Tahoma"/>
      <family val="2"/>
    </font>
    <font>
      <i/>
      <sz val="9"/>
      <name val="Tahoma"/>
      <family val="2"/>
    </font>
    <font>
      <b/>
      <i/>
      <sz val="9"/>
      <color indexed="8"/>
      <name val="Tahoma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i/>
      <sz val="12"/>
      <name val="Arial"/>
      <family val="2"/>
    </font>
    <font>
      <b/>
      <i/>
      <vertAlign val="superscript"/>
      <sz val="9"/>
      <name val="Tahoma"/>
      <family val="2"/>
    </font>
    <font>
      <i/>
      <vertAlign val="superscript"/>
      <sz val="9"/>
      <name val="Tahoma"/>
      <family val="2"/>
    </font>
    <font>
      <i/>
      <vertAlign val="superscript"/>
      <sz val="10"/>
      <name val="Arial"/>
      <family val="2"/>
    </font>
    <font>
      <sz val="10"/>
      <color indexed="8"/>
      <name val="Calibri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" fillId="0" borderId="0">
      <alignment vertical="top"/>
    </xf>
    <xf numFmtId="0" fontId="9" fillId="0" borderId="0">
      <alignment vertical="top"/>
    </xf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</cellStyleXfs>
  <cellXfs count="183">
    <xf numFmtId="0" fontId="0" fillId="0" borderId="0" xfId="0" applyAlignment="1"/>
    <xf numFmtId="0" fontId="2" fillId="0" borderId="0" xfId="1" applyAlignment="1" applyProtection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3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vertical="center"/>
    </xf>
    <xf numFmtId="0" fontId="5" fillId="0" borderId="0" xfId="3" applyFont="1" applyAlignment="1">
      <alignment horizontal="left" vertical="center"/>
    </xf>
    <xf numFmtId="0" fontId="5" fillId="0" borderId="0" xfId="3" applyFont="1" applyBorder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5" fillId="0" borderId="4" xfId="3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4" fillId="0" borderId="0" xfId="3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3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9" fillId="0" borderId="0" xfId="2" applyAlignment="1"/>
    <xf numFmtId="0" fontId="9" fillId="0" borderId="0" xfId="2" applyFill="1" applyAlignment="1"/>
    <xf numFmtId="0" fontId="10" fillId="0" borderId="0" xfId="2" applyFont="1" applyFill="1" applyAlignment="1"/>
    <xf numFmtId="0" fontId="8" fillId="0" borderId="0" xfId="4" applyFont="1" applyFill="1" applyBorder="1" applyAlignment="1">
      <alignment horizontal="left" vertical="center"/>
    </xf>
    <xf numFmtId="0" fontId="8" fillId="0" borderId="0" xfId="4" applyFont="1" applyFill="1" applyAlignment="1">
      <alignment horizontal="left" vertical="center"/>
    </xf>
    <xf numFmtId="1" fontId="4" fillId="0" borderId="0" xfId="2" applyNumberFormat="1" applyFont="1" applyFill="1" applyBorder="1" applyAlignment="1">
      <alignment vertical="center"/>
    </xf>
    <xf numFmtId="3" fontId="3" fillId="0" borderId="0" xfId="2" applyNumberFormat="1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0" borderId="3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3" fontId="3" fillId="0" borderId="0" xfId="2" applyNumberFormat="1" applyFont="1" applyFill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11" fillId="0" borderId="3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13" fillId="0" borderId="3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 vertical="center"/>
    </xf>
    <xf numFmtId="0" fontId="14" fillId="0" borderId="0" xfId="2" applyFont="1" applyFill="1" applyAlignment="1"/>
    <xf numFmtId="0" fontId="15" fillId="0" borderId="0" xfId="2" applyFont="1" applyFill="1" applyAlignment="1"/>
    <xf numFmtId="3" fontId="5" fillId="0" borderId="3" xfId="2" applyNumberFormat="1" applyFont="1" applyBorder="1" applyAlignment="1">
      <alignment vertical="center"/>
    </xf>
    <xf numFmtId="0" fontId="5" fillId="0" borderId="3" xfId="2" applyFont="1" applyBorder="1" applyAlignment="1">
      <alignment horizontal="center" vertical="center"/>
    </xf>
    <xf numFmtId="3" fontId="5" fillId="0" borderId="0" xfId="2" applyNumberFormat="1" applyFont="1" applyAlignment="1">
      <alignment vertical="center"/>
    </xf>
    <xf numFmtId="0" fontId="5" fillId="0" borderId="0" xfId="2" applyFont="1" applyAlignment="1">
      <alignment horizontal="center" vertical="center"/>
    </xf>
    <xf numFmtId="0" fontId="16" fillId="0" borderId="0" xfId="2" applyFont="1" applyAlignment="1"/>
    <xf numFmtId="0" fontId="5" fillId="0" borderId="4" xfId="2" applyFont="1" applyBorder="1" applyAlignment="1">
      <alignment vertical="center"/>
    </xf>
    <xf numFmtId="0" fontId="17" fillId="0" borderId="4" xfId="4" applyFont="1" applyFill="1" applyBorder="1" applyAlignment="1">
      <alignment horizontal="left" vertical="center"/>
    </xf>
    <xf numFmtId="0" fontId="5" fillId="0" borderId="3" xfId="2" applyFont="1" applyBorder="1" applyAlignment="1">
      <alignment vertical="center"/>
    </xf>
    <xf numFmtId="0" fontId="6" fillId="0" borderId="3" xfId="2" applyFont="1" applyBorder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9" fillId="0" borderId="0" xfId="2" applyBorder="1" applyAlignment="1"/>
    <xf numFmtId="0" fontId="16" fillId="0" borderId="0" xfId="2" applyFont="1" applyBorder="1" applyAlignment="1"/>
    <xf numFmtId="0" fontId="12" fillId="0" borderId="0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vertical="center"/>
    </xf>
    <xf numFmtId="0" fontId="16" fillId="0" borderId="3" xfId="2" applyFont="1" applyBorder="1" applyAlignment="1"/>
    <xf numFmtId="0" fontId="12" fillId="0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9" fillId="0" borderId="3" xfId="2" applyBorder="1" applyAlignment="1"/>
    <xf numFmtId="0" fontId="6" fillId="0" borderId="2" xfId="0" applyFont="1" applyFill="1" applyBorder="1" applyAlignment="1">
      <alignment vertical="center"/>
    </xf>
    <xf numFmtId="3" fontId="3" fillId="0" borderId="2" xfId="0" applyNumberFormat="1" applyFont="1" applyFill="1" applyBorder="1" applyAlignment="1">
      <alignment vertical="center"/>
    </xf>
    <xf numFmtId="3" fontId="9" fillId="0" borderId="0" xfId="2" applyNumberFormat="1" applyAlignment="1"/>
    <xf numFmtId="0" fontId="5" fillId="0" borderId="5" xfId="4" applyFont="1" applyFill="1" applyBorder="1" applyAlignment="1">
      <alignment horizontal="right" vertical="center"/>
    </xf>
    <xf numFmtId="0" fontId="6" fillId="0" borderId="5" xfId="2" applyFont="1" applyFill="1" applyBorder="1" applyAlignment="1">
      <alignment horizontal="center" vertical="center"/>
    </xf>
    <xf numFmtId="0" fontId="5" fillId="0" borderId="5" xfId="4" applyFont="1" applyFill="1" applyBorder="1" applyAlignment="1">
      <alignment horizontal="center" vertical="center"/>
    </xf>
    <xf numFmtId="0" fontId="5" fillId="0" borderId="5" xfId="2" applyFont="1" applyBorder="1" applyAlignment="1">
      <alignment horizontal="right" vertical="center"/>
    </xf>
    <xf numFmtId="49" fontId="6" fillId="0" borderId="0" xfId="2" applyNumberFormat="1" applyFont="1" applyFill="1" applyAlignment="1">
      <alignment horizontal="right" vertical="center"/>
    </xf>
    <xf numFmtId="0" fontId="6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17" fillId="0" borderId="0" xfId="4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49" fontId="6" fillId="0" borderId="7" xfId="6" applyNumberFormat="1" applyFont="1" applyFill="1" applyBorder="1" applyAlignment="1">
      <alignment horizontal="right" vertical="center"/>
    </xf>
    <xf numFmtId="203" fontId="5" fillId="0" borderId="8" xfId="6" applyNumberFormat="1" applyFont="1" applyFill="1" applyBorder="1"/>
    <xf numFmtId="184" fontId="31" fillId="0" borderId="8" xfId="7" applyNumberFormat="1" applyFont="1" applyFill="1" applyBorder="1"/>
    <xf numFmtId="203" fontId="5" fillId="0" borderId="9" xfId="6" applyNumberFormat="1" applyFont="1" applyFill="1" applyBorder="1"/>
    <xf numFmtId="184" fontId="31" fillId="0" borderId="9" xfId="7" applyNumberFormat="1" applyFont="1" applyFill="1" applyBorder="1"/>
    <xf numFmtId="203" fontId="5" fillId="0" borderId="10" xfId="6" applyNumberFormat="1" applyFont="1" applyFill="1" applyBorder="1"/>
    <xf numFmtId="184" fontId="31" fillId="0" borderId="10" xfId="7" applyNumberFormat="1" applyFont="1" applyFill="1" applyBorder="1"/>
    <xf numFmtId="203" fontId="5" fillId="0" borderId="7" xfId="6" applyNumberFormat="1" applyFont="1" applyFill="1" applyBorder="1"/>
    <xf numFmtId="184" fontId="31" fillId="0" borderId="7" xfId="7" applyNumberFormat="1" applyFont="1" applyFill="1" applyBorder="1"/>
    <xf numFmtId="203" fontId="32" fillId="0" borderId="11" xfId="6" applyNumberFormat="1" applyFont="1" applyFill="1" applyBorder="1"/>
    <xf numFmtId="203" fontId="6" fillId="0" borderId="9" xfId="6" applyNumberFormat="1" applyFont="1" applyFill="1" applyBorder="1"/>
    <xf numFmtId="203" fontId="32" fillId="0" borderId="9" xfId="6" applyNumberFormat="1" applyFont="1" applyFill="1" applyBorder="1"/>
    <xf numFmtId="184" fontId="32" fillId="0" borderId="9" xfId="7" applyNumberFormat="1" applyFont="1" applyFill="1" applyBorder="1"/>
    <xf numFmtId="203" fontId="32" fillId="0" borderId="7" xfId="6" applyNumberFormat="1" applyFont="1" applyFill="1" applyBorder="1"/>
    <xf numFmtId="3" fontId="5" fillId="0" borderId="0" xfId="2" applyNumberFormat="1" applyFont="1" applyFill="1" applyAlignment="1">
      <alignment vertical="center"/>
    </xf>
    <xf numFmtId="0" fontId="9" fillId="2" borderId="0" xfId="2" applyFill="1" applyAlignment="1"/>
    <xf numFmtId="184" fontId="9" fillId="0" borderId="0" xfId="6" applyNumberFormat="1" applyFont="1" applyAlignment="1"/>
    <xf numFmtId="0" fontId="23" fillId="0" borderId="0" xfId="2" applyFont="1" applyFill="1" applyAlignment="1"/>
    <xf numFmtId="0" fontId="23" fillId="0" borderId="0" xfId="2" applyFont="1" applyAlignment="1"/>
    <xf numFmtId="171" fontId="3" fillId="0" borderId="0" xfId="6" applyFont="1" applyFill="1" applyAlignment="1">
      <alignment vertical="center"/>
    </xf>
    <xf numFmtId="184" fontId="3" fillId="0" borderId="0" xfId="6" applyNumberFormat="1" applyFont="1" applyFill="1" applyBorder="1" applyAlignment="1">
      <alignment vertical="center"/>
    </xf>
    <xf numFmtId="171" fontId="9" fillId="0" borderId="0" xfId="6" applyFont="1" applyFill="1" applyBorder="1" applyAlignment="1"/>
    <xf numFmtId="49" fontId="6" fillId="0" borderId="12" xfId="6" applyNumberFormat="1" applyFont="1" applyFill="1" applyBorder="1" applyAlignment="1">
      <alignment horizontal="right" vertical="center"/>
    </xf>
    <xf numFmtId="184" fontId="31" fillId="0" borderId="13" xfId="7" applyNumberFormat="1" applyFont="1" applyFill="1" applyBorder="1"/>
    <xf numFmtId="184" fontId="31" fillId="0" borderId="14" xfId="7" applyNumberFormat="1" applyFont="1" applyFill="1" applyBorder="1"/>
    <xf numFmtId="184" fontId="31" fillId="0" borderId="15" xfId="7" applyNumberFormat="1" applyFont="1" applyFill="1" applyBorder="1"/>
    <xf numFmtId="184" fontId="31" fillId="0" borderId="12" xfId="7" applyNumberFormat="1" applyFont="1" applyFill="1" applyBorder="1"/>
    <xf numFmtId="203" fontId="5" fillId="0" borderId="14" xfId="6" applyNumberFormat="1" applyFont="1" applyFill="1" applyBorder="1"/>
    <xf numFmtId="203" fontId="5" fillId="0" borderId="15" xfId="6" applyNumberFormat="1" applyFont="1" applyFill="1" applyBorder="1"/>
    <xf numFmtId="0" fontId="5" fillId="3" borderId="0" xfId="0" applyFont="1" applyFill="1" applyBorder="1" applyAlignment="1">
      <alignment horizontal="left" indent="4"/>
    </xf>
    <xf numFmtId="0" fontId="32" fillId="0" borderId="5" xfId="0" applyFont="1" applyFill="1" applyBorder="1" applyAlignment="1"/>
    <xf numFmtId="0" fontId="6" fillId="0" borderId="16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3"/>
    </xf>
    <xf numFmtId="0" fontId="6" fillId="0" borderId="16" xfId="0" applyFont="1" applyFill="1" applyBorder="1" applyAlignment="1">
      <alignment horizontal="left" indent="3"/>
    </xf>
    <xf numFmtId="0" fontId="5" fillId="3" borderId="16" xfId="0" applyFont="1" applyFill="1" applyBorder="1" applyAlignment="1">
      <alignment horizontal="left" indent="4"/>
    </xf>
    <xf numFmtId="0" fontId="5" fillId="0" borderId="16" xfId="0" applyFont="1" applyFill="1" applyBorder="1" applyAlignment="1">
      <alignment horizontal="left" indent="4"/>
    </xf>
    <xf numFmtId="0" fontId="32" fillId="0" borderId="16" xfId="0" applyFont="1" applyFill="1" applyBorder="1" applyAlignment="1">
      <alignment horizontal="left" indent="1"/>
    </xf>
    <xf numFmtId="0" fontId="5" fillId="3" borderId="2" xfId="0" applyFont="1" applyFill="1" applyBorder="1" applyAlignment="1">
      <alignment horizontal="left" indent="4"/>
    </xf>
    <xf numFmtId="203" fontId="5" fillId="0" borderId="17" xfId="6" applyNumberFormat="1" applyFont="1" applyFill="1" applyBorder="1"/>
    <xf numFmtId="203" fontId="5" fillId="0" borderId="18" xfId="6" applyNumberFormat="1" applyFont="1" applyFill="1" applyBorder="1"/>
    <xf numFmtId="0" fontId="33" fillId="0" borderId="0" xfId="2" applyFont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Alignment="1"/>
    <xf numFmtId="203" fontId="5" fillId="0" borderId="0" xfId="6" applyNumberFormat="1" applyFont="1"/>
    <xf numFmtId="171" fontId="5" fillId="0" borderId="0" xfId="6" applyFont="1" applyAlignment="1">
      <alignment horizontal="right"/>
    </xf>
    <xf numFmtId="171" fontId="5" fillId="0" borderId="0" xfId="6" applyFont="1" applyFill="1" applyAlignment="1">
      <alignment horizontal="right"/>
    </xf>
    <xf numFmtId="171" fontId="5" fillId="0" borderId="0" xfId="6" applyFont="1" applyBorder="1" applyAlignment="1">
      <alignment horizontal="right"/>
    </xf>
    <xf numFmtId="0" fontId="0" fillId="0" borderId="0" xfId="0" applyFill="1" applyAlignment="1"/>
    <xf numFmtId="0" fontId="0" fillId="0" borderId="0" xfId="0" applyBorder="1" applyAlignment="1"/>
    <xf numFmtId="3" fontId="3" fillId="0" borderId="3" xfId="2" applyNumberFormat="1" applyFont="1" applyFill="1" applyBorder="1" applyAlignment="1">
      <alignment vertical="center"/>
    </xf>
    <xf numFmtId="171" fontId="3" fillId="0" borderId="0" xfId="6" applyFont="1" applyFill="1" applyBorder="1" applyAlignment="1">
      <alignment vertical="center"/>
    </xf>
    <xf numFmtId="203" fontId="0" fillId="0" borderId="0" xfId="0" applyNumberFormat="1" applyFill="1" applyAlignment="1"/>
    <xf numFmtId="0" fontId="5" fillId="4" borderId="0" xfId="0" applyFont="1" applyFill="1" applyBorder="1" applyAlignment="1">
      <alignment horizontal="left" indent="4"/>
    </xf>
    <xf numFmtId="0" fontId="9" fillId="0" borderId="0" xfId="2" applyFont="1" applyFill="1" applyAlignment="1"/>
    <xf numFmtId="0" fontId="9" fillId="0" borderId="0" xfId="2" applyFont="1" applyAlignment="1"/>
    <xf numFmtId="0" fontId="25" fillId="0" borderId="3" xfId="2" applyFont="1" applyFill="1" applyBorder="1" applyAlignment="1">
      <alignment vertical="center"/>
    </xf>
    <xf numFmtId="0" fontId="9" fillId="0" borderId="3" xfId="2" applyFont="1" applyFill="1" applyBorder="1" applyAlignment="1"/>
    <xf numFmtId="0" fontId="9" fillId="0" borderId="0" xfId="2" applyFont="1" applyFill="1" applyBorder="1" applyAlignment="1">
      <alignment horizontal="center"/>
    </xf>
    <xf numFmtId="0" fontId="20" fillId="0" borderId="19" xfId="2" applyFont="1" applyFill="1" applyBorder="1" applyAlignment="1">
      <alignment horizontal="center" vertical="top"/>
    </xf>
    <xf numFmtId="0" fontId="9" fillId="0" borderId="0" xfId="2" applyFont="1" applyFill="1" applyBorder="1" applyAlignment="1"/>
    <xf numFmtId="3" fontId="9" fillId="0" borderId="0" xfId="2" applyNumberFormat="1" applyFont="1" applyFill="1" applyAlignment="1"/>
    <xf numFmtId="184" fontId="3" fillId="0" borderId="3" xfId="6" applyNumberFormat="1" applyFont="1" applyFill="1" applyBorder="1" applyAlignment="1">
      <alignment vertical="center"/>
    </xf>
    <xf numFmtId="0" fontId="9" fillId="0" borderId="3" xfId="2" applyFont="1" applyBorder="1" applyAlignment="1"/>
    <xf numFmtId="0" fontId="21" fillId="0" borderId="0" xfId="4" applyFont="1" applyFill="1" applyAlignment="1">
      <alignment horizontal="left" vertical="center"/>
    </xf>
    <xf numFmtId="0" fontId="21" fillId="0" borderId="0" xfId="2" applyFont="1" applyFill="1" applyAlignment="1">
      <alignment vertical="center"/>
    </xf>
    <xf numFmtId="1" fontId="9" fillId="0" borderId="0" xfId="2" applyNumberFormat="1" applyFont="1" applyFill="1" applyBorder="1" applyAlignment="1"/>
    <xf numFmtId="0" fontId="27" fillId="0" borderId="0" xfId="4" applyFont="1" applyFill="1" applyAlignment="1">
      <alignment horizontal="left" vertical="center"/>
    </xf>
    <xf numFmtId="3" fontId="21" fillId="0" borderId="0" xfId="2" applyNumberFormat="1" applyFont="1" applyFill="1" applyAlignment="1">
      <alignment vertical="center"/>
    </xf>
    <xf numFmtId="0" fontId="27" fillId="0" borderId="0" xfId="4" applyFont="1" applyFill="1" applyBorder="1" applyAlignment="1">
      <alignment horizontal="left" vertical="center"/>
    </xf>
    <xf numFmtId="0" fontId="28" fillId="0" borderId="0" xfId="0" applyFont="1" applyFill="1" applyAlignment="1" applyProtection="1">
      <alignment vertical="center"/>
    </xf>
    <xf numFmtId="184" fontId="3" fillId="0" borderId="0" xfId="6" applyNumberFormat="1" applyFont="1" applyFill="1" applyAlignment="1">
      <alignment vertical="center"/>
    </xf>
    <xf numFmtId="184" fontId="9" fillId="0" borderId="0" xfId="2" applyNumberFormat="1" applyAlignment="1"/>
    <xf numFmtId="0" fontId="5" fillId="0" borderId="20" xfId="0" applyFont="1" applyFill="1" applyBorder="1" applyAlignment="1">
      <alignment horizontal="left"/>
    </xf>
    <xf numFmtId="0" fontId="21" fillId="0" borderId="6" xfId="0" applyFont="1" applyFill="1" applyBorder="1" applyAlignment="1">
      <alignment horizontal="left"/>
    </xf>
    <xf numFmtId="0" fontId="21" fillId="0" borderId="21" xfId="0" applyFont="1" applyFill="1" applyBorder="1" applyAlignment="1">
      <alignment horizontal="left" vertical="center"/>
    </xf>
    <xf numFmtId="203" fontId="31" fillId="0" borderId="11" xfId="6" applyNumberFormat="1" applyFont="1" applyFill="1" applyBorder="1"/>
    <xf numFmtId="10" fontId="5" fillId="0" borderId="17" xfId="5" applyNumberFormat="1" applyFont="1" applyFill="1" applyBorder="1"/>
    <xf numFmtId="203" fontId="0" fillId="0" borderId="0" xfId="0" applyNumberFormat="1" applyAlignment="1"/>
    <xf numFmtId="0" fontId="6" fillId="0" borderId="1" xfId="2" applyFont="1" applyFill="1" applyBorder="1" applyAlignment="1">
      <alignment horizontal="center" vertical="center"/>
    </xf>
    <xf numFmtId="0" fontId="20" fillId="0" borderId="19" xfId="2" applyFont="1" applyFill="1" applyBorder="1" applyAlignment="1">
      <alignment horizontal="center" vertical="top"/>
    </xf>
    <xf numFmtId="0" fontId="20" fillId="0" borderId="19" xfId="2" applyFont="1" applyFill="1" applyBorder="1" applyAlignment="1">
      <alignment vertical="top"/>
    </xf>
    <xf numFmtId="0" fontId="20" fillId="0" borderId="19" xfId="2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32" fillId="0" borderId="6" xfId="0" applyFont="1" applyFill="1" applyBorder="1" applyAlignment="1">
      <alignment horizontal="left"/>
    </xf>
    <xf numFmtId="0" fontId="32" fillId="0" borderId="22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0" fontId="5" fillId="0" borderId="27" xfId="0" applyFont="1" applyFill="1" applyBorder="1" applyAlignment="1">
      <alignment horizontal="left"/>
    </xf>
    <xf numFmtId="0" fontId="5" fillId="0" borderId="28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8">
    <cellStyle name="Hiperlink" xfId="1" builtinId="8"/>
    <cellStyle name="Normal" xfId="0" builtinId="0"/>
    <cellStyle name="Normal 2" xfId="2"/>
    <cellStyle name="Normal_Plan1" xfId="3"/>
    <cellStyle name="Normal_Plan1 2" xfId="4"/>
    <cellStyle name="Porcentagem" xfId="5" builtinId="5"/>
    <cellStyle name="Vírgula" xfId="6" builtinId="3"/>
    <cellStyle name="Vírgula 2" xfId="7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8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INSTALLED CAPACITY OF ELECTRIC GENERATION (GW)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HIDRO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auxI.2!$A$12:$A$43</c:f>
              <c:numCache>
                <c:formatCode>General</c:formatCode>
                <c:ptCount val="32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2007</c:v>
                </c:pt>
              </c:numCache>
            </c:numRef>
          </c:cat>
          <c:val>
            <c:numRef>
              <c:f>auxI.2!$D$12:$D$43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A-48C1-94CE-6999767B5CE4}"/>
            </c:ext>
          </c:extLst>
        </c:ser>
        <c:ser>
          <c:idx val="1"/>
          <c:order val="1"/>
          <c:tx>
            <c:v>TERMO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auxI.2!$A$12:$A$43</c:f>
              <c:numCache>
                <c:formatCode>General</c:formatCode>
                <c:ptCount val="32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2007</c:v>
                </c:pt>
              </c:numCache>
            </c:numRef>
          </c:cat>
          <c:val>
            <c:numRef>
              <c:f>auxI.2!$H$12:$H$43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A-48C1-94CE-6999767B5CE4}"/>
            </c:ext>
          </c:extLst>
        </c:ser>
        <c:ser>
          <c:idx val="2"/>
          <c:order val="2"/>
          <c:tx>
            <c:v>NUCLEO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auxI.2!$A$12:$A$43</c:f>
              <c:numCache>
                <c:formatCode>General</c:formatCode>
                <c:ptCount val="32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2007</c:v>
                </c:pt>
              </c:numCache>
            </c:numRef>
          </c:cat>
          <c:val>
            <c:numRef>
              <c:f>auxI.2!$N$12:$N$43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A-48C1-94CE-6999767B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3439"/>
        <c:axId val="1"/>
      </c:lineChart>
      <c:catAx>
        <c:axId val="465203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465203439"/>
        <c:crosses val="autoZero"/>
        <c:crossBetween val="between"/>
        <c:dispUnits>
          <c:builtInUnit val="thousand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80556124553096E-2"/>
          <c:y val="8.4104562687239856E-2"/>
          <c:w val="0.90275899175454255"/>
          <c:h val="0.7607679595606105"/>
        </c:manualLayout>
      </c:layout>
      <c:lineChart>
        <c:grouping val="standard"/>
        <c:varyColors val="0"/>
        <c:ser>
          <c:idx val="0"/>
          <c:order val="0"/>
          <c:tx>
            <c:v>Hidro / Hydro</c:v>
          </c:tx>
          <c:spPr>
            <a:ln w="28575"/>
          </c:spPr>
          <c:marker>
            <c:symbol val="none"/>
          </c:marker>
          <c:cat>
            <c:numRef>
              <c:f>'Tabela I.1'!$A$8:$A$54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cat>
          <c:val>
            <c:numRef>
              <c:f>'Tabela I.1'!$D$8:$D$54</c:f>
              <c:numCache>
                <c:formatCode>#,##0</c:formatCode>
                <c:ptCount val="47"/>
                <c:pt idx="0">
                  <c:v>13724</c:v>
                </c:pt>
                <c:pt idx="1">
                  <c:v>16316</c:v>
                </c:pt>
                <c:pt idx="2">
                  <c:v>17904</c:v>
                </c:pt>
                <c:pt idx="3">
                  <c:v>19396</c:v>
                </c:pt>
                <c:pt idx="4">
                  <c:v>21665</c:v>
                </c:pt>
                <c:pt idx="5">
                  <c:v>24235</c:v>
                </c:pt>
                <c:pt idx="6">
                  <c:v>27649</c:v>
                </c:pt>
                <c:pt idx="7">
                  <c:v>31173</c:v>
                </c:pt>
                <c:pt idx="8">
                  <c:v>33156</c:v>
                </c:pt>
                <c:pt idx="9">
                  <c:v>34178</c:v>
                </c:pt>
                <c:pt idx="10">
                  <c:v>34923</c:v>
                </c:pt>
                <c:pt idx="11">
                  <c:v>37077</c:v>
                </c:pt>
                <c:pt idx="12">
                  <c:v>37786</c:v>
                </c:pt>
                <c:pt idx="13">
                  <c:v>40329</c:v>
                </c:pt>
                <c:pt idx="14">
                  <c:v>42228</c:v>
                </c:pt>
                <c:pt idx="15">
                  <c:v>44796</c:v>
                </c:pt>
                <c:pt idx="16">
                  <c:v>45558</c:v>
                </c:pt>
                <c:pt idx="17">
                  <c:v>46616</c:v>
                </c:pt>
                <c:pt idx="18">
                  <c:v>47709</c:v>
                </c:pt>
                <c:pt idx="19">
                  <c:v>48591</c:v>
                </c:pt>
                <c:pt idx="20">
                  <c:v>49921</c:v>
                </c:pt>
                <c:pt idx="21">
                  <c:v>51367</c:v>
                </c:pt>
                <c:pt idx="22">
                  <c:v>53119</c:v>
                </c:pt>
                <c:pt idx="23">
                  <c:v>54889</c:v>
                </c:pt>
                <c:pt idx="24">
                  <c:v>56759</c:v>
                </c:pt>
                <c:pt idx="25">
                  <c:v>58997</c:v>
                </c:pt>
                <c:pt idx="26">
                  <c:v>61063</c:v>
                </c:pt>
                <c:pt idx="27">
                  <c:v>62409</c:v>
                </c:pt>
                <c:pt idx="28">
                  <c:v>64474</c:v>
                </c:pt>
                <c:pt idx="29">
                  <c:v>67698</c:v>
                </c:pt>
                <c:pt idx="30">
                  <c:v>69088</c:v>
                </c:pt>
                <c:pt idx="31">
                  <c:v>71060</c:v>
                </c:pt>
                <c:pt idx="32">
                  <c:v>73678</c:v>
                </c:pt>
                <c:pt idx="33">
                  <c:v>76869</c:v>
                </c:pt>
                <c:pt idx="34">
                  <c:v>77545</c:v>
                </c:pt>
                <c:pt idx="35">
                  <c:v>78610</c:v>
                </c:pt>
                <c:pt idx="36">
                  <c:v>80703.000000000015</c:v>
                </c:pt>
                <c:pt idx="37">
                  <c:v>82458.899999999994</c:v>
                </c:pt>
                <c:pt idx="38">
                  <c:v>84294.000000000015</c:v>
                </c:pt>
                <c:pt idx="39">
                  <c:v>86018.19054999997</c:v>
                </c:pt>
                <c:pt idx="40">
                  <c:v>89192.962195044907</c:v>
                </c:pt>
                <c:pt idx="41">
                  <c:v>91650.197700000004</c:v>
                </c:pt>
                <c:pt idx="42">
                  <c:v>96924.998309999995</c:v>
                </c:pt>
                <c:pt idx="43">
                  <c:v>100275.40012999998</c:v>
                </c:pt>
                <c:pt idx="44">
                  <c:v>104139.37922999999</c:v>
                </c:pt>
                <c:pt idx="45">
                  <c:v>109058.17580000003</c:v>
                </c:pt>
                <c:pt idx="46" formatCode="_(* #,##0_);_(* \(#,##0\);_(* &quot;-&quot;??_);_(@_)">
                  <c:v>109271.13641000001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E-4F8A-AFA7-CE719D2E75B2}"/>
            </c:ext>
          </c:extLst>
        </c:ser>
        <c:ser>
          <c:idx val="2"/>
          <c:order val="1"/>
          <c:tx>
            <c:v>Nuclear / Nuclear</c:v>
          </c:tx>
          <c:spPr>
            <a:ln w="28575">
              <a:solidFill>
                <a:srgbClr val="FFC000"/>
              </a:solidFill>
              <a:prstDash val="solid"/>
            </a:ln>
          </c:spPr>
          <c:marker>
            <c:symbol val="none"/>
          </c:marker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2-AA1E-4F8A-AFA7-CE719D2E75B2}"/>
              </c:ext>
            </c:extLst>
          </c:dPt>
          <c:cat>
            <c:numRef>
              <c:f>'Tabela I.1'!$A$8:$A$54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cat>
          <c:val>
            <c:numRef>
              <c:f>'Tabela I.1'!$N$8:$N$54</c:f>
              <c:numCache>
                <c:formatCode>_(* #,##0.00_);_(* \(#,##0.00\);_(* "-"??_);_(@_)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657</c:v>
                </c:pt>
                <c:pt idx="12" formatCode="#,##0">
                  <c:v>657</c:v>
                </c:pt>
                <c:pt idx="13" formatCode="#,##0">
                  <c:v>657</c:v>
                </c:pt>
                <c:pt idx="14" formatCode="#,##0">
                  <c:v>657</c:v>
                </c:pt>
                <c:pt idx="15" formatCode="#,##0">
                  <c:v>657</c:v>
                </c:pt>
                <c:pt idx="16" formatCode="#,##0">
                  <c:v>657</c:v>
                </c:pt>
                <c:pt idx="17" formatCode="#,##0">
                  <c:v>657</c:v>
                </c:pt>
                <c:pt idx="18" formatCode="#,##0">
                  <c:v>657</c:v>
                </c:pt>
                <c:pt idx="19" formatCode="#,##0">
                  <c:v>657</c:v>
                </c:pt>
                <c:pt idx="20" formatCode="#,##0">
                  <c:v>657</c:v>
                </c:pt>
                <c:pt idx="21" formatCode="#,##0">
                  <c:v>657</c:v>
                </c:pt>
                <c:pt idx="22" formatCode="#,##0">
                  <c:v>657</c:v>
                </c:pt>
                <c:pt idx="23" formatCode="#,##0">
                  <c:v>657</c:v>
                </c:pt>
                <c:pt idx="24" formatCode="#,##0">
                  <c:v>657</c:v>
                </c:pt>
                <c:pt idx="25" formatCode="#,##0">
                  <c:v>657</c:v>
                </c:pt>
                <c:pt idx="26" formatCode="#,##0">
                  <c:v>1966</c:v>
                </c:pt>
                <c:pt idx="27" formatCode="#,##0">
                  <c:v>1966</c:v>
                </c:pt>
                <c:pt idx="28" formatCode="#,##0">
                  <c:v>2007</c:v>
                </c:pt>
                <c:pt idx="29" formatCode="#,##0">
                  <c:v>2007</c:v>
                </c:pt>
                <c:pt idx="30" formatCode="#,##0">
                  <c:v>2007</c:v>
                </c:pt>
                <c:pt idx="31" formatCode="#,##0">
                  <c:v>2007</c:v>
                </c:pt>
                <c:pt idx="32" formatCode="#,##0">
                  <c:v>2007</c:v>
                </c:pt>
                <c:pt idx="33" formatCode="#,##0">
                  <c:v>2007</c:v>
                </c:pt>
                <c:pt idx="34" formatCode="#,##0">
                  <c:v>2007</c:v>
                </c:pt>
                <c:pt idx="35" formatCode="#,##0">
                  <c:v>2007</c:v>
                </c:pt>
                <c:pt idx="36" formatCode="#,##0">
                  <c:v>2007</c:v>
                </c:pt>
                <c:pt idx="37" formatCode="#,##0">
                  <c:v>2007</c:v>
                </c:pt>
                <c:pt idx="38" formatCode="#,##0">
                  <c:v>2007</c:v>
                </c:pt>
                <c:pt idx="39" formatCode="#,##0">
                  <c:v>1990</c:v>
                </c:pt>
                <c:pt idx="40" formatCode="#,##0">
                  <c:v>1990</c:v>
                </c:pt>
                <c:pt idx="41" formatCode="#,##0">
                  <c:v>1990</c:v>
                </c:pt>
                <c:pt idx="42" formatCode="#,##0">
                  <c:v>1990</c:v>
                </c:pt>
                <c:pt idx="43" formatCode="#,##0">
                  <c:v>1990</c:v>
                </c:pt>
                <c:pt idx="44" formatCode="#,##0">
                  <c:v>1990</c:v>
                </c:pt>
                <c:pt idx="45" formatCode="#,##0">
                  <c:v>1990</c:v>
                </c:pt>
                <c:pt idx="46" formatCode="#,##0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E-4F8A-AFA7-CE719D2E75B2}"/>
            </c:ext>
          </c:extLst>
        </c:ser>
        <c:ser>
          <c:idx val="1"/>
          <c:order val="2"/>
          <c:tx>
            <c:v>Termo / Thermo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'Tabela I.1'!$A$8:$A$54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cat>
          <c:val>
            <c:numRef>
              <c:f>'Tabela I.1'!$G$8:$G$54</c:f>
              <c:numCache>
                <c:formatCode>#,##0</c:formatCode>
                <c:ptCount val="47"/>
                <c:pt idx="0">
                  <c:v>4409</c:v>
                </c:pt>
                <c:pt idx="1">
                  <c:v>4652</c:v>
                </c:pt>
                <c:pt idx="2">
                  <c:v>4680</c:v>
                </c:pt>
                <c:pt idx="3">
                  <c:v>4943</c:v>
                </c:pt>
                <c:pt idx="4">
                  <c:v>5307</c:v>
                </c:pt>
                <c:pt idx="5">
                  <c:v>5984</c:v>
                </c:pt>
                <c:pt idx="6">
                  <c:v>5823</c:v>
                </c:pt>
                <c:pt idx="7">
                  <c:v>6096</c:v>
                </c:pt>
                <c:pt idx="8">
                  <c:v>6190</c:v>
                </c:pt>
                <c:pt idx="9">
                  <c:v>6188</c:v>
                </c:pt>
                <c:pt idx="10">
                  <c:v>6173</c:v>
                </c:pt>
                <c:pt idx="11">
                  <c:v>6373</c:v>
                </c:pt>
                <c:pt idx="12">
                  <c:v>6510</c:v>
                </c:pt>
                <c:pt idx="13">
                  <c:v>6575</c:v>
                </c:pt>
                <c:pt idx="14">
                  <c:v>6690</c:v>
                </c:pt>
                <c:pt idx="15">
                  <c:v>6672</c:v>
                </c:pt>
                <c:pt idx="16">
                  <c:v>6835</c:v>
                </c:pt>
                <c:pt idx="17">
                  <c:v>6868</c:v>
                </c:pt>
                <c:pt idx="18">
                  <c:v>6683.5</c:v>
                </c:pt>
                <c:pt idx="19">
                  <c:v>6974.5</c:v>
                </c:pt>
                <c:pt idx="20">
                  <c:v>7050.5</c:v>
                </c:pt>
                <c:pt idx="21">
                  <c:v>7096.5</c:v>
                </c:pt>
                <c:pt idx="22">
                  <c:v>7024.5</c:v>
                </c:pt>
                <c:pt idx="23">
                  <c:v>7425.5</c:v>
                </c:pt>
                <c:pt idx="24">
                  <c:v>7787.5</c:v>
                </c:pt>
                <c:pt idx="25">
                  <c:v>8507</c:v>
                </c:pt>
                <c:pt idx="26">
                  <c:v>10623</c:v>
                </c:pt>
                <c:pt idx="27">
                  <c:v>10481</c:v>
                </c:pt>
                <c:pt idx="28">
                  <c:v>13813</c:v>
                </c:pt>
                <c:pt idx="29">
                  <c:v>16130</c:v>
                </c:pt>
                <c:pt idx="30">
                  <c:v>19556</c:v>
                </c:pt>
                <c:pt idx="31">
                  <c:v>19770</c:v>
                </c:pt>
                <c:pt idx="32">
                  <c:v>20372</c:v>
                </c:pt>
                <c:pt idx="33">
                  <c:v>21229</c:v>
                </c:pt>
                <c:pt idx="34">
                  <c:v>22999</c:v>
                </c:pt>
                <c:pt idx="35">
                  <c:v>25351.116000000053</c:v>
                </c:pt>
                <c:pt idx="36">
                  <c:v>29689</c:v>
                </c:pt>
                <c:pt idx="37">
                  <c:v>31242.827115269312</c:v>
                </c:pt>
                <c:pt idx="38">
                  <c:v>32778.043739999994</c:v>
                </c:pt>
                <c:pt idx="39">
                  <c:v>36528.47617000014</c:v>
                </c:pt>
                <c:pt idx="40">
                  <c:v>37826.769999999997</c:v>
                </c:pt>
                <c:pt idx="41">
                  <c:v>39563.47176</c:v>
                </c:pt>
                <c:pt idx="42">
                  <c:v>41274.875209999984</c:v>
                </c:pt>
                <c:pt idx="43">
                  <c:v>41628.208239999993</c:v>
                </c:pt>
                <c:pt idx="44">
                  <c:v>40522.827489999996</c:v>
                </c:pt>
                <c:pt idx="45">
                  <c:v>41218.561589999998</c:v>
                </c:pt>
                <c:pt idx="46">
                  <c:v>43057.099389999974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E-4F8A-AFA7-CE719D2E75B2}"/>
            </c:ext>
          </c:extLst>
        </c:ser>
        <c:ser>
          <c:idx val="3"/>
          <c:order val="3"/>
          <c:tx>
            <c:v>Eólica / Wind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cat>
            <c:numRef>
              <c:f>'Tabela I.1'!$A$8:$A$54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cat>
          <c:val>
            <c:numRef>
              <c:f>'Tabela I.1'!$J$8:$J$54</c:f>
              <c:numCache>
                <c:formatCode>_(* #,##0.00_);_(* \(#,##0.00\);_(* "-"??_);_(@_)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7.4999999999999997E-2</c:v>
                </c:pt>
                <c:pt idx="19" formatCode="_(* #,##0_);_(* \(#,##0\);_(* &quot;-&quot;??_);_(@_)">
                  <c:v>7.4999999999999997E-2</c:v>
                </c:pt>
                <c:pt idx="20" formatCode="#,##0">
                  <c:v>1.075</c:v>
                </c:pt>
                <c:pt idx="21" formatCode="#,##0">
                  <c:v>1.075</c:v>
                </c:pt>
                <c:pt idx="22" formatCode="#,##0">
                  <c:v>1.075</c:v>
                </c:pt>
                <c:pt idx="23" formatCode="#,##0">
                  <c:v>1.075</c:v>
                </c:pt>
                <c:pt idx="24" formatCode="#,##0">
                  <c:v>6.0750000000000002</c:v>
                </c:pt>
                <c:pt idx="25" formatCode="#,##0">
                  <c:v>18.8</c:v>
                </c:pt>
                <c:pt idx="26" formatCode="#,##0">
                  <c:v>19.024999999999999</c:v>
                </c:pt>
                <c:pt idx="27" formatCode="#,##0">
                  <c:v>21</c:v>
                </c:pt>
                <c:pt idx="28" formatCode="#,##0">
                  <c:v>22</c:v>
                </c:pt>
                <c:pt idx="29" formatCode="#,##0">
                  <c:v>22</c:v>
                </c:pt>
                <c:pt idx="30" formatCode="#,##0">
                  <c:v>29</c:v>
                </c:pt>
                <c:pt idx="31" formatCode="#,##0">
                  <c:v>29</c:v>
                </c:pt>
                <c:pt idx="32" formatCode="#,##0">
                  <c:v>237</c:v>
                </c:pt>
                <c:pt idx="33" formatCode="#,##0">
                  <c:v>247</c:v>
                </c:pt>
                <c:pt idx="34" formatCode="#,##0">
                  <c:v>398</c:v>
                </c:pt>
                <c:pt idx="35" formatCode="#,##0">
                  <c:v>602</c:v>
                </c:pt>
                <c:pt idx="36" formatCode="#,##0">
                  <c:v>926.99999999999977</c:v>
                </c:pt>
                <c:pt idx="37" formatCode="#,##0">
                  <c:v>1424.9922000000001</c:v>
                </c:pt>
                <c:pt idx="38" formatCode="#,##0">
                  <c:v>1891.8742599999998</c:v>
                </c:pt>
                <c:pt idx="39" formatCode="#,##0">
                  <c:v>2201.7440000000001</c:v>
                </c:pt>
                <c:pt idx="40" formatCode="#,##0">
                  <c:v>4887.6890300000005</c:v>
                </c:pt>
                <c:pt idx="41" formatCode="#,##0">
                  <c:v>7632.732</c:v>
                </c:pt>
                <c:pt idx="42" formatCode="#,##0">
                  <c:v>10123.942220000001</c:v>
                </c:pt>
                <c:pt idx="43" formatCode="#,##0">
                  <c:v>12283.242860000002</c:v>
                </c:pt>
                <c:pt idx="44" formatCode="#,##0">
                  <c:v>14390.29286</c:v>
                </c:pt>
                <c:pt idx="45" formatCode="#,##0">
                  <c:v>15377.852860000001</c:v>
                </c:pt>
                <c:pt idx="46" formatCode="#,##0">
                  <c:v>17131.162860000019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E-4F8A-AFA7-CE719D2E75B2}"/>
            </c:ext>
          </c:extLst>
        </c:ser>
        <c:ser>
          <c:idx val="4"/>
          <c:order val="4"/>
          <c:tx>
            <c:v>Solar/Solar</c:v>
          </c:tx>
          <c:marker>
            <c:symbol val="none"/>
          </c:marker>
          <c:cat>
            <c:numRef>
              <c:f>'Tabela I.1'!$A$8:$A$54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cat>
          <c:val>
            <c:numRef>
              <c:f>'Tabela I.1'!$M$8:$M$54</c:f>
              <c:numCache>
                <c:formatCode>_(* #,##0.00_);_(* \(#,##0.00\);_(* "-"??_);_(@_)</c:formatCode>
                <c:ptCount val="47"/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_);_(* \(#,##0\);_(* &quot;-&quot;??_);_(@_)">
                  <c:v>0</c:v>
                </c:pt>
                <c:pt idx="21" formatCode="_(* #,##0_);_(* \(#,##0\);_(* &quot;-&quot;??_);_(@_)">
                  <c:v>0</c:v>
                </c:pt>
                <c:pt idx="22" formatCode="_(* #,##0_);_(* \(#,##0\);_(* &quot;-&quot;??_);_(@_)">
                  <c:v>0</c:v>
                </c:pt>
                <c:pt idx="23" formatCode="_(* #,##0_);_(* \(#,##0\);_(* &quot;-&quot;??_);_(@_)">
                  <c:v>0</c:v>
                </c:pt>
                <c:pt idx="24" formatCode="_(* #,##0_);_(* \(#,##0\);_(* &quot;-&quot;??_);_(@_)">
                  <c:v>0</c:v>
                </c:pt>
                <c:pt idx="25" formatCode="_(* #,##0_);_(* \(#,##0\);_(* &quot;-&quot;??_);_(@_)">
                  <c:v>0</c:v>
                </c:pt>
                <c:pt idx="26" formatCode="_(* #,##0_);_(* \(#,##0\);_(* &quot;-&quot;??_);_(@_)">
                  <c:v>0</c:v>
                </c:pt>
                <c:pt idx="27" formatCode="_(* #,##0_);_(* \(#,##0\);_(* &quot;-&quot;??_);_(@_)">
                  <c:v>0</c:v>
                </c:pt>
                <c:pt idx="28" formatCode="_(* #,##0_);_(* \(#,##0\);_(* &quot;-&quot;??_);_(@_)">
                  <c:v>0</c:v>
                </c:pt>
                <c:pt idx="29" formatCode="_(* #,##0_);_(* \(#,##0\);_(* &quot;-&quot;??_);_(@_)">
                  <c:v>0</c:v>
                </c:pt>
                <c:pt idx="30" formatCode="_(* #,##0_);_(* \(#,##0\);_(* &quot;-&quot;??_);_(@_)">
                  <c:v>0</c:v>
                </c:pt>
                <c:pt idx="31" formatCode="_(* #,##0_);_(* \(#,##0\);_(* &quot;-&quot;??_);_(@_)">
                  <c:v>0</c:v>
                </c:pt>
                <c:pt idx="32" formatCode="_(* #,##0_);_(* \(#,##0\);_(* &quot;-&quot;??_);_(@_)">
                  <c:v>0</c:v>
                </c:pt>
                <c:pt idx="33" formatCode="_(* #,##0_);_(* \(#,##0\);_(* &quot;-&quot;??_);_(@_)">
                  <c:v>0</c:v>
                </c:pt>
                <c:pt idx="34" formatCode="_(* #,##0_);_(* \(#,##0\);_(* &quot;-&quot;??_);_(@_)">
                  <c:v>0</c:v>
                </c:pt>
                <c:pt idx="35" formatCode="_(* #,##0_);_(* \(#,##0\);_(* &quot;-&quot;??_);_(@_)">
                  <c:v>0</c:v>
                </c:pt>
                <c:pt idx="36" formatCode="#,##0">
                  <c:v>0.8</c:v>
                </c:pt>
                <c:pt idx="37" formatCode="#,##0">
                  <c:v>0.8</c:v>
                </c:pt>
                <c:pt idx="38" formatCode="#,##0">
                  <c:v>2.0819999999999999</c:v>
                </c:pt>
                <c:pt idx="39" formatCode="#,##0">
                  <c:v>4.8923400000000008</c:v>
                </c:pt>
                <c:pt idx="40" formatCode="#,##0">
                  <c:v>15.08048</c:v>
                </c:pt>
                <c:pt idx="41" formatCode="#,##0">
                  <c:v>21.3469184</c:v>
                </c:pt>
                <c:pt idx="42" formatCode="#,##0">
                  <c:v>23.761420000000001</c:v>
                </c:pt>
                <c:pt idx="43" formatCode="#,##0">
                  <c:v>935.32463000000007</c:v>
                </c:pt>
                <c:pt idx="44" formatCode="#,##0">
                  <c:v>1797.5802600000002</c:v>
                </c:pt>
                <c:pt idx="45" formatCode="#,##0">
                  <c:v>2473.4318999999996</c:v>
                </c:pt>
                <c:pt idx="46" formatCode="#,##0">
                  <c:v>3287.1142499999992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1E-4F8A-AFA7-CE719D2E7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1775"/>
        <c:axId val="1"/>
      </c:lineChart>
      <c:catAx>
        <c:axId val="46520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10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MW</a:t>
                </a:r>
              </a:p>
            </c:rich>
          </c:tx>
          <c:layout>
            <c:manualLayout>
              <c:xMode val="edge"/>
              <c:yMode val="edge"/>
              <c:x val="2.4652777777777777E-2"/>
              <c:y val="3.5206659773588909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201775"/>
        <c:crosses val="autoZero"/>
        <c:crossBetween val="midCat"/>
        <c:majorUnit val="10000"/>
        <c:minorUnit val="5000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4166666666666"/>
          <c:y val="0.22222222222222221"/>
          <c:w val="0.84687500000000004"/>
          <c:h val="0.58810325476992142"/>
        </c:manualLayout>
      </c:layout>
      <c:areaChart>
        <c:grouping val="standard"/>
        <c:varyColors val="0"/>
        <c:ser>
          <c:idx val="1"/>
          <c:order val="0"/>
          <c:spPr>
            <a:solidFill>
              <a:schemeClr val="accent5">
                <a:lumMod val="75000"/>
              </a:schemeClr>
            </a:solidFill>
          </c:spPr>
          <c:cat>
            <c:strRef>
              <c:f>'Tabela I.3'!$A$5:$A$51</c:f>
              <c:strCach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 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strCache>
            </c:strRef>
          </c:cat>
          <c:val>
            <c:numRef>
              <c:f>'Tabela I.3'!$B$5:$B$51</c:f>
              <c:numCache>
                <c:formatCode>#,##0</c:formatCode>
                <c:ptCount val="47"/>
                <c:pt idx="0">
                  <c:v>164200</c:v>
                </c:pt>
                <c:pt idx="1">
                  <c:v>166700</c:v>
                </c:pt>
                <c:pt idx="2">
                  <c:v>165700</c:v>
                </c:pt>
                <c:pt idx="3">
                  <c:v>185800</c:v>
                </c:pt>
                <c:pt idx="4">
                  <c:v>201100</c:v>
                </c:pt>
                <c:pt idx="5">
                  <c:v>201100</c:v>
                </c:pt>
                <c:pt idx="6">
                  <c:v>233100</c:v>
                </c:pt>
                <c:pt idx="7">
                  <c:v>233300</c:v>
                </c:pt>
                <c:pt idx="8">
                  <c:v>238200</c:v>
                </c:pt>
                <c:pt idx="9">
                  <c:v>240100</c:v>
                </c:pt>
                <c:pt idx="10">
                  <c:v>240100</c:v>
                </c:pt>
                <c:pt idx="11">
                  <c:v>240100</c:v>
                </c:pt>
                <c:pt idx="12">
                  <c:v>240100</c:v>
                </c:pt>
                <c:pt idx="13">
                  <c:v>240100</c:v>
                </c:pt>
                <c:pt idx="14">
                  <c:v>234890</c:v>
                </c:pt>
                <c:pt idx="15">
                  <c:v>241040</c:v>
                </c:pt>
                <c:pt idx="16">
                  <c:v>241040</c:v>
                </c:pt>
                <c:pt idx="17">
                  <c:v>241750</c:v>
                </c:pt>
                <c:pt idx="18">
                  <c:v>241680</c:v>
                </c:pt>
                <c:pt idx="19">
                  <c:v>239080</c:v>
                </c:pt>
                <c:pt idx="20">
                  <c:v>246580</c:v>
                </c:pt>
                <c:pt idx="21">
                  <c:v>247880</c:v>
                </c:pt>
                <c:pt idx="22">
                  <c:v>249461</c:v>
                </c:pt>
                <c:pt idx="23">
                  <c:v>278198</c:v>
                </c:pt>
                <c:pt idx="24">
                  <c:v>281096</c:v>
                </c:pt>
                <c:pt idx="25">
                  <c:v>285475</c:v>
                </c:pt>
                <c:pt idx="26">
                  <c:v>294025</c:v>
                </c:pt>
                <c:pt idx="27">
                  <c:v>294025</c:v>
                </c:pt>
                <c:pt idx="28">
                  <c:v>294690</c:v>
                </c:pt>
                <c:pt idx="29">
                  <c:v>304523</c:v>
                </c:pt>
                <c:pt idx="30">
                  <c:v>304523</c:v>
                </c:pt>
                <c:pt idx="31">
                  <c:v>304618</c:v>
                </c:pt>
                <c:pt idx="32">
                  <c:v>304618</c:v>
                </c:pt>
                <c:pt idx="33">
                  <c:v>307563</c:v>
                </c:pt>
                <c:pt idx="34">
                  <c:v>325050</c:v>
                </c:pt>
                <c:pt idx="35">
                  <c:v>332703</c:v>
                </c:pt>
                <c:pt idx="36">
                  <c:v>332703</c:v>
                </c:pt>
                <c:pt idx="37">
                  <c:v>333175</c:v>
                </c:pt>
                <c:pt idx="38">
                  <c:v>334433</c:v>
                </c:pt>
                <c:pt idx="39">
                  <c:v>334433</c:v>
                </c:pt>
                <c:pt idx="40">
                  <c:v>364409</c:v>
                </c:pt>
                <c:pt idx="41">
                  <c:v>374209.08080647723</c:v>
                </c:pt>
                <c:pt idx="42" formatCode="_(* #,##0_);_(* \(#,##0\);_(* &quot;-&quot;??_);_(@_)">
                  <c:v>382418.79586135491</c:v>
                </c:pt>
                <c:pt idx="43" formatCode="_(* #,##0_);_(* \(#,##0\);_(* &quot;-&quot;??_);_(@_)">
                  <c:v>382418.79586135491</c:v>
                </c:pt>
                <c:pt idx="44" formatCode="_(* #,##0_);_(* \(#,##0\);_(* &quot;-&quot;??_);_(@_)">
                  <c:v>382418.79586135491</c:v>
                </c:pt>
                <c:pt idx="45" formatCode="_(* #,##0_);_(* \(#,##0\);_(* &quot;-&quot;??_);_(@_)">
                  <c:v>382418.79586135491</c:v>
                </c:pt>
                <c:pt idx="46" formatCode="_(* #,##0_);_(* \(#,##0\);_(* &quot;-&quot;??_);_(@_)">
                  <c:v>383271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E-44E7-B64C-19B445C0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05519"/>
        <c:axId val="1"/>
      </c:areaChart>
      <c:catAx>
        <c:axId val="46520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205519"/>
        <c:crosses val="autoZero"/>
        <c:crossBetween val="midCat"/>
        <c:dispUnits>
          <c:builtInUnit val="thousands"/>
        </c:dispUnits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'resumo_capacidade_%'!$A$2</c:f>
              <c:strCache>
                <c:ptCount val="1"/>
                <c:pt idx="0">
                  <c:v>Hidro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cat>
            <c:strRef>
              <c:f>'resumo_capacidade_%'!$B$1:$U$1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'resumo_capacidade_%'!$B$2:$U$2</c:f>
              <c:numCache>
                <c:formatCode>0.00%</c:formatCode>
                <c:ptCount val="20"/>
                <c:pt idx="0">
                  <c:v>0.8334869185464161</c:v>
                </c:pt>
                <c:pt idx="1">
                  <c:v>0.80275689129441408</c:v>
                </c:pt>
                <c:pt idx="2">
                  <c:v>0.78849715224151784</c:v>
                </c:pt>
                <c:pt idx="3">
                  <c:v>0.76189000552497754</c:v>
                </c:pt>
                <c:pt idx="4">
                  <c:v>0.76518627557607755</c:v>
                </c:pt>
                <c:pt idx="5">
                  <c:v>0.76513593785697964</c:v>
                </c:pt>
                <c:pt idx="6">
                  <c:v>0.76599376232840199</c:v>
                </c:pt>
                <c:pt idx="7">
                  <c:v>0.75323703969926858</c:v>
                </c:pt>
                <c:pt idx="8">
                  <c:v>0.73763643083582642</c:v>
                </c:pt>
                <c:pt idx="9">
                  <c:v>0.71212648384966948</c:v>
                </c:pt>
                <c:pt idx="10">
                  <c:v>0.70396490889579633</c:v>
                </c:pt>
                <c:pt idx="11">
                  <c:v>0.69678859268443916</c:v>
                </c:pt>
                <c:pt idx="12">
                  <c:v>0.67868047939531173</c:v>
                </c:pt>
                <c:pt idx="13">
                  <c:v>0.66605143563606639</c:v>
                </c:pt>
                <c:pt idx="14">
                  <c:v>0.65065624607811579</c:v>
                </c:pt>
                <c:pt idx="15">
                  <c:v>0.64471571340308009</c:v>
                </c:pt>
                <c:pt idx="16">
                  <c:v>0.63861271505037831</c:v>
                </c:pt>
                <c:pt idx="17">
                  <c:v>0.63951933290823171</c:v>
                </c:pt>
                <c:pt idx="18">
                  <c:v>0.64107361713763023</c:v>
                </c:pt>
                <c:pt idx="19">
                  <c:v>0.62534804312068037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3-4573-9E6B-480FE3C977B2}"/>
            </c:ext>
          </c:extLst>
        </c:ser>
        <c:ser>
          <c:idx val="1"/>
          <c:order val="1"/>
          <c:tx>
            <c:strRef>
              <c:f>'resumo_capacidade_%'!$A$3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strRef>
              <c:f>'resumo_capacidade_%'!$B$1:$U$1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'resumo_capacidade_%'!$B$3:$U$3</c:f>
              <c:numCache>
                <c:formatCode>0.00%</c:formatCode>
                <c:ptCount val="20"/>
                <c:pt idx="0">
                  <c:v>2.8045995432509317E-4</c:v>
                </c:pt>
                <c:pt idx="1">
                  <c:v>2.7392109329378908E-4</c:v>
                </c:pt>
                <c:pt idx="2">
                  <c:v>2.5624002702167556E-4</c:v>
                </c:pt>
                <c:pt idx="3">
                  <c:v>3.1980908500415199E-4</c:v>
                </c:pt>
                <c:pt idx="4">
                  <c:v>3.1228093223396083E-4</c:v>
                </c:pt>
                <c:pt idx="5">
                  <c:v>2.4612125366066423E-3</c:v>
                </c:pt>
                <c:pt idx="6">
                  <c:v>2.4613362902485432E-3</c:v>
                </c:pt>
                <c:pt idx="7">
                  <c:v>3.8659918989013978E-3</c:v>
                </c:pt>
                <c:pt idx="8">
                  <c:v>5.6488631390811291E-3</c:v>
                </c:pt>
                <c:pt idx="9">
                  <c:v>8.1788687941076257E-3</c:v>
                </c:pt>
                <c:pt idx="10">
                  <c:v>1.2170562026241493E-2</c:v>
                </c:pt>
                <c:pt idx="11">
                  <c:v>1.5656127299028721E-2</c:v>
                </c:pt>
                <c:pt idx="12">
                  <c:v>1.7373740561608925E-2</c:v>
                </c:pt>
                <c:pt idx="13">
                  <c:v>3.6501354709546213E-2</c:v>
                </c:pt>
                <c:pt idx="14">
                  <c:v>5.4187387184139305E-2</c:v>
                </c:pt>
                <c:pt idx="15">
                  <c:v>6.7341395353374481E-2</c:v>
                </c:pt>
                <c:pt idx="16">
                  <c:v>7.8226913702446221E-2</c:v>
                </c:pt>
                <c:pt idx="17">
                  <c:v>8.8370706242218211E-2</c:v>
                </c:pt>
                <c:pt idx="18">
                  <c:v>9.039520131759303E-2</c:v>
                </c:pt>
                <c:pt idx="19">
                  <c:v>9.8039972154094754E-2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3-4573-9E6B-480FE3C977B2}"/>
            </c:ext>
          </c:extLst>
        </c:ser>
        <c:ser>
          <c:idx val="2"/>
          <c:order val="2"/>
          <c:tx>
            <c:strRef>
              <c:f>'resumo_capacidade_%'!$A$4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'resumo_capacidade_%'!$B$1:$U$1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'resumo_capacidade_%'!$B$4:$U$4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8.824026934598473E-6</c:v>
                </c:pt>
                <c:pt idx="10">
                  <c:v>8.5371506918080052E-6</c:v>
                </c:pt>
                <c:pt idx="11">
                  <c:v>1.6532341392849757E-5</c:v>
                </c:pt>
                <c:pt idx="12">
                  <c:v>3.944991044870328E-5</c:v>
                </c:pt>
                <c:pt idx="13">
                  <c:v>1.1201315888772366E-4</c:v>
                </c:pt>
                <c:pt idx="14">
                  <c:v>1.5154910882879519E-4</c:v>
                </c:pt>
                <c:pt idx="15">
                  <c:v>1.5805376439392396E-4</c:v>
                </c:pt>
                <c:pt idx="16">
                  <c:v>5.9566972621741708E-3</c:v>
                </c:pt>
                <c:pt idx="17">
                  <c:v>1.1038930107171583E-2</c:v>
                </c:pt>
                <c:pt idx="18">
                  <c:v>1.4539505390081914E-2</c:v>
                </c:pt>
                <c:pt idx="19">
                  <c:v>1.8811833859206428E-2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3-4573-9E6B-480FE3C977B2}"/>
            </c:ext>
          </c:extLst>
        </c:ser>
        <c:ser>
          <c:idx val="3"/>
          <c:order val="3"/>
          <c:tx>
            <c:strRef>
              <c:f>'resumo_capacidade_%'!$A$5</c:f>
              <c:strCache>
                <c:ptCount val="1"/>
                <c:pt idx="0">
                  <c:v>Termo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cat>
            <c:strRef>
              <c:f>'resumo_capacidade_%'!$B$1:$U$1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'resumo_capacidade_%'!$B$5:$U$5</c:f>
              <c:numCache>
                <c:formatCode>0.00%</c:formatCode>
                <c:ptCount val="20"/>
                <c:pt idx="0">
                  <c:v>0.13997622768006196</c:v>
                </c:pt>
                <c:pt idx="1">
                  <c:v>0.17198011332862687</c:v>
                </c:pt>
                <c:pt idx="2">
                  <c:v>0.18787052890271033</c:v>
                </c:pt>
                <c:pt idx="3">
                  <c:v>0.21565719112783427</c:v>
                </c:pt>
                <c:pt idx="4">
                  <c:v>0.21288944931949677</c:v>
                </c:pt>
                <c:pt idx="5">
                  <c:v>0.21156042951793466</c:v>
                </c:pt>
                <c:pt idx="6">
                  <c:v>0.21154529840754865</c:v>
                </c:pt>
                <c:pt idx="7">
                  <c:v>0.22340187860008356</c:v>
                </c:pt>
                <c:pt idx="8">
                  <c:v>0.23788203439695979</c:v>
                </c:pt>
                <c:pt idx="9">
                  <c:v>0.2619760012715493</c:v>
                </c:pt>
                <c:pt idx="10">
                  <c:v>0.2667219304888116</c:v>
                </c:pt>
                <c:pt idx="11">
                  <c:v>0.27094854308741462</c:v>
                </c:pt>
                <c:pt idx="12">
                  <c:v>0.28820526577404676</c:v>
                </c:pt>
                <c:pt idx="13">
                  <c:v>0.28247478408306159</c:v>
                </c:pt>
                <c:pt idx="14">
                  <c:v>0.28087712383638724</c:v>
                </c:pt>
                <c:pt idx="15">
                  <c:v>0.27454796059452469</c:v>
                </c:pt>
                <c:pt idx="16">
                  <c:v>0.2645301837640428</c:v>
                </c:pt>
                <c:pt idx="17">
                  <c:v>0.2488504521111515</c:v>
                </c:pt>
                <c:pt idx="18">
                  <c:v>0.24229391494838751</c:v>
                </c:pt>
                <c:pt idx="19">
                  <c:v>0.24641157519365753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3-4573-9E6B-480FE3C977B2}"/>
            </c:ext>
          </c:extLst>
        </c:ser>
        <c:ser>
          <c:idx val="4"/>
          <c:order val="4"/>
          <c:tx>
            <c:strRef>
              <c:f>'resumo_capacidade_%'!$A$6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cat>
            <c:strRef>
              <c:f>'resumo_capacidade_%'!$B$1:$U$1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'resumo_capacidade_%'!$B$6:$U$6</c:f>
              <c:numCache>
                <c:formatCode>0.00%</c:formatCode>
                <c:ptCount val="20"/>
                <c:pt idx="0">
                  <c:v>2.6256393819196817E-2</c:v>
                </c:pt>
                <c:pt idx="1">
                  <c:v>2.4989074283665213E-2</c:v>
                </c:pt>
                <c:pt idx="2">
                  <c:v>2.3376078828750133E-2</c:v>
                </c:pt>
                <c:pt idx="3">
                  <c:v>2.2132994262183899E-2</c:v>
                </c:pt>
                <c:pt idx="4">
                  <c:v>2.1611994172191704E-2</c:v>
                </c:pt>
                <c:pt idx="5">
                  <c:v>2.0842420088479034E-2</c:v>
                </c:pt>
                <c:pt idx="6">
                  <c:v>1.9999602973800917E-2</c:v>
                </c:pt>
                <c:pt idx="7">
                  <c:v>1.9495089801746496E-2</c:v>
                </c:pt>
                <c:pt idx="8">
                  <c:v>1.88326716281326E-2</c:v>
                </c:pt>
                <c:pt idx="9">
                  <c:v>1.7709822057739136E-2</c:v>
                </c:pt>
                <c:pt idx="10">
                  <c:v>1.7134061438458668E-2</c:v>
                </c:pt>
                <c:pt idx="11">
                  <c:v>1.6590204587724734E-2</c:v>
                </c:pt>
                <c:pt idx="12">
                  <c:v>1.5701064358583906E-2</c:v>
                </c:pt>
                <c:pt idx="13">
                  <c:v>1.4860412412438006E-2</c:v>
                </c:pt>
                <c:pt idx="14">
                  <c:v>1.4127693792528968E-2</c:v>
                </c:pt>
                <c:pt idx="15">
                  <c:v>1.3236876884626788E-2</c:v>
                </c:pt>
                <c:pt idx="16">
                  <c:v>1.2673490220958471E-2</c:v>
                </c:pt>
                <c:pt idx="17">
                  <c:v>1.2220578631226985E-2</c:v>
                </c:pt>
                <c:pt idx="18">
                  <c:v>1.1697761206307323E-2</c:v>
                </c:pt>
                <c:pt idx="19">
                  <c:v>1.1388575672360887E-2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3-4573-9E6B-480FE3C9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01359"/>
        <c:axId val="1"/>
      </c:areaChart>
      <c:catAx>
        <c:axId val="465201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201359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resumo_capacidade_mw!$A$2</c:f>
              <c:strCache>
                <c:ptCount val="1"/>
                <c:pt idx="0">
                  <c:v>Hidro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resumo_capacidade_mw!$B$1:$U$1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resumo_capacidade_mw!$B$2:$U$2</c:f>
              <c:numCache>
                <c:formatCode>_-* #,##0_-;\-* #,##0_-;_-* "-"??_-;_-@_-</c:formatCode>
                <c:ptCount val="20"/>
                <c:pt idx="0">
                  <c:v>62409</c:v>
                </c:pt>
                <c:pt idx="1">
                  <c:v>64473.5</c:v>
                </c:pt>
                <c:pt idx="2">
                  <c:v>67698</c:v>
                </c:pt>
                <c:pt idx="3">
                  <c:v>69087.5</c:v>
                </c:pt>
                <c:pt idx="4">
                  <c:v>71059.100000000006</c:v>
                </c:pt>
                <c:pt idx="5">
                  <c:v>73678</c:v>
                </c:pt>
                <c:pt idx="6">
                  <c:v>76869</c:v>
                </c:pt>
                <c:pt idx="7">
                  <c:v>77545</c:v>
                </c:pt>
                <c:pt idx="8">
                  <c:v>78610</c:v>
                </c:pt>
                <c:pt idx="9">
                  <c:v>80703.11765</c:v>
                </c:pt>
                <c:pt idx="10">
                  <c:v>82459</c:v>
                </c:pt>
                <c:pt idx="11">
                  <c:v>84294.000000000044</c:v>
                </c:pt>
                <c:pt idx="12">
                  <c:v>86018</c:v>
                </c:pt>
                <c:pt idx="13">
                  <c:v>89192.838000000003</c:v>
                </c:pt>
                <c:pt idx="14">
                  <c:v>91650.197740000003</c:v>
                </c:pt>
                <c:pt idx="15">
                  <c:v>96924.998309999995</c:v>
                </c:pt>
                <c:pt idx="16">
                  <c:v>100275.40013000001</c:v>
                </c:pt>
                <c:pt idx="17">
                  <c:v>104139.37922999999</c:v>
                </c:pt>
                <c:pt idx="18">
                  <c:v>109058.1758</c:v>
                </c:pt>
                <c:pt idx="19">
                  <c:v>109271.13641000001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2-4428-B715-B53640852CB7}"/>
            </c:ext>
          </c:extLst>
        </c:ser>
        <c:ser>
          <c:idx val="1"/>
          <c:order val="1"/>
          <c:tx>
            <c:strRef>
              <c:f>resumo_capacidade_mw!$A$3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resumo_capacidade_mw!$B$1:$U$1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resumo_capacidade_mw!$B$3:$U$3</c:f>
              <c:numCache>
                <c:formatCode>_-* #,##0_-;\-* #,##0_-;_-* "-"??_-;_-@_-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29</c:v>
                </c:pt>
                <c:pt idx="4">
                  <c:v>29</c:v>
                </c:pt>
                <c:pt idx="5">
                  <c:v>237</c:v>
                </c:pt>
                <c:pt idx="6">
                  <c:v>247</c:v>
                </c:pt>
                <c:pt idx="7">
                  <c:v>398</c:v>
                </c:pt>
                <c:pt idx="8">
                  <c:v>602</c:v>
                </c:pt>
                <c:pt idx="9" formatCode="_(* #,##0_);_(* \(#,##0\);_(* &quot;-&quot;??_);_(@_)">
                  <c:v>926.88619999999992</c:v>
                </c:pt>
                <c:pt idx="10" formatCode="_(* #,##0_);_(* \(#,##0\);_(* &quot;-&quot;??_);_(@_)">
                  <c:v>1425.6</c:v>
                </c:pt>
                <c:pt idx="11" formatCode="_(* #,##0_);_(* \(#,##0\);_(* &quot;-&quot;??_);_(@_)">
                  <c:v>1894</c:v>
                </c:pt>
                <c:pt idx="12" formatCode="_(* #,##0_);_(* \(#,##0\);_(* &quot;-&quot;??_);_(@_)">
                  <c:v>2202</c:v>
                </c:pt>
                <c:pt idx="13" formatCode="_(* #,##0_);_(* \(#,##0\);_(* &quot;-&quot;??_);_(@_)">
                  <c:v>4888</c:v>
                </c:pt>
                <c:pt idx="14" formatCode="_(* #,##0_);_(* \(#,##0\);_(* &quot;-&quot;??_);_(@_)">
                  <c:v>7632.732</c:v>
                </c:pt>
                <c:pt idx="15" formatCode="_(* #,##0_);_(* \(#,##0\);_(* &quot;-&quot;??_);_(@_)">
                  <c:v>10123.942220000001</c:v>
                </c:pt>
                <c:pt idx="16" formatCode="_(* #,##0_);_(* \(#,##0\);_(* &quot;-&quot;??_);_(@_)">
                  <c:v>12283.242860000002</c:v>
                </c:pt>
                <c:pt idx="17" formatCode="_(* #,##0_);_(* \(#,##0\);_(* &quot;-&quot;??_);_(@_)">
                  <c:v>14390.29286</c:v>
                </c:pt>
                <c:pt idx="18" formatCode="_(* #,##0_);_(* \(#,##0\);_(* &quot;-&quot;??_);_(@_)">
                  <c:v>15377.852860000001</c:v>
                </c:pt>
                <c:pt idx="19" formatCode="_(* #,##0_);_(* \(#,##0\);_(* &quot;-&quot;??_);_(@_)">
                  <c:v>17131.162860000019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2-4428-B715-B53640852CB7}"/>
            </c:ext>
          </c:extLst>
        </c:ser>
        <c:ser>
          <c:idx val="2"/>
          <c:order val="2"/>
          <c:tx>
            <c:strRef>
              <c:f>resumo_capacidade_mw!$A$4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resumo_capacidade_mw!$B$1:$U$1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resumo_capacidade_mw!$B$4:$U$4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_(* #,##0_);_(* \(#,##0\);_(* &quot;-&quot;??_);_(@_)">
                  <c:v>1</c:v>
                </c:pt>
                <c:pt idx="10" formatCode="_(* #,##0_);_(* \(#,##0\);_(* &quot;-&quot;??_);_(@_)">
                  <c:v>1</c:v>
                </c:pt>
                <c:pt idx="11" formatCode="_(* #,##0_);_(* \(#,##0\);_(* &quot;-&quot;??_);_(@_)">
                  <c:v>2</c:v>
                </c:pt>
                <c:pt idx="12" formatCode="_(* #,##0_);_(* \(#,##0\);_(* &quot;-&quot;??_);_(@_)">
                  <c:v>5</c:v>
                </c:pt>
                <c:pt idx="13" formatCode="_(* #,##0_);_(* \(#,##0\);_(* &quot;-&quot;??_);_(@_)">
                  <c:v>15</c:v>
                </c:pt>
                <c:pt idx="14" formatCode="_(* #,##0_);_(* \(#,##0\);_(* &quot;-&quot;??_);_(@_)">
                  <c:v>21.3469184</c:v>
                </c:pt>
                <c:pt idx="15" formatCode="_(* #,##0_);_(* \(#,##0\);_(* &quot;-&quot;??_);_(@_)">
                  <c:v>23.761420000000001</c:v>
                </c:pt>
                <c:pt idx="16" formatCode="_(* #,##0_);_(* \(#,##0\);_(* &quot;-&quot;??_);_(@_)">
                  <c:v>935.32463000000007</c:v>
                </c:pt>
                <c:pt idx="17" formatCode="_(* #,##0_);_(* \(#,##0\);_(* &quot;-&quot;??_);_(@_)">
                  <c:v>1797.5802600000002</c:v>
                </c:pt>
                <c:pt idx="18" formatCode="_(* #,##0_);_(* \(#,##0\);_(* &quot;-&quot;??_);_(@_)">
                  <c:v>2473.4318999999996</c:v>
                </c:pt>
                <c:pt idx="19" formatCode="_(* #,##0_);_(* \(#,##0\);_(* &quot;-&quot;??_);_(@_)">
                  <c:v>3287.1142499999992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2-4428-B715-B53640852CB7}"/>
            </c:ext>
          </c:extLst>
        </c:ser>
        <c:ser>
          <c:idx val="3"/>
          <c:order val="3"/>
          <c:tx>
            <c:strRef>
              <c:f>resumo_capacidade_mw!$A$5</c:f>
              <c:strCache>
                <c:ptCount val="1"/>
                <c:pt idx="0">
                  <c:v>Termo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resumo_capacidade_mw!$B$1:$U$1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resumo_capacidade_mw!$B$5:$U$5</c:f>
              <c:numCache>
                <c:formatCode>_-* #,##0_-;\-* #,##0_-;_-* "-"??_-;_-@_-</c:formatCode>
                <c:ptCount val="20"/>
                <c:pt idx="0">
                  <c:v>10481</c:v>
                </c:pt>
                <c:pt idx="1">
                  <c:v>13812.6</c:v>
                </c:pt>
                <c:pt idx="2">
                  <c:v>16130</c:v>
                </c:pt>
                <c:pt idx="3">
                  <c:v>19555.599999999999</c:v>
                </c:pt>
                <c:pt idx="4">
                  <c:v>19770</c:v>
                </c:pt>
                <c:pt idx="5">
                  <c:v>20372</c:v>
                </c:pt>
                <c:pt idx="6">
                  <c:v>21228.992118500064</c:v>
                </c:pt>
                <c:pt idx="7">
                  <c:v>22999.000000000004</c:v>
                </c:pt>
                <c:pt idx="8">
                  <c:v>25351.115999999995</c:v>
                </c:pt>
                <c:pt idx="9">
                  <c:v>29688.939439243699</c:v>
                </c:pt>
                <c:pt idx="10">
                  <c:v>31242.5</c:v>
                </c:pt>
                <c:pt idx="11">
                  <c:v>32777.999999999993</c:v>
                </c:pt>
                <c:pt idx="12">
                  <c:v>36528.000000000007</c:v>
                </c:pt>
                <c:pt idx="13">
                  <c:v>37827.000000000007</c:v>
                </c:pt>
                <c:pt idx="14">
                  <c:v>39563.815909571393</c:v>
                </c:pt>
                <c:pt idx="15">
                  <c:v>41274.875209999991</c:v>
                </c:pt>
                <c:pt idx="16">
                  <c:v>41536.708240000007</c:v>
                </c:pt>
                <c:pt idx="17">
                  <c:v>40522.827490000003</c:v>
                </c:pt>
                <c:pt idx="18">
                  <c:v>41218.561590000005</c:v>
                </c:pt>
                <c:pt idx="19">
                  <c:v>43057.099389999974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2-4428-B715-B53640852CB7}"/>
            </c:ext>
          </c:extLst>
        </c:ser>
        <c:ser>
          <c:idx val="4"/>
          <c:order val="4"/>
          <c:tx>
            <c:strRef>
              <c:f>resumo_capacidade_mw!$A$6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resumo_capacidade_mw!$B$1:$U$1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resumo_capacidade_mw!$B$6:$U$6</c:f>
              <c:numCache>
                <c:formatCode>_-* #,##0_-;\-* #,##0_-;_-* "-"??_-;_-@_-</c:formatCode>
                <c:ptCount val="20"/>
                <c:pt idx="0">
                  <c:v>1966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 formatCode="_(* #,##0_);_(* \(#,##0\);_(* &quot;-&quot;??_);_(@_)">
                  <c:v>2007</c:v>
                </c:pt>
                <c:pt idx="10" formatCode="_(* #,##0_);_(* \(#,##0\);_(* &quot;-&quot;??_);_(@_)">
                  <c:v>2007</c:v>
                </c:pt>
                <c:pt idx="11" formatCode="_(* #,##0_);_(* \(#,##0\);_(* &quot;-&quot;??_);_(@_)">
                  <c:v>2007</c:v>
                </c:pt>
                <c:pt idx="12" formatCode="_(* #,##0_);_(* \(#,##0\);_(* &quot;-&quot;??_);_(@_)">
                  <c:v>1990</c:v>
                </c:pt>
                <c:pt idx="13" formatCode="_(* #,##0_);_(* \(#,##0\);_(* &quot;-&quot;??_);_(@_)">
                  <c:v>1990</c:v>
                </c:pt>
                <c:pt idx="14" formatCode="_(* #,##0_);_(* \(#,##0\);_(* &quot;-&quot;??_);_(@_)">
                  <c:v>1990</c:v>
                </c:pt>
                <c:pt idx="15" formatCode="_(* #,##0_);_(* \(#,##0\);_(* &quot;-&quot;??_);_(@_)">
                  <c:v>1990</c:v>
                </c:pt>
                <c:pt idx="16" formatCode="_(* #,##0_);_(* \(#,##0\);_(* &quot;-&quot;??_);_(@_)">
                  <c:v>1990</c:v>
                </c:pt>
                <c:pt idx="17" formatCode="_(* #,##0_);_(* \(#,##0\);_(* &quot;-&quot;??_);_(@_)">
                  <c:v>1990</c:v>
                </c:pt>
                <c:pt idx="18" formatCode="_(* #,##0_);_(* \(#,##0\);_(* &quot;-&quot;??_);_(@_)">
                  <c:v>1990</c:v>
                </c:pt>
                <c:pt idx="19" formatCode="_(* #,##0_);_(* \(#,##0\);_(* &quot;-&quot;??_);_(@_)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32-4428-B715-B5364085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2607"/>
        <c:axId val="1"/>
      </c:lineChart>
      <c:catAx>
        <c:axId val="4652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2026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INSTALLED CAPACITY OF ELECTRIC GENERATION (GW)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HIDRO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'aux I.1'!$A$12:$A$43</c:f>
              <c:numCache>
                <c:formatCode>General</c:formatCode>
                <c:ptCount val="3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</c:numCache>
            </c:numRef>
          </c:cat>
          <c:val>
            <c:numRef>
              <c:f>'aux I.1'!$D$12:$D$43</c:f>
              <c:numCache>
                <c:formatCode>#,##0</c:formatCode>
                <c:ptCount val="32"/>
                <c:pt idx="0">
                  <c:v>13724</c:v>
                </c:pt>
                <c:pt idx="1">
                  <c:v>16316</c:v>
                </c:pt>
                <c:pt idx="2">
                  <c:v>17904</c:v>
                </c:pt>
                <c:pt idx="3">
                  <c:v>19396</c:v>
                </c:pt>
                <c:pt idx="4">
                  <c:v>21665</c:v>
                </c:pt>
                <c:pt idx="5">
                  <c:v>24235</c:v>
                </c:pt>
                <c:pt idx="6">
                  <c:v>27649</c:v>
                </c:pt>
                <c:pt idx="7">
                  <c:v>31173</c:v>
                </c:pt>
                <c:pt idx="8">
                  <c:v>33156</c:v>
                </c:pt>
                <c:pt idx="9">
                  <c:v>34178</c:v>
                </c:pt>
                <c:pt idx="10">
                  <c:v>34923</c:v>
                </c:pt>
                <c:pt idx="11">
                  <c:v>37077</c:v>
                </c:pt>
                <c:pt idx="12">
                  <c:v>37786</c:v>
                </c:pt>
                <c:pt idx="13">
                  <c:v>40329</c:v>
                </c:pt>
                <c:pt idx="14">
                  <c:v>42228</c:v>
                </c:pt>
                <c:pt idx="15">
                  <c:v>44796</c:v>
                </c:pt>
                <c:pt idx="16">
                  <c:v>45558</c:v>
                </c:pt>
                <c:pt idx="17">
                  <c:v>46616</c:v>
                </c:pt>
                <c:pt idx="18">
                  <c:v>47709</c:v>
                </c:pt>
                <c:pt idx="19">
                  <c:v>48591</c:v>
                </c:pt>
                <c:pt idx="20">
                  <c:v>49921</c:v>
                </c:pt>
                <c:pt idx="21">
                  <c:v>51367</c:v>
                </c:pt>
                <c:pt idx="22">
                  <c:v>53119</c:v>
                </c:pt>
                <c:pt idx="23">
                  <c:v>54889</c:v>
                </c:pt>
                <c:pt idx="24">
                  <c:v>56759</c:v>
                </c:pt>
                <c:pt idx="25">
                  <c:v>58997</c:v>
                </c:pt>
                <c:pt idx="26">
                  <c:v>61063</c:v>
                </c:pt>
                <c:pt idx="27">
                  <c:v>62523</c:v>
                </c:pt>
                <c:pt idx="28">
                  <c:v>65311</c:v>
                </c:pt>
                <c:pt idx="29">
                  <c:v>67793</c:v>
                </c:pt>
                <c:pt idx="30">
                  <c:v>68999</c:v>
                </c:pt>
                <c:pt idx="31">
                  <c:v>70857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D-4780-969C-66F74CA75F09}"/>
            </c:ext>
          </c:extLst>
        </c:ser>
        <c:ser>
          <c:idx val="1"/>
          <c:order val="1"/>
          <c:tx>
            <c:v>TERMO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'aux I.1'!$A$12:$A$43</c:f>
              <c:numCache>
                <c:formatCode>General</c:formatCode>
                <c:ptCount val="3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</c:numCache>
            </c:numRef>
          </c:cat>
          <c:val>
            <c:numRef>
              <c:f>'aux I.1'!$G$12:$G$43</c:f>
              <c:numCache>
                <c:formatCode>#,##0</c:formatCode>
                <c:ptCount val="32"/>
                <c:pt idx="0">
                  <c:v>4409</c:v>
                </c:pt>
                <c:pt idx="1">
                  <c:v>4652</c:v>
                </c:pt>
                <c:pt idx="2">
                  <c:v>4680</c:v>
                </c:pt>
                <c:pt idx="3">
                  <c:v>4943</c:v>
                </c:pt>
                <c:pt idx="4">
                  <c:v>5307</c:v>
                </c:pt>
                <c:pt idx="5">
                  <c:v>5984</c:v>
                </c:pt>
                <c:pt idx="6">
                  <c:v>5823</c:v>
                </c:pt>
                <c:pt idx="7">
                  <c:v>6096</c:v>
                </c:pt>
                <c:pt idx="8">
                  <c:v>6190</c:v>
                </c:pt>
                <c:pt idx="9">
                  <c:v>6188</c:v>
                </c:pt>
                <c:pt idx="10">
                  <c:v>6173</c:v>
                </c:pt>
                <c:pt idx="11">
                  <c:v>6373</c:v>
                </c:pt>
                <c:pt idx="12">
                  <c:v>6510</c:v>
                </c:pt>
                <c:pt idx="13">
                  <c:v>6575</c:v>
                </c:pt>
                <c:pt idx="14">
                  <c:v>6690</c:v>
                </c:pt>
                <c:pt idx="15">
                  <c:v>6672</c:v>
                </c:pt>
                <c:pt idx="16">
                  <c:v>6835</c:v>
                </c:pt>
                <c:pt idx="17">
                  <c:v>6868</c:v>
                </c:pt>
                <c:pt idx="18">
                  <c:v>6683.5</c:v>
                </c:pt>
                <c:pt idx="19">
                  <c:v>6974.5</c:v>
                </c:pt>
                <c:pt idx="20">
                  <c:v>7050.5</c:v>
                </c:pt>
                <c:pt idx="21">
                  <c:v>7096.5</c:v>
                </c:pt>
                <c:pt idx="22">
                  <c:v>7024.5</c:v>
                </c:pt>
                <c:pt idx="23">
                  <c:v>7425.5</c:v>
                </c:pt>
                <c:pt idx="24">
                  <c:v>7787.5</c:v>
                </c:pt>
                <c:pt idx="25">
                  <c:v>8507</c:v>
                </c:pt>
                <c:pt idx="26">
                  <c:v>10623</c:v>
                </c:pt>
                <c:pt idx="27">
                  <c:v>11706</c:v>
                </c:pt>
                <c:pt idx="28">
                  <c:v>15118</c:v>
                </c:pt>
                <c:pt idx="29">
                  <c:v>16703</c:v>
                </c:pt>
                <c:pt idx="30">
                  <c:v>19725</c:v>
                </c:pt>
                <c:pt idx="31">
                  <c:v>20264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D-4780-969C-66F74CA75F09}"/>
            </c:ext>
          </c:extLst>
        </c:ser>
        <c:ser>
          <c:idx val="2"/>
          <c:order val="2"/>
          <c:tx>
            <c:v>NUCLEO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'aux I.1'!$A$12:$A$43</c:f>
              <c:numCache>
                <c:formatCode>General</c:formatCode>
                <c:ptCount val="3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</c:numCache>
            </c:numRef>
          </c:cat>
          <c:val>
            <c:numRef>
              <c:f>'aux I.1'!$L$12:$L$43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657</c:v>
                </c:pt>
                <c:pt idx="12">
                  <c:v>657</c:v>
                </c:pt>
                <c:pt idx="13">
                  <c:v>657</c:v>
                </c:pt>
                <c:pt idx="14">
                  <c:v>657</c:v>
                </c:pt>
                <c:pt idx="15">
                  <c:v>657</c:v>
                </c:pt>
                <c:pt idx="16">
                  <c:v>657</c:v>
                </c:pt>
                <c:pt idx="17">
                  <c:v>657</c:v>
                </c:pt>
                <c:pt idx="18">
                  <c:v>657</c:v>
                </c:pt>
                <c:pt idx="19">
                  <c:v>657</c:v>
                </c:pt>
                <c:pt idx="20">
                  <c:v>657</c:v>
                </c:pt>
                <c:pt idx="21">
                  <c:v>657</c:v>
                </c:pt>
                <c:pt idx="22">
                  <c:v>657</c:v>
                </c:pt>
                <c:pt idx="23">
                  <c:v>657</c:v>
                </c:pt>
                <c:pt idx="24">
                  <c:v>657</c:v>
                </c:pt>
                <c:pt idx="25">
                  <c:v>657</c:v>
                </c:pt>
                <c:pt idx="26">
                  <c:v>2007</c:v>
                </c:pt>
                <c:pt idx="27">
                  <c:v>2007</c:v>
                </c:pt>
                <c:pt idx="28">
                  <c:v>2007</c:v>
                </c:pt>
                <c:pt idx="29">
                  <c:v>2007</c:v>
                </c:pt>
                <c:pt idx="30">
                  <c:v>2007</c:v>
                </c:pt>
                <c:pt idx="31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D-4780-969C-66F74CA75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98447"/>
        <c:axId val="1"/>
      </c:lineChart>
      <c:catAx>
        <c:axId val="465198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465198447"/>
        <c:crosses val="autoZero"/>
        <c:crossBetween val="between"/>
        <c:dispUnits>
          <c:builtInUnit val="thousand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INSTALLED CAPACITY OF ELECTRIC GENERATION (GW)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HIDRO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auxI.2!#REF!</c:f>
              <c:strCache>
                <c:ptCount val="3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</c:strCache>
            </c:strRef>
          </c:cat>
          <c:val>
            <c:numRef>
              <c:f>auxI.2!#REF!</c:f>
              <c:numCache>
                <c:formatCode>General</c:formatCode>
                <c:ptCount val="31"/>
                <c:pt idx="0">
                  <c:v>13724</c:v>
                </c:pt>
                <c:pt idx="1">
                  <c:v>16316</c:v>
                </c:pt>
                <c:pt idx="2">
                  <c:v>17904</c:v>
                </c:pt>
                <c:pt idx="3">
                  <c:v>19396</c:v>
                </c:pt>
                <c:pt idx="4">
                  <c:v>21665</c:v>
                </c:pt>
                <c:pt idx="5">
                  <c:v>24235</c:v>
                </c:pt>
                <c:pt idx="6">
                  <c:v>27649</c:v>
                </c:pt>
                <c:pt idx="7">
                  <c:v>31173</c:v>
                </c:pt>
                <c:pt idx="8">
                  <c:v>33156</c:v>
                </c:pt>
                <c:pt idx="9">
                  <c:v>34178</c:v>
                </c:pt>
                <c:pt idx="10">
                  <c:v>34923</c:v>
                </c:pt>
                <c:pt idx="11">
                  <c:v>37077</c:v>
                </c:pt>
                <c:pt idx="12">
                  <c:v>37786</c:v>
                </c:pt>
                <c:pt idx="13">
                  <c:v>40329</c:v>
                </c:pt>
                <c:pt idx="14">
                  <c:v>42228</c:v>
                </c:pt>
                <c:pt idx="15">
                  <c:v>44796</c:v>
                </c:pt>
                <c:pt idx="16">
                  <c:v>45558</c:v>
                </c:pt>
                <c:pt idx="17">
                  <c:v>46616</c:v>
                </c:pt>
                <c:pt idx="18">
                  <c:v>47709</c:v>
                </c:pt>
                <c:pt idx="19">
                  <c:v>48591</c:v>
                </c:pt>
                <c:pt idx="20">
                  <c:v>49921</c:v>
                </c:pt>
                <c:pt idx="21">
                  <c:v>51367</c:v>
                </c:pt>
                <c:pt idx="22">
                  <c:v>53119</c:v>
                </c:pt>
                <c:pt idx="23">
                  <c:v>54889</c:v>
                </c:pt>
                <c:pt idx="24">
                  <c:v>56759</c:v>
                </c:pt>
                <c:pt idx="25">
                  <c:v>58997</c:v>
                </c:pt>
                <c:pt idx="26">
                  <c:v>61063</c:v>
                </c:pt>
                <c:pt idx="27">
                  <c:v>62523</c:v>
                </c:pt>
                <c:pt idx="28">
                  <c:v>65311</c:v>
                </c:pt>
                <c:pt idx="29">
                  <c:v>67793</c:v>
                </c:pt>
                <c:pt idx="30">
                  <c:v>68999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677-880E-8646FE8BF3EE}"/>
            </c:ext>
          </c:extLst>
        </c:ser>
        <c:ser>
          <c:idx val="1"/>
          <c:order val="1"/>
          <c:tx>
            <c:v>TERMO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auxI.2!#REF!</c:f>
              <c:strCache>
                <c:ptCount val="3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</c:strCache>
            </c:strRef>
          </c:cat>
          <c:val>
            <c:numRef>
              <c:f>auxI.2!#REF!</c:f>
              <c:numCache>
                <c:formatCode>General</c:formatCode>
                <c:ptCount val="31"/>
                <c:pt idx="0">
                  <c:v>4409</c:v>
                </c:pt>
                <c:pt idx="1">
                  <c:v>4652</c:v>
                </c:pt>
                <c:pt idx="2">
                  <c:v>4680</c:v>
                </c:pt>
                <c:pt idx="3">
                  <c:v>4943</c:v>
                </c:pt>
                <c:pt idx="4">
                  <c:v>5307</c:v>
                </c:pt>
                <c:pt idx="5">
                  <c:v>5984</c:v>
                </c:pt>
                <c:pt idx="6">
                  <c:v>5823</c:v>
                </c:pt>
                <c:pt idx="7">
                  <c:v>6096</c:v>
                </c:pt>
                <c:pt idx="8">
                  <c:v>6190</c:v>
                </c:pt>
                <c:pt idx="9">
                  <c:v>6188</c:v>
                </c:pt>
                <c:pt idx="10">
                  <c:v>6173</c:v>
                </c:pt>
                <c:pt idx="11">
                  <c:v>6373</c:v>
                </c:pt>
                <c:pt idx="12">
                  <c:v>6510</c:v>
                </c:pt>
                <c:pt idx="13">
                  <c:v>6575</c:v>
                </c:pt>
                <c:pt idx="14">
                  <c:v>6690</c:v>
                </c:pt>
                <c:pt idx="15">
                  <c:v>6672</c:v>
                </c:pt>
                <c:pt idx="16">
                  <c:v>6835</c:v>
                </c:pt>
                <c:pt idx="17">
                  <c:v>6868</c:v>
                </c:pt>
                <c:pt idx="18">
                  <c:v>6683</c:v>
                </c:pt>
                <c:pt idx="19">
                  <c:v>6974</c:v>
                </c:pt>
                <c:pt idx="20">
                  <c:v>7051</c:v>
                </c:pt>
                <c:pt idx="21">
                  <c:v>7097</c:v>
                </c:pt>
                <c:pt idx="22">
                  <c:v>7025</c:v>
                </c:pt>
                <c:pt idx="23">
                  <c:v>7426</c:v>
                </c:pt>
                <c:pt idx="24">
                  <c:v>7793</c:v>
                </c:pt>
                <c:pt idx="25">
                  <c:v>8526</c:v>
                </c:pt>
                <c:pt idx="26">
                  <c:v>10642</c:v>
                </c:pt>
                <c:pt idx="27">
                  <c:v>11725</c:v>
                </c:pt>
                <c:pt idx="28">
                  <c:v>15140</c:v>
                </c:pt>
                <c:pt idx="29">
                  <c:v>16705</c:v>
                </c:pt>
                <c:pt idx="30">
                  <c:v>19727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677-880E-8646FE8BF3EE}"/>
            </c:ext>
          </c:extLst>
        </c:ser>
        <c:ser>
          <c:idx val="2"/>
          <c:order val="2"/>
          <c:tx>
            <c:v>NUCLEO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auxI.2!#REF!</c:f>
              <c:strCache>
                <c:ptCount val="3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</c:strCache>
            </c:strRef>
          </c:cat>
          <c:val>
            <c:numRef>
              <c:f>auxI.2!#REF!</c:f>
              <c:numCache>
                <c:formatCode>General</c:formatCode>
                <c:ptCount val="31"/>
                <c:pt idx="11">
                  <c:v>657</c:v>
                </c:pt>
                <c:pt idx="12">
                  <c:v>657</c:v>
                </c:pt>
                <c:pt idx="13">
                  <c:v>657</c:v>
                </c:pt>
                <c:pt idx="14">
                  <c:v>657</c:v>
                </c:pt>
                <c:pt idx="15">
                  <c:v>657</c:v>
                </c:pt>
                <c:pt idx="16">
                  <c:v>657</c:v>
                </c:pt>
                <c:pt idx="17">
                  <c:v>657</c:v>
                </c:pt>
                <c:pt idx="18">
                  <c:v>657</c:v>
                </c:pt>
                <c:pt idx="19">
                  <c:v>657</c:v>
                </c:pt>
                <c:pt idx="20">
                  <c:v>657</c:v>
                </c:pt>
                <c:pt idx="21">
                  <c:v>657</c:v>
                </c:pt>
                <c:pt idx="22">
                  <c:v>657</c:v>
                </c:pt>
                <c:pt idx="23">
                  <c:v>657</c:v>
                </c:pt>
                <c:pt idx="24">
                  <c:v>657</c:v>
                </c:pt>
                <c:pt idx="25">
                  <c:v>657</c:v>
                </c:pt>
                <c:pt idx="26">
                  <c:v>2007</c:v>
                </c:pt>
                <c:pt idx="27">
                  <c:v>2007</c:v>
                </c:pt>
                <c:pt idx="28">
                  <c:v>2007</c:v>
                </c:pt>
                <c:pt idx="29">
                  <c:v>2007</c:v>
                </c:pt>
                <c:pt idx="30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677-880E-8646FE8B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687"/>
        <c:axId val="1"/>
      </c:lineChart>
      <c:catAx>
        <c:axId val="465204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465204687"/>
        <c:crosses val="autoZero"/>
        <c:crossBetween val="between"/>
        <c:dispUnits>
          <c:builtInUnit val="thousand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INSTALLED CAPACITY OF REFINING
 (10³ m³ d/o)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auxI.3!$A$11:$A$42</c:f>
              <c:numCache>
                <c:formatCode>General</c:formatCode>
                <c:ptCount val="3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</c:numCache>
            </c:numRef>
          </c:cat>
          <c:val>
            <c:numRef>
              <c:f>auxI.3!$A$11:$A$42</c:f>
              <c:numCache>
                <c:formatCode>General</c:formatCode>
                <c:ptCount val="3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6-42BD-BDDE-D59D108DFE32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auxI.3!$A$11:$A$42</c:f>
              <c:numCache>
                <c:formatCode>General</c:formatCode>
                <c:ptCount val="3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</c:numCache>
            </c:numRef>
          </c:cat>
          <c:val>
            <c:numRef>
              <c:f>auxI.3!$B$11:$B$42</c:f>
              <c:numCache>
                <c:formatCode>#,##0</c:formatCode>
                <c:ptCount val="32"/>
                <c:pt idx="0">
                  <c:v>164200</c:v>
                </c:pt>
                <c:pt idx="1">
                  <c:v>166700</c:v>
                </c:pt>
                <c:pt idx="2">
                  <c:v>165700</c:v>
                </c:pt>
                <c:pt idx="3">
                  <c:v>185800</c:v>
                </c:pt>
                <c:pt idx="4">
                  <c:v>201100</c:v>
                </c:pt>
                <c:pt idx="5">
                  <c:v>201100</c:v>
                </c:pt>
                <c:pt idx="6">
                  <c:v>233100</c:v>
                </c:pt>
                <c:pt idx="7">
                  <c:v>233300</c:v>
                </c:pt>
                <c:pt idx="8">
                  <c:v>238200</c:v>
                </c:pt>
                <c:pt idx="9">
                  <c:v>240100</c:v>
                </c:pt>
                <c:pt idx="10">
                  <c:v>240100</c:v>
                </c:pt>
                <c:pt idx="11">
                  <c:v>240100</c:v>
                </c:pt>
                <c:pt idx="12">
                  <c:v>240100</c:v>
                </c:pt>
                <c:pt idx="13">
                  <c:v>240100</c:v>
                </c:pt>
                <c:pt idx="14">
                  <c:v>234890</c:v>
                </c:pt>
                <c:pt idx="15">
                  <c:v>241040</c:v>
                </c:pt>
                <c:pt idx="16">
                  <c:v>241040</c:v>
                </c:pt>
                <c:pt idx="17">
                  <c:v>241750</c:v>
                </c:pt>
                <c:pt idx="18">
                  <c:v>241680</c:v>
                </c:pt>
                <c:pt idx="19">
                  <c:v>239080</c:v>
                </c:pt>
                <c:pt idx="20">
                  <c:v>246580</c:v>
                </c:pt>
                <c:pt idx="21">
                  <c:v>247880</c:v>
                </c:pt>
                <c:pt idx="22">
                  <c:v>249461</c:v>
                </c:pt>
                <c:pt idx="23">
                  <c:v>278198</c:v>
                </c:pt>
                <c:pt idx="24">
                  <c:v>281096</c:v>
                </c:pt>
                <c:pt idx="25">
                  <c:v>285475</c:v>
                </c:pt>
                <c:pt idx="26">
                  <c:v>294025</c:v>
                </c:pt>
                <c:pt idx="27">
                  <c:v>294025</c:v>
                </c:pt>
                <c:pt idx="28">
                  <c:v>294690</c:v>
                </c:pt>
                <c:pt idx="29">
                  <c:v>304523</c:v>
                </c:pt>
                <c:pt idx="30">
                  <c:v>304523</c:v>
                </c:pt>
                <c:pt idx="31">
                  <c:v>304618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6-42BD-BDDE-D59D108D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03855"/>
        <c:axId val="1"/>
      </c:areaChart>
      <c:catAx>
        <c:axId val="46520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465203855"/>
        <c:crosses val="autoZero"/>
        <c:crossBetween val="midCat"/>
        <c:dispUnits>
          <c:builtInUnit val="thousand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58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64771" name="Chart 1">
          <a:extLst>
            <a:ext uri="{FF2B5EF4-FFF2-40B4-BE49-F238E27FC236}">
              <a16:creationId xmlns:a16="http://schemas.microsoft.com/office/drawing/2014/main" id="{B6A02EBA-87B7-4C3E-9726-22643F867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graphicFrame macro="">
      <xdr:nvGraphicFramePr>
        <xdr:cNvPr id="17879" name="Chart 1">
          <a:extLst>
            <a:ext uri="{FF2B5EF4-FFF2-40B4-BE49-F238E27FC236}">
              <a16:creationId xmlns:a16="http://schemas.microsoft.com/office/drawing/2014/main" id="{7E54D9DF-D5CB-4717-8A7E-76D28B27E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28575</xdr:rowOff>
    </xdr:to>
    <xdr:pic>
      <xdr:nvPicPr>
        <xdr:cNvPr id="17880" name="Picture 2" descr="Logo EPE">
          <a:extLst>
            <a:ext uri="{FF2B5EF4-FFF2-40B4-BE49-F238E27FC236}">
              <a16:creationId xmlns:a16="http://schemas.microsoft.com/office/drawing/2014/main" id="{2726BF8E-DC5B-47D1-85B0-B80EBB4A3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0.64531</cdr:x>
      <cdr:y>0.51719</cdr:y>
    </cdr:from>
    <cdr:to>
      <cdr:x>0.71797</cdr:x>
      <cdr:y>0.52828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463" y="382491"/>
          <a:ext cx="53287" cy="8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HYDRO</a:t>
          </a:r>
        </a:p>
      </cdr:txBody>
    </cdr:sp>
  </cdr:relSizeAnchor>
  <cdr:relSizeAnchor xmlns:cdr="http://schemas.openxmlformats.org/drawingml/2006/chartDrawing">
    <cdr:from>
      <cdr:x>0.69752</cdr:x>
      <cdr:y>0.53981</cdr:y>
    </cdr:from>
    <cdr:to>
      <cdr:x>0.74994</cdr:x>
      <cdr:y>0.54677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753" y="399084"/>
          <a:ext cx="38450" cy="5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THERMO</a:t>
          </a:r>
        </a:p>
      </cdr:txBody>
    </cdr:sp>
  </cdr:relSizeAnchor>
  <cdr:relSizeAnchor xmlns:cdr="http://schemas.openxmlformats.org/drawingml/2006/chartDrawing">
    <cdr:from>
      <cdr:x>0.65575</cdr:x>
      <cdr:y>0.56352</cdr:y>
    </cdr:from>
    <cdr:to>
      <cdr:x>0.71775</cdr:x>
      <cdr:y>0.57418</cdr:y>
    </cdr:to>
    <cdr:sp macro="" textlink="">
      <cdr:nvSpPr>
        <cdr:cNvPr id="184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121" y="416474"/>
          <a:ext cx="45470" cy="78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NUCLEO</a:t>
          </a:r>
        </a:p>
      </cdr:txBody>
    </cdr:sp>
  </cdr:relSizeAnchor>
  <cdr:relSizeAnchor xmlns:cdr="http://schemas.openxmlformats.org/drawingml/2006/chartDrawing">
    <cdr:from>
      <cdr:x>0.73842</cdr:x>
      <cdr:y>0.54677</cdr:y>
    </cdr:from>
    <cdr:to>
      <cdr:x>0.75517</cdr:x>
      <cdr:y>0.56656</cdr:y>
    </cdr:to>
    <cdr:sp macro="" textlink="">
      <cdr:nvSpPr>
        <cdr:cNvPr id="1843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4747" y="404189"/>
          <a:ext cx="12285" cy="145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0.70296</cdr:x>
      <cdr:y>0.56656</cdr:y>
    </cdr:from>
    <cdr:to>
      <cdr:x>0.73842</cdr:x>
      <cdr:y>0.58157</cdr:y>
    </cdr:to>
    <cdr:sp macro="" textlink="">
      <cdr:nvSpPr>
        <cdr:cNvPr id="18437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8742" y="418708"/>
          <a:ext cx="26005" cy="110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47</xdr:row>
      <xdr:rowOff>0</xdr:rowOff>
    </xdr:from>
    <xdr:to>
      <xdr:col>8</xdr:col>
      <xdr:colOff>590550</xdr:colOff>
      <xdr:row>47</xdr:row>
      <xdr:rowOff>0</xdr:rowOff>
    </xdr:to>
    <xdr:graphicFrame macro="">
      <xdr:nvGraphicFramePr>
        <xdr:cNvPr id="1496" name="Chart 2">
          <a:extLst>
            <a:ext uri="{FF2B5EF4-FFF2-40B4-BE49-F238E27FC236}">
              <a16:creationId xmlns:a16="http://schemas.microsoft.com/office/drawing/2014/main" id="{EB00DF39-1AAC-4CD0-8DD4-FE4190B62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1695450</xdr:colOff>
      <xdr:row>6</xdr:row>
      <xdr:rowOff>28575</xdr:rowOff>
    </xdr:to>
    <xdr:pic>
      <xdr:nvPicPr>
        <xdr:cNvPr id="1497" name="Picture 3" descr="Logo EPE">
          <a:extLst>
            <a:ext uri="{FF2B5EF4-FFF2-40B4-BE49-F238E27FC236}">
              <a16:creationId xmlns:a16="http://schemas.microsoft.com/office/drawing/2014/main" id="{8BE84C91-E19D-4E00-B51E-A0195A12D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0.64531</cdr:x>
      <cdr:y>0.51719</cdr:y>
    </cdr:from>
    <cdr:to>
      <cdr:x>0.71797</cdr:x>
      <cdr:y>0.52806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463" y="382491"/>
          <a:ext cx="53287" cy="7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HYDRO</a:t>
          </a:r>
        </a:p>
      </cdr:txBody>
    </cdr:sp>
  </cdr:relSizeAnchor>
  <cdr:relSizeAnchor xmlns:cdr="http://schemas.openxmlformats.org/drawingml/2006/chartDrawing">
    <cdr:from>
      <cdr:x>0.69752</cdr:x>
      <cdr:y>0.53959</cdr:y>
    </cdr:from>
    <cdr:to>
      <cdr:x>0.74973</cdr:x>
      <cdr:y>0.54677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753" y="398924"/>
          <a:ext cx="38291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THERMO</a:t>
          </a:r>
        </a:p>
      </cdr:txBody>
    </cdr:sp>
  </cdr:relSizeAnchor>
  <cdr:relSizeAnchor xmlns:cdr="http://schemas.openxmlformats.org/drawingml/2006/chartDrawing">
    <cdr:from>
      <cdr:x>0.65575</cdr:x>
      <cdr:y>0.56352</cdr:y>
    </cdr:from>
    <cdr:to>
      <cdr:x>0.71797</cdr:x>
      <cdr:y>0.57418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121" y="416474"/>
          <a:ext cx="45629" cy="78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NUCLEO</a:t>
          </a:r>
        </a:p>
      </cdr:txBody>
    </cdr:sp>
  </cdr:relSizeAnchor>
  <cdr:relSizeAnchor xmlns:cdr="http://schemas.openxmlformats.org/drawingml/2006/chartDrawing">
    <cdr:from>
      <cdr:x>0.73863</cdr:x>
      <cdr:y>0.54677</cdr:y>
    </cdr:from>
    <cdr:to>
      <cdr:x>0.75495</cdr:x>
      <cdr:y>0.56656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4907" y="404189"/>
          <a:ext cx="11966" cy="145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0.70274</cdr:x>
      <cdr:y>0.56656</cdr:y>
    </cdr:from>
    <cdr:to>
      <cdr:x>0.73863</cdr:x>
      <cdr:y>0.58157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8582" y="418708"/>
          <a:ext cx="26325" cy="110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BC45AA-BAF6-402C-86ED-C9BEFF7433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6251FA-CB63-486E-83DA-F6E8179F6F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0.03745</cdr:x>
      <cdr:y>0.14644</cdr:y>
    </cdr:from>
    <cdr:to>
      <cdr:x>0.19039</cdr:x>
      <cdr:y>0.19356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42899" y="828675"/>
          <a:ext cx="1400176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000"/>
            <a:t>10</a:t>
          </a:r>
          <a:r>
            <a:rPr lang="pt-BR" sz="1000" baseline="30000"/>
            <a:t>3</a:t>
          </a:r>
          <a:r>
            <a:rPr lang="pt-BR" sz="1000" baseline="0"/>
            <a:t> m³/dia (</a:t>
          </a:r>
          <a:r>
            <a:rPr lang="pt-BR" sz="1000" i="1" baseline="0"/>
            <a:t>m³/day</a:t>
          </a:r>
          <a:r>
            <a:rPr lang="pt-BR" sz="1000" baseline="0"/>
            <a:t>)</a:t>
          </a:r>
          <a:endParaRPr lang="pt-BR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4D845-A8EF-4446-9D67-6F34856A0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3100CA-0A86-44F3-8BB2-294AF04A6D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6</xdr:col>
      <xdr:colOff>285750</xdr:colOff>
      <xdr:row>53</xdr:row>
      <xdr:rowOff>0</xdr:rowOff>
    </xdr:to>
    <xdr:graphicFrame macro="">
      <xdr:nvGraphicFramePr>
        <xdr:cNvPr id="10712" name="Chart 2">
          <a:extLst>
            <a:ext uri="{FF2B5EF4-FFF2-40B4-BE49-F238E27FC236}">
              <a16:creationId xmlns:a16="http://schemas.microsoft.com/office/drawing/2014/main" id="{C44829E4-2C8D-4B3B-9EDF-35CD42C3A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133350</xdr:colOff>
      <xdr:row>6</xdr:row>
      <xdr:rowOff>28575</xdr:rowOff>
    </xdr:to>
    <xdr:pic>
      <xdr:nvPicPr>
        <xdr:cNvPr id="10713" name="Picture 3" descr="Logo EPE">
          <a:extLst>
            <a:ext uri="{FF2B5EF4-FFF2-40B4-BE49-F238E27FC236}">
              <a16:creationId xmlns:a16="http://schemas.microsoft.com/office/drawing/2014/main" id="{F8CDF340-A9A7-40AD-9160-17A402542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0.56333</cdr:x>
      <cdr:y>0.45236</cdr:y>
    </cdr:from>
    <cdr:to>
      <cdr:x>0.77835</cdr:x>
      <cdr:y>0.46345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9683" y="334947"/>
          <a:ext cx="1128512" cy="8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HYDRO</a:t>
          </a:r>
        </a:p>
      </cdr:txBody>
    </cdr:sp>
  </cdr:relSizeAnchor>
  <cdr:relSizeAnchor xmlns:cdr="http://schemas.openxmlformats.org/drawingml/2006/chartDrawing">
    <cdr:from>
      <cdr:x>0.71773</cdr:x>
      <cdr:y>0.47498</cdr:y>
    </cdr:from>
    <cdr:to>
      <cdr:x>0.87286</cdr:x>
      <cdr:y>0.48194</cdr:y>
    </cdr:to>
    <cdr:sp macro="" textlink="">
      <cdr:nvSpPr>
        <cdr:cNvPr id="122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9996" y="351540"/>
          <a:ext cx="814178" cy="5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THERMO</a:t>
          </a:r>
        </a:p>
      </cdr:txBody>
    </cdr:sp>
  </cdr:relSizeAnchor>
  <cdr:relSizeAnchor xmlns:cdr="http://schemas.openxmlformats.org/drawingml/2006/chartDrawing">
    <cdr:from>
      <cdr:x>0.5945</cdr:x>
      <cdr:y>0.49869</cdr:y>
    </cdr:from>
    <cdr:to>
      <cdr:x>0.77762</cdr:x>
      <cdr:y>0.50935</cdr:y>
    </cdr:to>
    <cdr:sp macro="" textlink="">
      <cdr:nvSpPr>
        <cdr:cNvPr id="12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3291" y="368930"/>
          <a:ext cx="961039" cy="78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NUCLEO</a:t>
          </a:r>
        </a:p>
      </cdr:txBody>
    </cdr:sp>
  </cdr:relSizeAnchor>
  <cdr:relSizeAnchor xmlns:cdr="http://schemas.openxmlformats.org/drawingml/2006/chartDrawing">
    <cdr:from>
      <cdr:x>0.83849</cdr:x>
      <cdr:y>0.48194</cdr:y>
    </cdr:from>
    <cdr:to>
      <cdr:x>0.88808</cdr:x>
      <cdr:y>0.50174</cdr:y>
    </cdr:to>
    <cdr:sp macro="" textlink="">
      <cdr:nvSpPr>
        <cdr:cNvPr id="1229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03818" y="356645"/>
          <a:ext cx="260228" cy="145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0.73368</cdr:x>
      <cdr:y>0.50174</cdr:y>
    </cdr:from>
    <cdr:to>
      <cdr:x>0.83849</cdr:x>
      <cdr:y>0.51675</cdr:y>
    </cdr:to>
    <cdr:sp macro="" textlink="">
      <cdr:nvSpPr>
        <cdr:cNvPr id="1229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53732" y="371164"/>
          <a:ext cx="550086" cy="110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3"/>
  <sheetViews>
    <sheetView showGridLines="0" topLeftCell="A4" zoomScaleNormal="100" workbookViewId="0">
      <pane ySplit="4" topLeftCell="A29" activePane="bottomLeft" state="frozen"/>
      <selection activeCell="A4" sqref="A4"/>
      <selection pane="bottomLeft" activeCell="P29" sqref="P29"/>
    </sheetView>
  </sheetViews>
  <sheetFormatPr defaultRowHeight="12.75" x14ac:dyDescent="0.2"/>
  <cols>
    <col min="1" max="1" width="9.140625" style="139"/>
    <col min="2" max="13" width="8.7109375" style="139" customWidth="1"/>
    <col min="14" max="15" width="10.42578125" style="139" bestFit="1" customWidth="1"/>
    <col min="16" max="17" width="8.7109375" style="139" customWidth="1"/>
    <col min="18" max="16384" width="9.140625" style="139"/>
  </cols>
  <sheetData>
    <row r="1" spans="1:19" ht="15.75" x14ac:dyDescent="0.25">
      <c r="A1" s="51" t="s">
        <v>27</v>
      </c>
      <c r="B1" s="51"/>
      <c r="C1" s="51"/>
      <c r="D1" s="51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19" x14ac:dyDescent="0.2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</row>
    <row r="3" spans="1:19" ht="15" x14ac:dyDescent="0.2">
      <c r="A3" s="50" t="s">
        <v>26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ht="15.75" thickBot="1" x14ac:dyDescent="0.25">
      <c r="A4" s="140" t="s">
        <v>127</v>
      </c>
      <c r="B4" s="141"/>
      <c r="C4" s="141"/>
      <c r="D4" s="141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8" t="s">
        <v>0</v>
      </c>
      <c r="R4" s="142"/>
      <c r="S4" s="138"/>
    </row>
    <row r="5" spans="1:19" x14ac:dyDescent="0.2">
      <c r="A5" s="46"/>
      <c r="B5" s="163" t="s">
        <v>25</v>
      </c>
      <c r="C5" s="163"/>
      <c r="D5" s="163"/>
      <c r="E5" s="163" t="s">
        <v>24</v>
      </c>
      <c r="F5" s="163"/>
      <c r="G5" s="163"/>
      <c r="H5" s="163" t="s">
        <v>43</v>
      </c>
      <c r="I5" s="163"/>
      <c r="J5" s="163"/>
      <c r="K5" s="163" t="s">
        <v>44</v>
      </c>
      <c r="L5" s="163"/>
      <c r="M5" s="163"/>
      <c r="N5" s="47" t="s">
        <v>18</v>
      </c>
      <c r="O5" s="163" t="s">
        <v>1</v>
      </c>
      <c r="P5" s="163"/>
      <c r="Q5" s="163"/>
      <c r="R5" s="47"/>
      <c r="S5" s="138"/>
    </row>
    <row r="6" spans="1:19" x14ac:dyDescent="0.2">
      <c r="A6" s="46" t="s">
        <v>12</v>
      </c>
      <c r="B6" s="166" t="s">
        <v>23</v>
      </c>
      <c r="C6" s="166"/>
      <c r="D6" s="166"/>
      <c r="E6" s="165" t="s">
        <v>22</v>
      </c>
      <c r="F6" s="165"/>
      <c r="G6" s="165"/>
      <c r="H6" s="164" t="s">
        <v>31</v>
      </c>
      <c r="I6" s="164"/>
      <c r="J6" s="164"/>
      <c r="K6" s="143"/>
      <c r="L6" s="143" t="s">
        <v>121</v>
      </c>
      <c r="M6" s="143"/>
      <c r="N6" s="143" t="s">
        <v>18</v>
      </c>
      <c r="O6" s="164" t="s">
        <v>1</v>
      </c>
      <c r="P6" s="164"/>
      <c r="Q6" s="164"/>
      <c r="R6" s="144"/>
      <c r="S6" s="138"/>
    </row>
    <row r="7" spans="1:19" ht="13.5" thickBot="1" x14ac:dyDescent="0.25">
      <c r="A7" s="45"/>
      <c r="B7" s="43" t="s">
        <v>35</v>
      </c>
      <c r="C7" s="43" t="s">
        <v>34</v>
      </c>
      <c r="D7" s="44" t="s">
        <v>1</v>
      </c>
      <c r="E7" s="44" t="s">
        <v>21</v>
      </c>
      <c r="F7" s="43" t="s">
        <v>2</v>
      </c>
      <c r="G7" s="43" t="s">
        <v>1</v>
      </c>
      <c r="H7" s="44" t="s">
        <v>21</v>
      </c>
      <c r="I7" s="43" t="s">
        <v>2</v>
      </c>
      <c r="J7" s="43" t="s">
        <v>1</v>
      </c>
      <c r="K7" s="44" t="s">
        <v>21</v>
      </c>
      <c r="L7" s="43" t="s">
        <v>2</v>
      </c>
      <c r="M7" s="43" t="s">
        <v>1</v>
      </c>
      <c r="N7" s="44" t="s">
        <v>21</v>
      </c>
      <c r="O7" s="44" t="s">
        <v>21</v>
      </c>
      <c r="P7" s="43" t="s">
        <v>2</v>
      </c>
      <c r="Q7" s="43" t="s">
        <v>1</v>
      </c>
      <c r="R7" s="39"/>
      <c r="S7" s="138"/>
    </row>
    <row r="8" spans="1:19" x14ac:dyDescent="0.2">
      <c r="A8" s="41">
        <v>1974</v>
      </c>
      <c r="B8" s="42">
        <v>13224</v>
      </c>
      <c r="C8" s="42">
        <v>500</v>
      </c>
      <c r="D8" s="42">
        <v>13724</v>
      </c>
      <c r="E8" s="42">
        <v>2489</v>
      </c>
      <c r="F8" s="42">
        <v>1920</v>
      </c>
      <c r="G8" s="42">
        <v>4409</v>
      </c>
      <c r="H8" s="103">
        <v>0</v>
      </c>
      <c r="I8" s="103">
        <v>0</v>
      </c>
      <c r="J8" s="103">
        <v>0</v>
      </c>
      <c r="K8" s="103"/>
      <c r="L8" s="103"/>
      <c r="M8" s="103"/>
      <c r="N8" s="103">
        <v>0</v>
      </c>
      <c r="O8" s="42">
        <v>15713</v>
      </c>
      <c r="P8" s="42">
        <v>2420</v>
      </c>
      <c r="Q8" s="42">
        <v>18133</v>
      </c>
      <c r="R8" s="37"/>
      <c r="S8" s="138"/>
    </row>
    <row r="9" spans="1:19" x14ac:dyDescent="0.2">
      <c r="A9" s="41">
        <v>1975</v>
      </c>
      <c r="B9" s="38">
        <v>15815</v>
      </c>
      <c r="C9" s="38">
        <v>501</v>
      </c>
      <c r="D9" s="38">
        <v>16316</v>
      </c>
      <c r="E9" s="38">
        <v>2436</v>
      </c>
      <c r="F9" s="38">
        <v>2216</v>
      </c>
      <c r="G9" s="42">
        <v>4652</v>
      </c>
      <c r="H9" s="103">
        <v>0</v>
      </c>
      <c r="I9" s="103">
        <v>0</v>
      </c>
      <c r="J9" s="103">
        <v>0</v>
      </c>
      <c r="K9" s="103"/>
      <c r="L9" s="103"/>
      <c r="M9" s="103"/>
      <c r="N9" s="103">
        <v>0</v>
      </c>
      <c r="O9" s="42">
        <v>18251</v>
      </c>
      <c r="P9" s="42">
        <v>2717</v>
      </c>
      <c r="Q9" s="42">
        <v>20968</v>
      </c>
      <c r="R9" s="38"/>
      <c r="S9" s="138"/>
    </row>
    <row r="10" spans="1:19" x14ac:dyDescent="0.2">
      <c r="A10" s="41">
        <v>1976</v>
      </c>
      <c r="B10" s="42">
        <v>17343</v>
      </c>
      <c r="C10" s="42">
        <v>561</v>
      </c>
      <c r="D10" s="38">
        <v>17904</v>
      </c>
      <c r="E10" s="42">
        <v>2457</v>
      </c>
      <c r="F10" s="42">
        <v>2223</v>
      </c>
      <c r="G10" s="42">
        <v>4680</v>
      </c>
      <c r="H10" s="103">
        <v>0</v>
      </c>
      <c r="I10" s="103">
        <v>0</v>
      </c>
      <c r="J10" s="103">
        <v>0</v>
      </c>
      <c r="K10" s="103"/>
      <c r="L10" s="103"/>
      <c r="M10" s="103"/>
      <c r="N10" s="103">
        <v>0</v>
      </c>
      <c r="O10" s="42">
        <v>19800</v>
      </c>
      <c r="P10" s="42">
        <v>2784</v>
      </c>
      <c r="Q10" s="42">
        <v>22584</v>
      </c>
      <c r="R10" s="38"/>
      <c r="S10" s="138"/>
    </row>
    <row r="11" spans="1:19" x14ac:dyDescent="0.2">
      <c r="A11" s="41">
        <v>1977</v>
      </c>
      <c r="B11" s="38">
        <v>18835</v>
      </c>
      <c r="C11" s="38">
        <v>561</v>
      </c>
      <c r="D11" s="38">
        <v>19396</v>
      </c>
      <c r="E11" s="38">
        <v>2729</v>
      </c>
      <c r="F11" s="38">
        <v>2214</v>
      </c>
      <c r="G11" s="42">
        <v>4943</v>
      </c>
      <c r="H11" s="103">
        <v>0</v>
      </c>
      <c r="I11" s="103">
        <v>0</v>
      </c>
      <c r="J11" s="103">
        <v>0</v>
      </c>
      <c r="K11" s="103"/>
      <c r="L11" s="103"/>
      <c r="M11" s="103"/>
      <c r="N11" s="103">
        <v>0</v>
      </c>
      <c r="O11" s="42">
        <v>21564</v>
      </c>
      <c r="P11" s="42">
        <v>2775</v>
      </c>
      <c r="Q11" s="42">
        <v>24339</v>
      </c>
      <c r="R11" s="38"/>
      <c r="S11" s="138"/>
    </row>
    <row r="12" spans="1:19" x14ac:dyDescent="0.2">
      <c r="A12" s="41">
        <v>1978</v>
      </c>
      <c r="B12" s="38">
        <v>21104</v>
      </c>
      <c r="C12" s="38">
        <v>561</v>
      </c>
      <c r="D12" s="38">
        <v>21665</v>
      </c>
      <c r="E12" s="38">
        <v>3048</v>
      </c>
      <c r="F12" s="38">
        <v>2259</v>
      </c>
      <c r="G12" s="42">
        <v>5307</v>
      </c>
      <c r="H12" s="103">
        <v>0</v>
      </c>
      <c r="I12" s="103">
        <v>0</v>
      </c>
      <c r="J12" s="103">
        <v>0</v>
      </c>
      <c r="K12" s="103"/>
      <c r="L12" s="103"/>
      <c r="M12" s="103"/>
      <c r="N12" s="103">
        <v>0</v>
      </c>
      <c r="O12" s="42">
        <v>24152</v>
      </c>
      <c r="P12" s="42">
        <v>2820</v>
      </c>
      <c r="Q12" s="42">
        <v>26972</v>
      </c>
      <c r="R12" s="38"/>
      <c r="S12" s="138"/>
    </row>
    <row r="13" spans="1:19" x14ac:dyDescent="0.2">
      <c r="A13" s="41">
        <v>1979</v>
      </c>
      <c r="B13" s="38">
        <v>23667</v>
      </c>
      <c r="C13" s="38">
        <v>568</v>
      </c>
      <c r="D13" s="38">
        <v>24235</v>
      </c>
      <c r="E13" s="38">
        <v>3573</v>
      </c>
      <c r="F13" s="38">
        <v>2411</v>
      </c>
      <c r="G13" s="42">
        <v>5984</v>
      </c>
      <c r="H13" s="103">
        <v>0</v>
      </c>
      <c r="I13" s="103">
        <v>0</v>
      </c>
      <c r="J13" s="103">
        <v>0</v>
      </c>
      <c r="K13" s="103"/>
      <c r="L13" s="103"/>
      <c r="M13" s="103"/>
      <c r="N13" s="103">
        <v>0</v>
      </c>
      <c r="O13" s="42">
        <v>27240</v>
      </c>
      <c r="P13" s="42">
        <v>2979</v>
      </c>
      <c r="Q13" s="42">
        <v>30219</v>
      </c>
      <c r="R13" s="38"/>
      <c r="S13" s="138"/>
    </row>
    <row r="14" spans="1:19" x14ac:dyDescent="0.2">
      <c r="A14" s="41">
        <v>1980</v>
      </c>
      <c r="B14" s="38">
        <v>27081</v>
      </c>
      <c r="C14" s="38">
        <v>568</v>
      </c>
      <c r="D14" s="38">
        <v>27649</v>
      </c>
      <c r="E14" s="38">
        <v>3484</v>
      </c>
      <c r="F14" s="38">
        <v>2339</v>
      </c>
      <c r="G14" s="42">
        <v>5823</v>
      </c>
      <c r="H14" s="103">
        <v>0</v>
      </c>
      <c r="I14" s="103">
        <v>0</v>
      </c>
      <c r="J14" s="103">
        <v>0</v>
      </c>
      <c r="K14" s="103"/>
      <c r="L14" s="103"/>
      <c r="M14" s="103"/>
      <c r="N14" s="103">
        <v>0</v>
      </c>
      <c r="O14" s="42">
        <v>30565</v>
      </c>
      <c r="P14" s="42">
        <v>2907</v>
      </c>
      <c r="Q14" s="42">
        <v>33472</v>
      </c>
      <c r="R14" s="38"/>
      <c r="S14" s="138"/>
    </row>
    <row r="15" spans="1:19" x14ac:dyDescent="0.2">
      <c r="A15" s="41">
        <v>1981</v>
      </c>
      <c r="B15" s="38">
        <v>30596</v>
      </c>
      <c r="C15" s="38">
        <v>577</v>
      </c>
      <c r="D15" s="38">
        <v>31173</v>
      </c>
      <c r="E15" s="38">
        <v>3655</v>
      </c>
      <c r="F15" s="38">
        <v>2441</v>
      </c>
      <c r="G15" s="42">
        <v>6096</v>
      </c>
      <c r="H15" s="103">
        <v>0</v>
      </c>
      <c r="I15" s="103">
        <v>0</v>
      </c>
      <c r="J15" s="103">
        <v>0</v>
      </c>
      <c r="K15" s="103"/>
      <c r="L15" s="103"/>
      <c r="M15" s="103"/>
      <c r="N15" s="103">
        <v>0</v>
      </c>
      <c r="O15" s="42">
        <v>34251</v>
      </c>
      <c r="P15" s="42">
        <v>3018</v>
      </c>
      <c r="Q15" s="42">
        <v>37269</v>
      </c>
      <c r="R15" s="38"/>
      <c r="S15" s="138"/>
    </row>
    <row r="16" spans="1:19" x14ac:dyDescent="0.2">
      <c r="A16" s="41">
        <v>1982</v>
      </c>
      <c r="B16" s="42">
        <v>32542</v>
      </c>
      <c r="C16" s="42">
        <v>614</v>
      </c>
      <c r="D16" s="38">
        <v>33156</v>
      </c>
      <c r="E16" s="42">
        <v>3687</v>
      </c>
      <c r="F16" s="42">
        <v>2503</v>
      </c>
      <c r="G16" s="42">
        <v>6190</v>
      </c>
      <c r="H16" s="103">
        <v>0</v>
      </c>
      <c r="I16" s="103">
        <v>0</v>
      </c>
      <c r="J16" s="103">
        <v>0</v>
      </c>
      <c r="K16" s="103"/>
      <c r="L16" s="103"/>
      <c r="M16" s="103"/>
      <c r="N16" s="103">
        <v>0</v>
      </c>
      <c r="O16" s="42">
        <v>36229</v>
      </c>
      <c r="P16" s="42">
        <v>3117</v>
      </c>
      <c r="Q16" s="42">
        <v>39346</v>
      </c>
      <c r="R16" s="42"/>
      <c r="S16" s="138"/>
    </row>
    <row r="17" spans="1:19" x14ac:dyDescent="0.2">
      <c r="A17" s="41">
        <v>1983</v>
      </c>
      <c r="B17" s="38">
        <v>33556</v>
      </c>
      <c r="C17" s="38">
        <v>622</v>
      </c>
      <c r="D17" s="38">
        <v>34178</v>
      </c>
      <c r="E17" s="38">
        <v>3641</v>
      </c>
      <c r="F17" s="38">
        <v>2547</v>
      </c>
      <c r="G17" s="42">
        <v>6188</v>
      </c>
      <c r="H17" s="103">
        <v>0</v>
      </c>
      <c r="I17" s="103">
        <v>0</v>
      </c>
      <c r="J17" s="103">
        <v>0</v>
      </c>
      <c r="K17" s="103"/>
      <c r="L17" s="103"/>
      <c r="M17" s="103"/>
      <c r="N17" s="103">
        <v>0</v>
      </c>
      <c r="O17" s="42">
        <v>37197</v>
      </c>
      <c r="P17" s="42">
        <v>3169</v>
      </c>
      <c r="Q17" s="42">
        <v>40366</v>
      </c>
      <c r="R17" s="38"/>
      <c r="S17" s="138"/>
    </row>
    <row r="18" spans="1:19" x14ac:dyDescent="0.2">
      <c r="A18" s="41">
        <v>1984</v>
      </c>
      <c r="B18" s="42">
        <v>34301</v>
      </c>
      <c r="C18" s="42">
        <v>622</v>
      </c>
      <c r="D18" s="38">
        <v>34923</v>
      </c>
      <c r="E18" s="42">
        <v>3626</v>
      </c>
      <c r="F18" s="42">
        <v>2547</v>
      </c>
      <c r="G18" s="42">
        <v>6173</v>
      </c>
      <c r="H18" s="103">
        <v>0</v>
      </c>
      <c r="I18" s="103">
        <v>0</v>
      </c>
      <c r="J18" s="103">
        <v>0</v>
      </c>
      <c r="K18" s="103"/>
      <c r="L18" s="103"/>
      <c r="M18" s="103"/>
      <c r="N18" s="103">
        <v>0</v>
      </c>
      <c r="O18" s="42">
        <v>37927</v>
      </c>
      <c r="P18" s="42">
        <v>3169</v>
      </c>
      <c r="Q18" s="42">
        <v>41096</v>
      </c>
      <c r="R18" s="42"/>
      <c r="S18" s="138"/>
    </row>
    <row r="19" spans="1:19" x14ac:dyDescent="0.2">
      <c r="A19" s="41">
        <v>1985</v>
      </c>
      <c r="B19" s="38">
        <v>36453</v>
      </c>
      <c r="C19" s="38">
        <v>624</v>
      </c>
      <c r="D19" s="38">
        <v>37077</v>
      </c>
      <c r="E19" s="38">
        <v>3708</v>
      </c>
      <c r="F19" s="38">
        <v>2665</v>
      </c>
      <c r="G19" s="42">
        <v>6373</v>
      </c>
      <c r="H19" s="103">
        <v>0</v>
      </c>
      <c r="I19" s="103">
        <v>0</v>
      </c>
      <c r="J19" s="103">
        <v>0</v>
      </c>
      <c r="K19" s="42"/>
      <c r="L19" s="42"/>
      <c r="M19" s="42"/>
      <c r="N19" s="38">
        <v>657</v>
      </c>
      <c r="O19" s="42">
        <v>40818</v>
      </c>
      <c r="P19" s="42">
        <v>3289</v>
      </c>
      <c r="Q19" s="42">
        <v>44107</v>
      </c>
      <c r="R19" s="38"/>
      <c r="S19" s="138"/>
    </row>
    <row r="20" spans="1:19" x14ac:dyDescent="0.2">
      <c r="A20" s="41">
        <v>1986</v>
      </c>
      <c r="B20" s="42">
        <v>37162</v>
      </c>
      <c r="C20" s="42">
        <v>624</v>
      </c>
      <c r="D20" s="38">
        <v>37786</v>
      </c>
      <c r="E20" s="42">
        <v>3845</v>
      </c>
      <c r="F20" s="42">
        <v>2665</v>
      </c>
      <c r="G20" s="42">
        <v>6510</v>
      </c>
      <c r="H20" s="103">
        <v>0</v>
      </c>
      <c r="I20" s="103">
        <v>0</v>
      </c>
      <c r="J20" s="103">
        <v>0</v>
      </c>
      <c r="K20" s="42"/>
      <c r="L20" s="42"/>
      <c r="M20" s="42"/>
      <c r="N20" s="38">
        <v>657</v>
      </c>
      <c r="O20" s="42">
        <v>41664</v>
      </c>
      <c r="P20" s="42">
        <v>3289</v>
      </c>
      <c r="Q20" s="42">
        <v>44953</v>
      </c>
      <c r="R20" s="42"/>
      <c r="S20" s="138"/>
    </row>
    <row r="21" spans="1:19" x14ac:dyDescent="0.2">
      <c r="A21" s="41">
        <v>1987</v>
      </c>
      <c r="B21" s="38">
        <v>39693</v>
      </c>
      <c r="C21" s="38">
        <v>636</v>
      </c>
      <c r="D21" s="38">
        <v>40329</v>
      </c>
      <c r="E21" s="38">
        <v>3910</v>
      </c>
      <c r="F21" s="38">
        <v>2665</v>
      </c>
      <c r="G21" s="42">
        <v>6575</v>
      </c>
      <c r="H21" s="103">
        <v>0</v>
      </c>
      <c r="I21" s="103">
        <v>0</v>
      </c>
      <c r="J21" s="103">
        <v>0</v>
      </c>
      <c r="K21" s="42"/>
      <c r="L21" s="42"/>
      <c r="M21" s="42"/>
      <c r="N21" s="38">
        <v>657</v>
      </c>
      <c r="O21" s="42">
        <v>44260</v>
      </c>
      <c r="P21" s="42">
        <v>3301</v>
      </c>
      <c r="Q21" s="42">
        <v>47561</v>
      </c>
      <c r="R21" s="38"/>
      <c r="S21" s="138"/>
    </row>
    <row r="22" spans="1:19" x14ac:dyDescent="0.2">
      <c r="A22" s="41">
        <v>1988</v>
      </c>
      <c r="B22" s="42">
        <v>41583</v>
      </c>
      <c r="C22" s="42">
        <v>645</v>
      </c>
      <c r="D22" s="38">
        <v>42228</v>
      </c>
      <c r="E22" s="42">
        <v>4025</v>
      </c>
      <c r="F22" s="42">
        <v>2665</v>
      </c>
      <c r="G22" s="42">
        <v>6690</v>
      </c>
      <c r="H22" s="103">
        <v>0</v>
      </c>
      <c r="I22" s="103">
        <v>0</v>
      </c>
      <c r="J22" s="103">
        <v>0</v>
      </c>
      <c r="K22" s="42"/>
      <c r="L22" s="42"/>
      <c r="M22" s="42"/>
      <c r="N22" s="38">
        <v>657</v>
      </c>
      <c r="O22" s="42">
        <v>46265</v>
      </c>
      <c r="P22" s="42">
        <v>3310</v>
      </c>
      <c r="Q22" s="42">
        <v>49575</v>
      </c>
      <c r="R22" s="42"/>
      <c r="S22" s="138"/>
    </row>
    <row r="23" spans="1:19" x14ac:dyDescent="0.2">
      <c r="A23" s="41">
        <v>1989</v>
      </c>
      <c r="B23" s="38">
        <v>44172</v>
      </c>
      <c r="C23" s="38">
        <v>624</v>
      </c>
      <c r="D23" s="38">
        <v>44796</v>
      </c>
      <c r="E23" s="38">
        <v>4007</v>
      </c>
      <c r="F23" s="38">
        <v>2665</v>
      </c>
      <c r="G23" s="42">
        <v>6672</v>
      </c>
      <c r="H23" s="103">
        <v>0</v>
      </c>
      <c r="I23" s="103">
        <v>0</v>
      </c>
      <c r="J23" s="103">
        <v>0</v>
      </c>
      <c r="K23" s="42"/>
      <c r="L23" s="42"/>
      <c r="M23" s="42"/>
      <c r="N23" s="38">
        <v>657</v>
      </c>
      <c r="O23" s="42">
        <v>48836</v>
      </c>
      <c r="P23" s="42">
        <v>3289</v>
      </c>
      <c r="Q23" s="42">
        <v>52125</v>
      </c>
      <c r="R23" s="38"/>
      <c r="S23" s="138"/>
    </row>
    <row r="24" spans="1:19" x14ac:dyDescent="0.2">
      <c r="A24" s="41">
        <v>1990</v>
      </c>
      <c r="B24" s="42">
        <v>44934</v>
      </c>
      <c r="C24" s="42">
        <v>624</v>
      </c>
      <c r="D24" s="38">
        <v>45558</v>
      </c>
      <c r="E24" s="42">
        <v>4170</v>
      </c>
      <c r="F24" s="42">
        <v>2665</v>
      </c>
      <c r="G24" s="42">
        <v>6835</v>
      </c>
      <c r="H24" s="103">
        <v>0</v>
      </c>
      <c r="I24" s="103">
        <v>0</v>
      </c>
      <c r="J24" s="103">
        <v>0</v>
      </c>
      <c r="K24" s="42"/>
      <c r="L24" s="42"/>
      <c r="M24" s="42"/>
      <c r="N24" s="38">
        <v>657</v>
      </c>
      <c r="O24" s="42">
        <v>49761</v>
      </c>
      <c r="P24" s="42">
        <v>3289</v>
      </c>
      <c r="Q24" s="42">
        <v>53050</v>
      </c>
      <c r="R24" s="42"/>
      <c r="S24" s="138"/>
    </row>
    <row r="25" spans="1:19" x14ac:dyDescent="0.2">
      <c r="A25" s="41">
        <v>1991</v>
      </c>
      <c r="B25" s="38">
        <v>45992</v>
      </c>
      <c r="C25" s="38">
        <v>624</v>
      </c>
      <c r="D25" s="38">
        <v>46616</v>
      </c>
      <c r="E25" s="38">
        <v>4203</v>
      </c>
      <c r="F25" s="38">
        <v>2665</v>
      </c>
      <c r="G25" s="42">
        <v>6868</v>
      </c>
      <c r="H25" s="155">
        <v>0</v>
      </c>
      <c r="I25" s="155">
        <v>0</v>
      </c>
      <c r="J25" s="155">
        <v>0</v>
      </c>
      <c r="K25" s="155"/>
      <c r="L25" s="155"/>
      <c r="M25" s="155"/>
      <c r="N25" s="38">
        <v>657</v>
      </c>
      <c r="O25" s="42">
        <v>50852</v>
      </c>
      <c r="P25" s="42">
        <v>3289</v>
      </c>
      <c r="Q25" s="42">
        <v>54141</v>
      </c>
      <c r="R25" s="38"/>
      <c r="S25" s="138"/>
    </row>
    <row r="26" spans="1:19" x14ac:dyDescent="0.2">
      <c r="A26" s="41">
        <v>1992</v>
      </c>
      <c r="B26" s="42">
        <v>47085</v>
      </c>
      <c r="C26" s="42">
        <v>624</v>
      </c>
      <c r="D26" s="38">
        <v>47709</v>
      </c>
      <c r="E26" s="42">
        <v>4018.5</v>
      </c>
      <c r="F26" s="42">
        <v>2665</v>
      </c>
      <c r="G26" s="42">
        <v>6683.5</v>
      </c>
      <c r="H26" s="155">
        <v>7.4999999999999997E-2</v>
      </c>
      <c r="I26" s="155">
        <v>0</v>
      </c>
      <c r="J26" s="155">
        <v>7.4999999999999997E-2</v>
      </c>
      <c r="K26" s="155"/>
      <c r="L26" s="155"/>
      <c r="M26" s="155">
        <v>0</v>
      </c>
      <c r="N26" s="38">
        <v>657</v>
      </c>
      <c r="O26" s="42">
        <v>51760.574999999997</v>
      </c>
      <c r="P26" s="42">
        <v>3289</v>
      </c>
      <c r="Q26" s="42">
        <v>55049.574999999997</v>
      </c>
      <c r="R26" s="42"/>
      <c r="S26" s="138"/>
    </row>
    <row r="27" spans="1:19" x14ac:dyDescent="0.2">
      <c r="A27" s="41">
        <v>1993</v>
      </c>
      <c r="B27" s="38">
        <v>47967</v>
      </c>
      <c r="C27" s="38">
        <v>624</v>
      </c>
      <c r="D27" s="38">
        <v>48591</v>
      </c>
      <c r="E27" s="38">
        <v>4127.5</v>
      </c>
      <c r="F27" s="38">
        <v>2847</v>
      </c>
      <c r="G27" s="42">
        <v>6974.5</v>
      </c>
      <c r="H27" s="155">
        <v>7.4999999999999997E-2</v>
      </c>
      <c r="I27" s="155">
        <v>0</v>
      </c>
      <c r="J27" s="155">
        <v>7.4999999999999997E-2</v>
      </c>
      <c r="K27" s="155"/>
      <c r="L27" s="155"/>
      <c r="M27" s="155">
        <v>0</v>
      </c>
      <c r="N27" s="38">
        <v>657</v>
      </c>
      <c r="O27" s="42">
        <v>52751.574999999997</v>
      </c>
      <c r="P27" s="42">
        <v>3471</v>
      </c>
      <c r="Q27" s="42">
        <v>56222.574999999997</v>
      </c>
      <c r="R27" s="38"/>
      <c r="S27" s="138"/>
    </row>
    <row r="28" spans="1:19" x14ac:dyDescent="0.2">
      <c r="A28" s="41">
        <v>1994</v>
      </c>
      <c r="B28" s="42">
        <v>49297</v>
      </c>
      <c r="C28" s="42">
        <v>624</v>
      </c>
      <c r="D28" s="38">
        <v>49921</v>
      </c>
      <c r="E28" s="42">
        <v>4150.5</v>
      </c>
      <c r="F28" s="42">
        <v>2900</v>
      </c>
      <c r="G28" s="42">
        <v>7050.5</v>
      </c>
      <c r="H28" s="42">
        <v>1.075</v>
      </c>
      <c r="I28" s="42">
        <v>0</v>
      </c>
      <c r="J28" s="42">
        <v>1.075</v>
      </c>
      <c r="K28" s="42"/>
      <c r="L28" s="42"/>
      <c r="M28" s="155">
        <v>0</v>
      </c>
      <c r="N28" s="38">
        <v>657</v>
      </c>
      <c r="O28" s="42">
        <v>54105.574999999997</v>
      </c>
      <c r="P28" s="42">
        <v>3524</v>
      </c>
      <c r="Q28" s="42">
        <v>57629.574999999997</v>
      </c>
      <c r="R28" s="42"/>
      <c r="S28" s="138"/>
    </row>
    <row r="29" spans="1:19" x14ac:dyDescent="0.2">
      <c r="A29" s="41">
        <v>1995</v>
      </c>
      <c r="B29" s="38">
        <v>50680</v>
      </c>
      <c r="C29" s="38">
        <v>687</v>
      </c>
      <c r="D29" s="38">
        <v>51367</v>
      </c>
      <c r="E29" s="38">
        <v>4196.5</v>
      </c>
      <c r="F29" s="38">
        <v>2900</v>
      </c>
      <c r="G29" s="42">
        <v>7096.5</v>
      </c>
      <c r="H29" s="42">
        <v>1.075</v>
      </c>
      <c r="I29" s="38">
        <v>0</v>
      </c>
      <c r="J29" s="38">
        <v>1.075</v>
      </c>
      <c r="K29" s="38"/>
      <c r="L29" s="38"/>
      <c r="M29" s="155">
        <v>0</v>
      </c>
      <c r="N29" s="38">
        <v>657</v>
      </c>
      <c r="O29" s="42">
        <v>55534.574999999997</v>
      </c>
      <c r="P29" s="42">
        <v>3587</v>
      </c>
      <c r="Q29" s="42">
        <v>59121.574999999997</v>
      </c>
      <c r="R29" s="38"/>
      <c r="S29" s="138"/>
    </row>
    <row r="30" spans="1:19" x14ac:dyDescent="0.2">
      <c r="A30" s="41">
        <v>1996</v>
      </c>
      <c r="B30" s="42">
        <v>52432</v>
      </c>
      <c r="C30" s="42">
        <v>687</v>
      </c>
      <c r="D30" s="38">
        <v>53119</v>
      </c>
      <c r="E30" s="42">
        <v>4104.5</v>
      </c>
      <c r="F30" s="42">
        <v>2920</v>
      </c>
      <c r="G30" s="42">
        <v>7024.5</v>
      </c>
      <c r="H30" s="42">
        <v>1.075</v>
      </c>
      <c r="I30" s="42">
        <v>0</v>
      </c>
      <c r="J30" s="42">
        <v>1.075</v>
      </c>
      <c r="K30" s="42"/>
      <c r="L30" s="42"/>
      <c r="M30" s="155">
        <v>0</v>
      </c>
      <c r="N30" s="38">
        <v>657</v>
      </c>
      <c r="O30" s="42">
        <v>57194.574999999997</v>
      </c>
      <c r="P30" s="42">
        <v>3607</v>
      </c>
      <c r="Q30" s="42">
        <v>60801.574999999997</v>
      </c>
      <c r="R30" s="42"/>
      <c r="S30" s="138"/>
    </row>
    <row r="31" spans="1:19" x14ac:dyDescent="0.2">
      <c r="A31" s="41">
        <v>1997</v>
      </c>
      <c r="B31" s="38">
        <v>53987</v>
      </c>
      <c r="C31" s="38">
        <v>902</v>
      </c>
      <c r="D31" s="38">
        <v>54889</v>
      </c>
      <c r="E31" s="38">
        <v>4505.5</v>
      </c>
      <c r="F31" s="38">
        <v>2920</v>
      </c>
      <c r="G31" s="42">
        <v>7425.5</v>
      </c>
      <c r="H31" s="42">
        <v>1.075</v>
      </c>
      <c r="I31" s="38">
        <v>0</v>
      </c>
      <c r="J31" s="38">
        <v>1.075</v>
      </c>
      <c r="K31" s="38"/>
      <c r="L31" s="38"/>
      <c r="M31" s="155">
        <v>0</v>
      </c>
      <c r="N31" s="38">
        <v>657</v>
      </c>
      <c r="O31" s="42">
        <v>59150.574999999997</v>
      </c>
      <c r="P31" s="42">
        <v>3822</v>
      </c>
      <c r="Q31" s="42">
        <v>62972.574999999997</v>
      </c>
      <c r="R31" s="38"/>
      <c r="S31" s="138"/>
    </row>
    <row r="32" spans="1:19" x14ac:dyDescent="0.2">
      <c r="A32" s="41">
        <v>1998</v>
      </c>
      <c r="B32" s="42">
        <v>55857</v>
      </c>
      <c r="C32" s="42">
        <v>902</v>
      </c>
      <c r="D32" s="38">
        <v>56759</v>
      </c>
      <c r="E32" s="42">
        <v>4792.5</v>
      </c>
      <c r="F32" s="42">
        <v>2995</v>
      </c>
      <c r="G32" s="42">
        <v>7787.5</v>
      </c>
      <c r="H32" s="42">
        <v>6.0750000000000002</v>
      </c>
      <c r="I32" s="42">
        <v>0</v>
      </c>
      <c r="J32" s="42">
        <v>6.0750000000000002</v>
      </c>
      <c r="K32" s="42"/>
      <c r="L32" s="42"/>
      <c r="M32" s="155">
        <v>0</v>
      </c>
      <c r="N32" s="38">
        <v>657</v>
      </c>
      <c r="O32" s="42">
        <v>61312.574999999997</v>
      </c>
      <c r="P32" s="42">
        <v>3897</v>
      </c>
      <c r="Q32" s="42">
        <v>65209.574999999997</v>
      </c>
      <c r="R32" s="42"/>
      <c r="S32" s="138"/>
    </row>
    <row r="33" spans="1:19" x14ac:dyDescent="0.2">
      <c r="A33" s="41">
        <v>1999</v>
      </c>
      <c r="B33" s="38">
        <v>58085</v>
      </c>
      <c r="C33" s="38">
        <v>912</v>
      </c>
      <c r="D33" s="38">
        <v>58997</v>
      </c>
      <c r="E33" s="38">
        <v>5198</v>
      </c>
      <c r="F33" s="38">
        <v>3309</v>
      </c>
      <c r="G33" s="42">
        <v>8507</v>
      </c>
      <c r="H33" s="42">
        <v>18.8</v>
      </c>
      <c r="I33" s="38">
        <v>0</v>
      </c>
      <c r="J33" s="38">
        <v>18.8</v>
      </c>
      <c r="K33" s="38"/>
      <c r="L33" s="38"/>
      <c r="M33" s="155">
        <v>0</v>
      </c>
      <c r="N33" s="38">
        <v>657</v>
      </c>
      <c r="O33" s="42">
        <v>63958.8</v>
      </c>
      <c r="P33" s="42">
        <v>4221</v>
      </c>
      <c r="Q33" s="42">
        <v>68179.8</v>
      </c>
      <c r="R33" s="38"/>
      <c r="S33" s="138"/>
    </row>
    <row r="34" spans="1:19" x14ac:dyDescent="0.2">
      <c r="A34" s="41">
        <v>2000</v>
      </c>
      <c r="B34" s="42">
        <v>60095</v>
      </c>
      <c r="C34" s="42">
        <v>968</v>
      </c>
      <c r="D34" s="38">
        <v>61063</v>
      </c>
      <c r="E34" s="42">
        <v>6548</v>
      </c>
      <c r="F34" s="42">
        <v>4075</v>
      </c>
      <c r="G34" s="42">
        <v>10623</v>
      </c>
      <c r="H34" s="42">
        <v>19.024999999999999</v>
      </c>
      <c r="I34" s="42">
        <v>0</v>
      </c>
      <c r="J34" s="42">
        <v>19.024999999999999</v>
      </c>
      <c r="K34" s="42"/>
      <c r="L34" s="42"/>
      <c r="M34" s="155">
        <v>0</v>
      </c>
      <c r="N34" s="42">
        <v>1966</v>
      </c>
      <c r="O34" s="42">
        <v>68628.024999999994</v>
      </c>
      <c r="P34" s="42">
        <v>5043</v>
      </c>
      <c r="Q34" s="42">
        <v>73671.024999999994</v>
      </c>
      <c r="R34" s="42"/>
      <c r="S34" s="145"/>
    </row>
    <row r="35" spans="1:19" x14ac:dyDescent="0.2">
      <c r="A35" s="41">
        <v>2001</v>
      </c>
      <c r="B35" s="38">
        <v>61438.772275802505</v>
      </c>
      <c r="C35" s="38">
        <v>970.22772419749526</v>
      </c>
      <c r="D35" s="38">
        <v>62409</v>
      </c>
      <c r="E35" s="38">
        <v>6750.9601913548613</v>
      </c>
      <c r="F35" s="38">
        <v>3730.0398086451391</v>
      </c>
      <c r="G35" s="38">
        <v>10481</v>
      </c>
      <c r="H35" s="42">
        <v>21</v>
      </c>
      <c r="I35" s="38">
        <v>0</v>
      </c>
      <c r="J35" s="38">
        <v>21</v>
      </c>
      <c r="K35" s="38"/>
      <c r="L35" s="38"/>
      <c r="M35" s="155">
        <v>0</v>
      </c>
      <c r="N35" s="42">
        <v>1966</v>
      </c>
      <c r="O35" s="42">
        <v>70176.732467157359</v>
      </c>
      <c r="P35" s="42">
        <v>4700.267532842634</v>
      </c>
      <c r="Q35" s="42">
        <v>74877</v>
      </c>
      <c r="R35" s="38"/>
      <c r="S35" s="138"/>
    </row>
    <row r="36" spans="1:19" x14ac:dyDescent="0.2">
      <c r="A36" s="41">
        <v>2002</v>
      </c>
      <c r="B36" s="42">
        <v>63323.930180214666</v>
      </c>
      <c r="C36" s="42">
        <v>1150.0698197853349</v>
      </c>
      <c r="D36" s="38">
        <v>64474</v>
      </c>
      <c r="E36" s="42">
        <v>9714.2357454689773</v>
      </c>
      <c r="F36" s="42">
        <v>4098.7642545310227</v>
      </c>
      <c r="G36" s="38">
        <v>13813</v>
      </c>
      <c r="H36" s="42">
        <v>22</v>
      </c>
      <c r="I36" s="42">
        <v>0</v>
      </c>
      <c r="J36" s="38">
        <v>22</v>
      </c>
      <c r="K36" s="42"/>
      <c r="L36" s="42"/>
      <c r="M36" s="155">
        <v>0</v>
      </c>
      <c r="N36" s="42">
        <v>2007</v>
      </c>
      <c r="O36" s="42">
        <v>75066.183763413894</v>
      </c>
      <c r="P36" s="42">
        <v>5248.8162365861135</v>
      </c>
      <c r="Q36" s="42">
        <v>80315</v>
      </c>
      <c r="R36" s="42"/>
      <c r="S36" s="138"/>
    </row>
    <row r="37" spans="1:19" x14ac:dyDescent="0.2">
      <c r="A37" s="41">
        <v>2003</v>
      </c>
      <c r="B37" s="38">
        <v>66493.689997492373</v>
      </c>
      <c r="C37" s="38">
        <v>1204.3100025076335</v>
      </c>
      <c r="D37" s="38">
        <v>67698</v>
      </c>
      <c r="E37" s="38">
        <v>11291.869125306832</v>
      </c>
      <c r="F37" s="38">
        <v>4838.1308746931691</v>
      </c>
      <c r="G37" s="38">
        <v>16130</v>
      </c>
      <c r="H37" s="42">
        <v>22</v>
      </c>
      <c r="I37" s="38">
        <v>0</v>
      </c>
      <c r="J37" s="38">
        <v>22</v>
      </c>
      <c r="K37" s="38"/>
      <c r="L37" s="38"/>
      <c r="M37" s="155">
        <v>0</v>
      </c>
      <c r="N37" s="42">
        <v>2007</v>
      </c>
      <c r="O37" s="42">
        <v>79814.559122799197</v>
      </c>
      <c r="P37" s="42">
        <v>6042.4408772008028</v>
      </c>
      <c r="Q37" s="42">
        <v>85857</v>
      </c>
      <c r="R37" s="38"/>
      <c r="S37" s="138"/>
    </row>
    <row r="38" spans="1:19" x14ac:dyDescent="0.2">
      <c r="A38" s="41">
        <v>2004</v>
      </c>
      <c r="B38" s="42">
        <v>67659.159350135509</v>
      </c>
      <c r="C38" s="42">
        <v>1428.8406498644906</v>
      </c>
      <c r="D38" s="38">
        <v>69088</v>
      </c>
      <c r="E38" s="42">
        <v>14404.518326996198</v>
      </c>
      <c r="F38" s="42">
        <v>5151.4816730038028</v>
      </c>
      <c r="G38" s="38">
        <v>19556</v>
      </c>
      <c r="H38" s="42">
        <v>27.176419213973798</v>
      </c>
      <c r="I38" s="38">
        <v>1.823580786026201</v>
      </c>
      <c r="J38" s="38">
        <v>29</v>
      </c>
      <c r="K38" s="42"/>
      <c r="L38" s="42"/>
      <c r="M38" s="155">
        <v>0</v>
      </c>
      <c r="N38" s="42">
        <v>2007</v>
      </c>
      <c r="O38" s="42">
        <v>84096.874777804827</v>
      </c>
      <c r="P38" s="42">
        <v>6582.1252221951681</v>
      </c>
      <c r="Q38" s="42">
        <v>90679</v>
      </c>
      <c r="R38" s="42"/>
      <c r="S38" s="138"/>
    </row>
    <row r="39" spans="1:19" s="138" customFormat="1" x14ac:dyDescent="0.2">
      <c r="A39" s="41">
        <v>2005</v>
      </c>
      <c r="B39" s="38">
        <v>69472.464823517788</v>
      </c>
      <c r="C39" s="38">
        <v>1587.5351764822108</v>
      </c>
      <c r="D39" s="38">
        <v>71060</v>
      </c>
      <c r="E39" s="38">
        <v>14626.521910777736</v>
      </c>
      <c r="F39" s="38">
        <v>5143.4780892222661</v>
      </c>
      <c r="G39" s="38">
        <v>19770</v>
      </c>
      <c r="H39" s="42">
        <v>27.176419213973798</v>
      </c>
      <c r="I39" s="38">
        <v>1.823580786026201</v>
      </c>
      <c r="J39" s="38">
        <v>29</v>
      </c>
      <c r="K39" s="38"/>
      <c r="L39" s="38"/>
      <c r="M39" s="155">
        <v>0</v>
      </c>
      <c r="N39" s="42">
        <v>2007</v>
      </c>
      <c r="O39" s="42">
        <v>86132.185494280347</v>
      </c>
      <c r="P39" s="42">
        <v>6732.8145057196552</v>
      </c>
      <c r="Q39" s="42">
        <v>92865</v>
      </c>
      <c r="R39" s="38"/>
    </row>
    <row r="40" spans="1:19" x14ac:dyDescent="0.2">
      <c r="A40" s="41">
        <v>2006</v>
      </c>
      <c r="B40" s="42">
        <v>72006.441599825688</v>
      </c>
      <c r="C40" s="42">
        <v>1671.5584001743086</v>
      </c>
      <c r="D40" s="38">
        <v>73678</v>
      </c>
      <c r="E40" s="42">
        <v>13886.244214343655</v>
      </c>
      <c r="F40" s="42">
        <v>6485.7557856563435</v>
      </c>
      <c r="G40" s="38">
        <v>20372</v>
      </c>
      <c r="H40" s="42">
        <v>235</v>
      </c>
      <c r="I40" s="38">
        <v>1.9999999999999998</v>
      </c>
      <c r="J40" s="38">
        <v>237</v>
      </c>
      <c r="K40" s="38"/>
      <c r="L40" s="38"/>
      <c r="M40" s="155">
        <v>0</v>
      </c>
      <c r="N40" s="42">
        <v>2007</v>
      </c>
      <c r="O40" s="42">
        <v>88135.663126821688</v>
      </c>
      <c r="P40" s="42">
        <v>8159.3368731783021</v>
      </c>
      <c r="Q40" s="42">
        <v>96294.999999999985</v>
      </c>
      <c r="R40" s="42"/>
      <c r="S40" s="138"/>
    </row>
    <row r="41" spans="1:19" x14ac:dyDescent="0.2">
      <c r="A41" s="41">
        <v>2007</v>
      </c>
      <c r="B41" s="38">
        <v>73620.084531227636</v>
      </c>
      <c r="C41" s="38">
        <v>3248.915468772359</v>
      </c>
      <c r="D41" s="38">
        <v>76869</v>
      </c>
      <c r="E41" s="38">
        <v>14205.759906213365</v>
      </c>
      <c r="F41" s="38">
        <v>7023.240093786636</v>
      </c>
      <c r="G41" s="38">
        <v>21229</v>
      </c>
      <c r="H41" s="42">
        <v>245.20036429872496</v>
      </c>
      <c r="I41" s="38">
        <v>1.7996357012750457</v>
      </c>
      <c r="J41" s="38">
        <v>247</v>
      </c>
      <c r="K41" s="38"/>
      <c r="L41" s="38"/>
      <c r="M41" s="155">
        <v>0</v>
      </c>
      <c r="N41" s="42">
        <v>2007</v>
      </c>
      <c r="O41" s="38">
        <v>90078.044801739728</v>
      </c>
      <c r="P41" s="38">
        <v>10273.95519826027</v>
      </c>
      <c r="Q41" s="38">
        <v>100352</v>
      </c>
      <c r="R41" s="38"/>
      <c r="S41" s="138"/>
    </row>
    <row r="42" spans="1:19" x14ac:dyDescent="0.2">
      <c r="A42" s="41">
        <v>2008</v>
      </c>
      <c r="B42" s="38">
        <v>74234.873121869779</v>
      </c>
      <c r="C42" s="38">
        <v>3310.1268781302174</v>
      </c>
      <c r="D42" s="38">
        <v>77545</v>
      </c>
      <c r="E42" s="38">
        <v>14765.827308225218</v>
      </c>
      <c r="F42" s="38">
        <v>8233.1726917747837</v>
      </c>
      <c r="G42" s="38">
        <v>22999</v>
      </c>
      <c r="H42" s="42">
        <v>396.27156919513607</v>
      </c>
      <c r="I42" s="38">
        <v>1.7284308048639261</v>
      </c>
      <c r="J42" s="38">
        <v>398</v>
      </c>
      <c r="K42" s="38"/>
      <c r="L42" s="38"/>
      <c r="M42" s="155">
        <v>0</v>
      </c>
      <c r="N42" s="42">
        <v>2007</v>
      </c>
      <c r="O42" s="38">
        <v>91403.971999290123</v>
      </c>
      <c r="P42" s="38">
        <v>11545.028000709865</v>
      </c>
      <c r="Q42" s="38">
        <v>102948.99999999999</v>
      </c>
      <c r="R42" s="38"/>
      <c r="S42" s="138"/>
    </row>
    <row r="43" spans="1:19" x14ac:dyDescent="0.2">
      <c r="A43" s="46">
        <v>2009</v>
      </c>
      <c r="B43" s="38">
        <v>74852.609131920224</v>
      </c>
      <c r="C43" s="38">
        <v>3757.3908680797717</v>
      </c>
      <c r="D43" s="38">
        <v>78610</v>
      </c>
      <c r="E43" s="38">
        <v>16276.61877606421</v>
      </c>
      <c r="F43" s="38">
        <v>9074.4972239358412</v>
      </c>
      <c r="G43" s="38">
        <v>25351.116000000053</v>
      </c>
      <c r="H43" s="38">
        <v>600.20084876901922</v>
      </c>
      <c r="I43" s="38">
        <v>1.7991512309807332</v>
      </c>
      <c r="J43" s="38">
        <v>602</v>
      </c>
      <c r="K43" s="38"/>
      <c r="L43" s="38"/>
      <c r="M43" s="155">
        <v>0</v>
      </c>
      <c r="N43" s="38">
        <v>2007</v>
      </c>
      <c r="O43" s="38">
        <v>93736.428756753448</v>
      </c>
      <c r="P43" s="38">
        <v>12833.687243246593</v>
      </c>
      <c r="Q43" s="38">
        <v>106570.11600000004</v>
      </c>
      <c r="R43" s="38"/>
      <c r="S43" s="138"/>
    </row>
    <row r="44" spans="1:19" x14ac:dyDescent="0.2">
      <c r="A44" s="46">
        <v>2010</v>
      </c>
      <c r="B44" s="38">
        <v>76630.787620801304</v>
      </c>
      <c r="C44" s="38">
        <v>4072.2123791987092</v>
      </c>
      <c r="D44" s="38">
        <v>80703.000000000015</v>
      </c>
      <c r="E44" s="38">
        <v>17659.232344353342</v>
      </c>
      <c r="F44" s="38">
        <v>12029.767655646656</v>
      </c>
      <c r="G44" s="38">
        <v>29689</v>
      </c>
      <c r="H44" s="38">
        <v>925.0043080224433</v>
      </c>
      <c r="I44" s="38">
        <v>1.9956919775564803</v>
      </c>
      <c r="J44" s="38">
        <v>926.99999999999977</v>
      </c>
      <c r="K44" s="38">
        <v>0.8</v>
      </c>
      <c r="L44" s="38"/>
      <c r="M44" s="38">
        <v>0.8</v>
      </c>
      <c r="N44" s="38">
        <v>2007</v>
      </c>
      <c r="O44" s="38">
        <v>97222.824273177088</v>
      </c>
      <c r="P44" s="38">
        <v>16103.97572682292</v>
      </c>
      <c r="Q44" s="38">
        <v>113326.8</v>
      </c>
      <c r="R44" s="38"/>
      <c r="S44" s="138"/>
    </row>
    <row r="45" spans="1:19" x14ac:dyDescent="0.2">
      <c r="A45" s="46">
        <v>2011</v>
      </c>
      <c r="B45" s="38">
        <v>78022.738771836288</v>
      </c>
      <c r="C45" s="38">
        <v>4436.1612281637063</v>
      </c>
      <c r="D45" s="38">
        <v>82458.899999999994</v>
      </c>
      <c r="E45" s="38">
        <v>17905.63752631531</v>
      </c>
      <c r="F45" s="38">
        <v>13337.189588954003</v>
      </c>
      <c r="G45" s="38">
        <v>31242.827115269312</v>
      </c>
      <c r="H45" s="38">
        <v>1422.9922000000001</v>
      </c>
      <c r="I45" s="38">
        <v>2</v>
      </c>
      <c r="J45" s="38">
        <v>1424.9922000000001</v>
      </c>
      <c r="K45" s="38">
        <v>0.8</v>
      </c>
      <c r="L45" s="38"/>
      <c r="M45" s="38">
        <v>0.8</v>
      </c>
      <c r="N45" s="38">
        <v>2007</v>
      </c>
      <c r="O45" s="38">
        <v>99359.168498151586</v>
      </c>
      <c r="P45" s="38">
        <v>17775.350817117709</v>
      </c>
      <c r="Q45" s="38">
        <v>117134.5193152693</v>
      </c>
      <c r="R45" s="38"/>
      <c r="S45" s="138"/>
    </row>
    <row r="46" spans="1:19" x14ac:dyDescent="0.2">
      <c r="A46" s="46">
        <v>2012</v>
      </c>
      <c r="B46" s="38">
        <v>79673.181443395704</v>
      </c>
      <c r="C46" s="38">
        <v>4620.8185566043085</v>
      </c>
      <c r="D46" s="38">
        <v>84294.000000000015</v>
      </c>
      <c r="E46" s="38">
        <v>18558.295970522908</v>
      </c>
      <c r="F46" s="38">
        <v>14219.74776947709</v>
      </c>
      <c r="G46" s="38">
        <v>32778.043739999994</v>
      </c>
      <c r="H46" s="38">
        <v>1890.0742599999999</v>
      </c>
      <c r="I46" s="38">
        <v>1.8</v>
      </c>
      <c r="J46" s="38">
        <v>1891.8742599999998</v>
      </c>
      <c r="K46" s="38">
        <v>2.0819999999999999</v>
      </c>
      <c r="L46" s="38"/>
      <c r="M46" s="38">
        <v>2.0819999999999999</v>
      </c>
      <c r="N46" s="38">
        <v>2007</v>
      </c>
      <c r="O46" s="38">
        <v>102130.63367391861</v>
      </c>
      <c r="P46" s="38">
        <v>18842.366326081396</v>
      </c>
      <c r="Q46" s="38">
        <v>120973</v>
      </c>
      <c r="R46" s="38"/>
      <c r="S46" s="138"/>
    </row>
    <row r="47" spans="1:19" x14ac:dyDescent="0.2">
      <c r="A47" s="46">
        <v>2013</v>
      </c>
      <c r="B47" s="38">
        <v>81212.714664955056</v>
      </c>
      <c r="C47" s="38">
        <v>4805.4758850449107</v>
      </c>
      <c r="D47" s="38">
        <v>86018.19054999997</v>
      </c>
      <c r="E47" s="38">
        <v>21426.17022</v>
      </c>
      <c r="F47" s="38">
        <v>15102.305950000138</v>
      </c>
      <c r="G47" s="38">
        <v>36528.47617000014</v>
      </c>
      <c r="H47" s="38">
        <v>2199.7660000000001</v>
      </c>
      <c r="I47" s="38">
        <v>1.9780000000000002</v>
      </c>
      <c r="J47" s="38">
        <v>2201.7440000000001</v>
      </c>
      <c r="K47" s="38">
        <v>2.0819999999999999</v>
      </c>
      <c r="L47" s="38">
        <v>2.8103400000000005</v>
      </c>
      <c r="M47" s="38">
        <v>4.8923400000000008</v>
      </c>
      <c r="N47" s="38">
        <v>1990</v>
      </c>
      <c r="O47" s="38">
        <v>106830.73288495505</v>
      </c>
      <c r="P47" s="38">
        <v>19912.570175045046</v>
      </c>
      <c r="Q47" s="38">
        <v>126743.30306000009</v>
      </c>
      <c r="R47" s="38"/>
      <c r="S47" s="138"/>
    </row>
    <row r="48" spans="1:19" x14ac:dyDescent="0.2">
      <c r="A48" s="46">
        <v>2014</v>
      </c>
      <c r="B48" s="38">
        <v>84330</v>
      </c>
      <c r="C48" s="38">
        <v>4862.96219504491</v>
      </c>
      <c r="D48" s="38">
        <v>89192.962195044907</v>
      </c>
      <c r="E48" s="38">
        <v>21799.667579999998</v>
      </c>
      <c r="F48" s="38">
        <v>16027.102420000001</v>
      </c>
      <c r="G48" s="38">
        <v>37826.769999999997</v>
      </c>
      <c r="H48" s="38">
        <v>4885.6710000000003</v>
      </c>
      <c r="I48" s="38">
        <v>2.01803</v>
      </c>
      <c r="J48" s="38">
        <v>4887.6890300000005</v>
      </c>
      <c r="K48" s="38">
        <v>6.0802300000000002</v>
      </c>
      <c r="L48" s="38">
        <v>9.0002499999999994</v>
      </c>
      <c r="M48" s="38">
        <v>15.08048</v>
      </c>
      <c r="N48" s="38">
        <v>1990</v>
      </c>
      <c r="O48" s="38">
        <v>113011.41881</v>
      </c>
      <c r="P48" s="38">
        <v>20901.08289504491</v>
      </c>
      <c r="Q48" s="38">
        <v>133912.50170504491</v>
      </c>
      <c r="R48" s="38"/>
      <c r="S48" s="138"/>
    </row>
    <row r="49" spans="1:19" x14ac:dyDescent="0.2">
      <c r="A49" s="46">
        <v>2015</v>
      </c>
      <c r="B49" s="38">
        <v>86766.089254955106</v>
      </c>
      <c r="C49" s="38">
        <v>4884.1084450448925</v>
      </c>
      <c r="D49" s="38">
        <v>91650.197700000004</v>
      </c>
      <c r="E49" s="104">
        <v>21607.084920000001</v>
      </c>
      <c r="F49" s="38">
        <v>17956.386839999999</v>
      </c>
      <c r="G49" s="38">
        <v>39563.47176</v>
      </c>
      <c r="H49" s="38">
        <v>7630.7660000000014</v>
      </c>
      <c r="I49" s="38">
        <v>1.9659999999982818</v>
      </c>
      <c r="J49" s="38">
        <v>7632.732</v>
      </c>
      <c r="K49" s="38">
        <v>6.0916484000000004</v>
      </c>
      <c r="L49" s="38">
        <v>15.255269999999999</v>
      </c>
      <c r="M49" s="38">
        <v>21.3469184</v>
      </c>
      <c r="N49" s="38">
        <v>1990</v>
      </c>
      <c r="O49" s="38">
        <v>118000.03182335512</v>
      </c>
      <c r="P49" s="38">
        <v>22857.716555044888</v>
      </c>
      <c r="Q49" s="38">
        <v>140857.74837840002</v>
      </c>
      <c r="R49" s="38"/>
      <c r="S49" s="138"/>
    </row>
    <row r="50" spans="1:19" x14ac:dyDescent="0.2">
      <c r="A50" s="46">
        <v>2016</v>
      </c>
      <c r="B50" s="38">
        <v>91981.790686955079</v>
      </c>
      <c r="C50" s="38">
        <v>4943.2076230449102</v>
      </c>
      <c r="D50" s="38">
        <v>96924.998309999995</v>
      </c>
      <c r="E50" s="104">
        <v>22101.1685</v>
      </c>
      <c r="F50" s="38">
        <v>19173.70670999998</v>
      </c>
      <c r="G50" s="38">
        <v>41274.875209999984</v>
      </c>
      <c r="H50" s="38">
        <v>10121.976000000001</v>
      </c>
      <c r="I50" s="38">
        <v>1.9662200000000001</v>
      </c>
      <c r="J50" s="38">
        <v>10123.942220000001</v>
      </c>
      <c r="K50" s="38">
        <v>19.92155</v>
      </c>
      <c r="L50" s="38">
        <v>3.8398699999999999</v>
      </c>
      <c r="M50" s="38">
        <v>23.761420000000001</v>
      </c>
      <c r="N50" s="38">
        <v>1990</v>
      </c>
      <c r="O50" s="38">
        <v>126214.85673695507</v>
      </c>
      <c r="P50" s="38">
        <v>24122.720423044888</v>
      </c>
      <c r="Q50" s="38">
        <v>150337.57715999996</v>
      </c>
      <c r="R50" s="38"/>
      <c r="S50" s="138"/>
    </row>
    <row r="51" spans="1:19" x14ac:dyDescent="0.2">
      <c r="A51" s="46">
        <v>2017</v>
      </c>
      <c r="B51" s="38">
        <v>95272.811346955074</v>
      </c>
      <c r="C51" s="38">
        <v>5002.5887830449101</v>
      </c>
      <c r="D51" s="38">
        <v>100275.40012999998</v>
      </c>
      <c r="E51" s="104">
        <v>21900.188591931626</v>
      </c>
      <c r="F51" s="38">
        <v>19728.01964806837</v>
      </c>
      <c r="G51" s="38">
        <v>41628.208239999993</v>
      </c>
      <c r="H51" s="38">
        <v>12281.276640000002</v>
      </c>
      <c r="I51" s="38">
        <v>1.9662200000000001</v>
      </c>
      <c r="J51" s="38">
        <v>12283.242860000002</v>
      </c>
      <c r="K51" s="38">
        <v>932.09076000000005</v>
      </c>
      <c r="L51" s="38">
        <v>3.2338700000000005</v>
      </c>
      <c r="M51" s="38">
        <v>935.32463000000007</v>
      </c>
      <c r="N51" s="38">
        <v>1990</v>
      </c>
      <c r="O51" s="38">
        <v>132376.36733888672</v>
      </c>
      <c r="P51" s="38">
        <v>24735.808521113278</v>
      </c>
      <c r="Q51" s="38">
        <v>157112.17585999999</v>
      </c>
      <c r="R51" s="38"/>
      <c r="S51" s="138"/>
    </row>
    <row r="52" spans="1:19" x14ac:dyDescent="0.2">
      <c r="A52" s="46">
        <v>2018</v>
      </c>
      <c r="B52" s="38">
        <v>99108.038976955082</v>
      </c>
      <c r="C52" s="38">
        <v>5031.3402530449102</v>
      </c>
      <c r="D52" s="38">
        <v>104139.37922999999</v>
      </c>
      <c r="E52" s="104">
        <v>20725.197129999997</v>
      </c>
      <c r="F52" s="38">
        <v>19797.630359999999</v>
      </c>
      <c r="G52" s="38">
        <v>40522.827489999996</v>
      </c>
      <c r="H52" s="38">
        <v>14388.326639999999</v>
      </c>
      <c r="I52" s="38">
        <v>1.9662200000000001</v>
      </c>
      <c r="J52" s="38">
        <v>14390.29286</v>
      </c>
      <c r="K52" s="38">
        <v>1792.8884900000003</v>
      </c>
      <c r="L52" s="38">
        <v>4.69177</v>
      </c>
      <c r="M52" s="38">
        <v>1797.5802600000002</v>
      </c>
      <c r="N52" s="38">
        <v>1990</v>
      </c>
      <c r="O52" s="38">
        <v>138004.45123695509</v>
      </c>
      <c r="P52" s="38">
        <v>24835.628603044908</v>
      </c>
      <c r="Q52" s="38">
        <v>162840.07983999999</v>
      </c>
      <c r="R52" s="38"/>
      <c r="S52" s="138"/>
    </row>
    <row r="53" spans="1:19" x14ac:dyDescent="0.2">
      <c r="A53" s="46">
        <v>2019</v>
      </c>
      <c r="B53" s="38">
        <v>104000.6050669551</v>
      </c>
      <c r="C53" s="38">
        <v>5057.5707330449295</v>
      </c>
      <c r="D53" s="38">
        <v>109058.17580000003</v>
      </c>
      <c r="E53" s="104">
        <v>21236.861629999996</v>
      </c>
      <c r="F53" s="38">
        <v>19981.699960000002</v>
      </c>
      <c r="G53" s="38">
        <v>41218.561589999998</v>
      </c>
      <c r="H53" s="38">
        <v>15375.886640000001</v>
      </c>
      <c r="I53" s="38">
        <v>1.9662200000000001</v>
      </c>
      <c r="J53" s="38">
        <v>15377.852860000001</v>
      </c>
      <c r="K53" s="38">
        <v>2463.5447999999997</v>
      </c>
      <c r="L53" s="38">
        <v>9.887099999999716</v>
      </c>
      <c r="M53" s="38">
        <v>2473.4318999999996</v>
      </c>
      <c r="N53" s="38">
        <v>1990</v>
      </c>
      <c r="O53" s="38">
        <v>145066.8981369551</v>
      </c>
      <c r="P53" s="38">
        <v>25051.12401304493</v>
      </c>
      <c r="Q53" s="38">
        <v>170118.02215000003</v>
      </c>
      <c r="R53" s="38"/>
      <c r="S53" s="138"/>
    </row>
    <row r="54" spans="1:19" s="147" customFormat="1" ht="13.5" thickBot="1" x14ac:dyDescent="0.25">
      <c r="A54" s="40">
        <v>2020</v>
      </c>
      <c r="B54" s="134">
        <v>104205.34167695508</v>
      </c>
      <c r="C54" s="134">
        <v>5065.7947330449297</v>
      </c>
      <c r="D54" s="146">
        <v>109271.13641000001</v>
      </c>
      <c r="E54" s="134">
        <v>22827.404629999997</v>
      </c>
      <c r="F54" s="134">
        <v>20229.694759999977</v>
      </c>
      <c r="G54" s="134">
        <v>43057.099389999974</v>
      </c>
      <c r="H54" s="134">
        <v>17129.19664000002</v>
      </c>
      <c r="I54" s="134">
        <v>1.9662200000000001</v>
      </c>
      <c r="J54" s="134">
        <v>17131.162860000019</v>
      </c>
      <c r="K54" s="134">
        <v>3270.8286499999995</v>
      </c>
      <c r="L54" s="134">
        <v>16.2855999999997</v>
      </c>
      <c r="M54" s="134">
        <v>3287.1142499999992</v>
      </c>
      <c r="N54" s="134">
        <v>1990</v>
      </c>
      <c r="O54" s="134">
        <v>149422.77159695511</v>
      </c>
      <c r="P54" s="134">
        <v>25313.741313044906</v>
      </c>
      <c r="Q54" s="134">
        <v>174736.51291000002</v>
      </c>
      <c r="R54" s="134"/>
      <c r="S54" s="141"/>
    </row>
    <row r="55" spans="1:19" x14ac:dyDescent="0.2">
      <c r="A55" s="39" t="s">
        <v>37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138"/>
    </row>
    <row r="56" spans="1:19" x14ac:dyDescent="0.2">
      <c r="A56" s="148" t="s">
        <v>39</v>
      </c>
      <c r="B56" s="149"/>
      <c r="C56" s="149"/>
      <c r="D56" s="149"/>
      <c r="E56" s="149"/>
      <c r="F56" s="149"/>
      <c r="G56" s="149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138"/>
    </row>
    <row r="57" spans="1:19" x14ac:dyDescent="0.2">
      <c r="A57" s="36" t="s">
        <v>20</v>
      </c>
      <c r="B57" s="149"/>
      <c r="C57" s="149"/>
      <c r="D57" s="149"/>
      <c r="E57" s="149"/>
      <c r="F57" s="149"/>
      <c r="G57" s="149"/>
      <c r="H57" s="144"/>
      <c r="I57" s="144"/>
      <c r="J57" s="144"/>
      <c r="K57" s="144"/>
      <c r="L57" s="144"/>
      <c r="M57" s="144"/>
      <c r="N57" s="144"/>
      <c r="O57" s="150"/>
      <c r="P57" s="150"/>
      <c r="Q57" s="150"/>
      <c r="R57" s="150"/>
      <c r="S57" s="138"/>
    </row>
    <row r="58" spans="1:19" x14ac:dyDescent="0.2">
      <c r="A58" s="151" t="s">
        <v>122</v>
      </c>
      <c r="B58" s="149"/>
      <c r="C58" s="149"/>
      <c r="D58" s="149"/>
      <c r="E58" s="149"/>
      <c r="F58" s="149"/>
      <c r="G58" s="152"/>
      <c r="H58" s="152"/>
      <c r="I58" s="152"/>
      <c r="J58" s="105"/>
      <c r="K58" s="144"/>
      <c r="L58" s="144"/>
      <c r="M58" s="144"/>
      <c r="N58" s="144"/>
      <c r="O58" s="150"/>
      <c r="P58" s="150"/>
      <c r="Q58" s="135">
        <v>0</v>
      </c>
      <c r="R58" s="144"/>
      <c r="S58" s="138"/>
    </row>
    <row r="59" spans="1:19" x14ac:dyDescent="0.2">
      <c r="A59" s="35" t="s">
        <v>28</v>
      </c>
      <c r="B59" s="149"/>
      <c r="C59" s="149"/>
      <c r="D59" s="149"/>
      <c r="E59" s="149"/>
      <c r="F59" s="149"/>
      <c r="G59" s="149"/>
      <c r="H59" s="149"/>
      <c r="I59" s="149"/>
      <c r="J59" s="144"/>
      <c r="K59" s="144"/>
      <c r="L59" s="144"/>
      <c r="M59" s="144"/>
      <c r="N59" s="144"/>
      <c r="O59" s="144"/>
      <c r="P59" s="144"/>
      <c r="Q59" s="105"/>
      <c r="R59" s="144"/>
      <c r="S59" s="138"/>
    </row>
    <row r="60" spans="1:19" x14ac:dyDescent="0.2">
      <c r="A60" s="153" t="s">
        <v>123</v>
      </c>
      <c r="B60" s="149"/>
      <c r="C60" s="149"/>
      <c r="D60" s="149"/>
      <c r="E60" s="149"/>
      <c r="F60" s="149"/>
      <c r="J60" s="144"/>
      <c r="K60" s="144"/>
      <c r="L60" s="144"/>
      <c r="M60" s="144"/>
      <c r="N60" s="144"/>
      <c r="O60" s="144"/>
      <c r="P60" s="144"/>
      <c r="Q60" s="144"/>
      <c r="R60" s="144"/>
      <c r="S60" s="138"/>
    </row>
    <row r="61" spans="1:19" ht="14.25" x14ac:dyDescent="0.2">
      <c r="A61" s="34" t="s">
        <v>124</v>
      </c>
      <c r="B61" s="149"/>
      <c r="C61" s="149"/>
      <c r="D61" s="149"/>
      <c r="E61" s="149"/>
      <c r="F61" s="149"/>
      <c r="J61" s="144"/>
      <c r="K61" s="144"/>
      <c r="L61" s="144"/>
      <c r="M61" s="144"/>
      <c r="N61" s="144"/>
      <c r="O61" s="144"/>
      <c r="P61" s="144"/>
      <c r="Q61" s="144"/>
      <c r="R61" s="144"/>
      <c r="S61" s="138"/>
    </row>
    <row r="62" spans="1:19" x14ac:dyDescent="0.2">
      <c r="A62" s="153" t="s">
        <v>125</v>
      </c>
      <c r="B62" s="149"/>
      <c r="C62" s="149"/>
      <c r="D62" s="149"/>
      <c r="E62" s="149"/>
      <c r="F62" s="149"/>
      <c r="J62" s="144"/>
      <c r="K62" s="38"/>
      <c r="L62" s="144"/>
      <c r="M62" s="144"/>
      <c r="N62" s="144"/>
      <c r="O62" s="144"/>
      <c r="P62" s="144"/>
      <c r="Q62" s="144"/>
      <c r="R62" s="144"/>
      <c r="S62" s="138"/>
    </row>
    <row r="63" spans="1:19" ht="14.25" x14ac:dyDescent="0.2">
      <c r="A63" s="34" t="s">
        <v>45</v>
      </c>
      <c r="B63" s="138"/>
      <c r="C63" s="138"/>
      <c r="D63" s="138"/>
      <c r="E63" s="138"/>
      <c r="F63" s="138"/>
      <c r="J63" s="144"/>
      <c r="K63" s="144"/>
      <c r="L63" s="144"/>
      <c r="M63" s="144"/>
      <c r="N63" s="144"/>
      <c r="O63" s="144"/>
      <c r="P63" s="144"/>
      <c r="Q63" s="144"/>
      <c r="R63" s="144"/>
      <c r="S63" s="138"/>
    </row>
    <row r="64" spans="1:19" ht="14.25" x14ac:dyDescent="0.2">
      <c r="A64" s="154" t="s">
        <v>126</v>
      </c>
      <c r="B64" s="138"/>
      <c r="C64" s="138"/>
      <c r="D64" s="138"/>
      <c r="E64" s="138"/>
      <c r="F64" s="138"/>
      <c r="J64" s="144"/>
      <c r="K64" s="144"/>
      <c r="L64" s="144"/>
      <c r="M64" s="144"/>
      <c r="N64" s="144"/>
      <c r="O64" s="144"/>
      <c r="P64" s="144"/>
      <c r="Q64" s="144"/>
      <c r="R64" s="144"/>
      <c r="S64" s="138"/>
    </row>
    <row r="65" spans="1:18" x14ac:dyDescent="0.2">
      <c r="B65" s="100"/>
      <c r="C65" s="100"/>
      <c r="O65" s="144"/>
      <c r="P65" s="144"/>
      <c r="Q65" s="144"/>
      <c r="R65" s="144"/>
    </row>
    <row r="66" spans="1:18" x14ac:dyDescent="0.2">
      <c r="O66" s="144"/>
      <c r="P66" s="144"/>
      <c r="Q66" s="144"/>
      <c r="R66" s="144"/>
    </row>
    <row r="67" spans="1:18" x14ac:dyDescent="0.2">
      <c r="A67" s="101"/>
      <c r="B67" s="102"/>
      <c r="C67" s="102"/>
      <c r="O67" s="144"/>
      <c r="P67" s="144"/>
      <c r="Q67" s="144"/>
      <c r="R67" s="144"/>
    </row>
    <row r="68" spans="1:18" x14ac:dyDescent="0.2">
      <c r="O68" s="144"/>
      <c r="P68" s="144"/>
      <c r="Q68" s="144"/>
      <c r="R68" s="144"/>
    </row>
    <row r="69" spans="1:18" x14ac:dyDescent="0.2">
      <c r="O69" s="144"/>
      <c r="P69" s="144"/>
      <c r="Q69" s="144"/>
      <c r="R69" s="144"/>
    </row>
    <row r="70" spans="1:18" x14ac:dyDescent="0.2">
      <c r="O70" s="144"/>
      <c r="P70" s="144"/>
      <c r="Q70" s="144"/>
      <c r="R70" s="144"/>
    </row>
    <row r="71" spans="1:18" x14ac:dyDescent="0.2">
      <c r="O71" s="144"/>
      <c r="P71" s="144"/>
      <c r="Q71" s="144"/>
      <c r="R71" s="144"/>
    </row>
    <row r="72" spans="1:18" x14ac:dyDescent="0.2">
      <c r="O72" s="144"/>
      <c r="P72" s="144"/>
      <c r="Q72" s="144"/>
      <c r="R72" s="144"/>
    </row>
    <row r="73" spans="1:18" x14ac:dyDescent="0.2">
      <c r="O73" s="144"/>
      <c r="P73" s="144"/>
      <c r="Q73" s="144"/>
      <c r="R73" s="144"/>
    </row>
    <row r="74" spans="1:18" x14ac:dyDescent="0.2">
      <c r="O74" s="144"/>
      <c r="P74" s="144"/>
      <c r="Q74" s="144"/>
      <c r="R74" s="144"/>
    </row>
    <row r="75" spans="1:18" x14ac:dyDescent="0.2">
      <c r="O75" s="144"/>
      <c r="P75" s="144"/>
      <c r="Q75" s="144"/>
      <c r="R75" s="144"/>
    </row>
    <row r="76" spans="1:18" x14ac:dyDescent="0.2">
      <c r="O76" s="144"/>
      <c r="P76" s="144"/>
      <c r="Q76" s="144"/>
      <c r="R76" s="144"/>
    </row>
    <row r="89" spans="7:9" x14ac:dyDescent="0.2">
      <c r="G89" s="149"/>
      <c r="H89" s="149"/>
      <c r="I89" s="149"/>
    </row>
    <row r="90" spans="7:9" x14ac:dyDescent="0.2">
      <c r="G90" s="149"/>
      <c r="H90" s="149"/>
      <c r="I90" s="149"/>
    </row>
    <row r="91" spans="7:9" x14ac:dyDescent="0.2">
      <c r="G91" s="149"/>
      <c r="H91" s="149"/>
      <c r="I91" s="149"/>
    </row>
    <row r="92" spans="7:9" x14ac:dyDescent="0.2">
      <c r="G92" s="149"/>
      <c r="H92" s="149"/>
      <c r="I92" s="149"/>
    </row>
    <row r="93" spans="7:9" x14ac:dyDescent="0.2">
      <c r="G93" s="149"/>
      <c r="H93" s="149"/>
      <c r="I93" s="149"/>
    </row>
    <row r="94" spans="7:9" x14ac:dyDescent="0.2">
      <c r="G94" s="149"/>
      <c r="H94" s="149"/>
      <c r="I94" s="149"/>
    </row>
    <row r="95" spans="7:9" x14ac:dyDescent="0.2">
      <c r="G95" s="149"/>
      <c r="H95" s="149"/>
      <c r="I95" s="149"/>
    </row>
    <row r="96" spans="7:9" x14ac:dyDescent="0.2">
      <c r="G96" s="149"/>
      <c r="H96" s="149"/>
      <c r="I96" s="149"/>
    </row>
    <row r="97" spans="7:9" x14ac:dyDescent="0.2">
      <c r="G97" s="149"/>
      <c r="H97" s="149"/>
      <c r="I97" s="149"/>
    </row>
    <row r="98" spans="7:9" x14ac:dyDescent="0.2">
      <c r="G98" s="149"/>
      <c r="H98" s="149"/>
      <c r="I98" s="149"/>
    </row>
    <row r="99" spans="7:9" x14ac:dyDescent="0.2">
      <c r="G99" s="149"/>
      <c r="H99" s="149"/>
      <c r="I99" s="149"/>
    </row>
    <row r="100" spans="7:9" x14ac:dyDescent="0.2">
      <c r="G100" s="149"/>
      <c r="H100" s="149"/>
      <c r="I100" s="149"/>
    </row>
    <row r="101" spans="7:9" x14ac:dyDescent="0.2">
      <c r="G101" s="149"/>
      <c r="H101" s="149"/>
      <c r="I101" s="149"/>
    </row>
    <row r="102" spans="7:9" x14ac:dyDescent="0.2">
      <c r="G102" s="149"/>
      <c r="H102" s="149"/>
      <c r="I102" s="149"/>
    </row>
    <row r="103" spans="7:9" x14ac:dyDescent="0.2">
      <c r="G103" s="149"/>
      <c r="H103" s="149"/>
      <c r="I103" s="149"/>
    </row>
    <row r="104" spans="7:9" x14ac:dyDescent="0.2">
      <c r="G104" s="149"/>
      <c r="H104" s="149"/>
      <c r="I104" s="149"/>
    </row>
    <row r="105" spans="7:9" x14ac:dyDescent="0.2">
      <c r="G105" s="149"/>
      <c r="H105" s="149"/>
      <c r="I105" s="149"/>
    </row>
    <row r="106" spans="7:9" x14ac:dyDescent="0.2">
      <c r="G106" s="149"/>
      <c r="H106" s="149"/>
      <c r="I106" s="149"/>
    </row>
    <row r="107" spans="7:9" x14ac:dyDescent="0.2">
      <c r="G107" s="149"/>
      <c r="H107" s="149"/>
      <c r="I107" s="149"/>
    </row>
    <row r="108" spans="7:9" x14ac:dyDescent="0.2">
      <c r="G108" s="149"/>
      <c r="H108" s="149"/>
      <c r="I108" s="149"/>
    </row>
    <row r="109" spans="7:9" x14ac:dyDescent="0.2">
      <c r="G109" s="149"/>
      <c r="H109" s="149"/>
      <c r="I109" s="149"/>
    </row>
    <row r="110" spans="7:9" x14ac:dyDescent="0.2">
      <c r="G110" s="149"/>
      <c r="H110" s="149"/>
      <c r="I110" s="149"/>
    </row>
    <row r="111" spans="7:9" x14ac:dyDescent="0.2">
      <c r="G111" s="149"/>
      <c r="H111" s="149"/>
      <c r="I111" s="149"/>
    </row>
    <row r="112" spans="7:9" x14ac:dyDescent="0.2">
      <c r="G112" s="149"/>
      <c r="H112" s="149"/>
      <c r="I112" s="149"/>
    </row>
    <row r="113" spans="7:9" x14ac:dyDescent="0.2">
      <c r="G113" s="149"/>
      <c r="H113" s="149"/>
      <c r="I113" s="149"/>
    </row>
  </sheetData>
  <mergeCells count="9">
    <mergeCell ref="B5:D5"/>
    <mergeCell ref="O5:Q5"/>
    <mergeCell ref="O6:Q6"/>
    <mergeCell ref="E5:G5"/>
    <mergeCell ref="E6:G6"/>
    <mergeCell ref="H5:J5"/>
    <mergeCell ref="H6:J6"/>
    <mergeCell ref="B6:D6"/>
    <mergeCell ref="K5:M5"/>
  </mergeCells>
  <phoneticPr fontId="18" type="noConversion"/>
  <conditionalFormatting sqref="A64">
    <cfRule type="cellIs" dxfId="0" priority="1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scale="71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9"/>
  <sheetViews>
    <sheetView showGridLines="0" workbookViewId="0">
      <selection activeCell="D44" sqref="D44"/>
    </sheetView>
  </sheetViews>
  <sheetFormatPr defaultRowHeight="12.75" x14ac:dyDescent="0.2"/>
  <cols>
    <col min="1" max="1" width="9.140625" style="32"/>
    <col min="2" max="2" width="14.42578125" style="32" customWidth="1"/>
    <col min="3" max="3" width="17.85546875" style="32" customWidth="1"/>
    <col min="4" max="16384" width="9.140625" style="32"/>
  </cols>
  <sheetData>
    <row r="4" spans="2:5" ht="13.5" thickBot="1" x14ac:dyDescent="0.25">
      <c r="B4" s="60" t="s">
        <v>47</v>
      </c>
      <c r="C4" s="59"/>
    </row>
    <row r="5" spans="2:5" ht="13.5" thickBot="1" x14ac:dyDescent="0.25">
      <c r="B5" s="58" t="s">
        <v>48</v>
      </c>
      <c r="C5" s="57"/>
      <c r="E5" s="56"/>
    </row>
    <row r="6" spans="2:5" x14ac:dyDescent="0.2">
      <c r="B6" s="76" t="s">
        <v>41</v>
      </c>
      <c r="C6" s="77" t="s">
        <v>0</v>
      </c>
    </row>
    <row r="7" spans="2:5" x14ac:dyDescent="0.2">
      <c r="B7" s="55">
        <v>1984</v>
      </c>
      <c r="C7" s="54">
        <v>1400</v>
      </c>
    </row>
    <row r="8" spans="2:5" x14ac:dyDescent="0.2">
      <c r="B8" s="55">
        <v>1985</v>
      </c>
      <c r="C8" s="54">
        <v>2100</v>
      </c>
    </row>
    <row r="9" spans="2:5" x14ac:dyDescent="0.2">
      <c r="B9" s="55">
        <v>1986</v>
      </c>
      <c r="C9" s="54">
        <v>4200</v>
      </c>
    </row>
    <row r="10" spans="2:5" x14ac:dyDescent="0.2">
      <c r="B10" s="55">
        <v>1987</v>
      </c>
      <c r="C10" s="54">
        <v>6300</v>
      </c>
    </row>
    <row r="11" spans="2:5" x14ac:dyDescent="0.2">
      <c r="B11" s="55">
        <v>1988</v>
      </c>
      <c r="C11" s="54">
        <v>8400</v>
      </c>
    </row>
    <row r="12" spans="2:5" x14ac:dyDescent="0.2">
      <c r="B12" s="55">
        <v>1989</v>
      </c>
      <c r="C12" s="54">
        <v>10500</v>
      </c>
    </row>
    <row r="13" spans="2:5" x14ac:dyDescent="0.2">
      <c r="B13" s="55">
        <v>1990</v>
      </c>
      <c r="C13" s="54">
        <v>11200</v>
      </c>
    </row>
    <row r="14" spans="2:5" x14ac:dyDescent="0.2">
      <c r="B14" s="55" t="s">
        <v>38</v>
      </c>
      <c r="C14" s="98">
        <v>12600</v>
      </c>
    </row>
    <row r="15" spans="2:5" ht="13.5" thickBot="1" x14ac:dyDescent="0.25">
      <c r="B15" s="53" t="s">
        <v>133</v>
      </c>
      <c r="C15" s="52">
        <v>14000</v>
      </c>
    </row>
    <row r="27" spans="7:7" x14ac:dyDescent="0.2">
      <c r="G27" s="99"/>
    </row>
    <row r="39" spans="4:4" x14ac:dyDescent="0.2">
      <c r="D39"/>
    </row>
    <row r="49" spans="1:1" x14ac:dyDescent="0.2">
      <c r="A49" s="32">
        <v>2015</v>
      </c>
    </row>
  </sheetData>
  <phoneticPr fontId="18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82"/>
  <sheetViews>
    <sheetView showGridLines="0" zoomScaleNormal="100" workbookViewId="0">
      <selection activeCell="C4" sqref="B4:W38"/>
    </sheetView>
  </sheetViews>
  <sheetFormatPr defaultRowHeight="12.75" x14ac:dyDescent="0.2"/>
  <cols>
    <col min="1" max="1" width="3" style="32" customWidth="1"/>
    <col min="2" max="2" width="12.140625" style="32" customWidth="1"/>
    <col min="3" max="3" width="42.5703125" style="32" customWidth="1"/>
    <col min="4" max="7" width="9.140625" style="32" customWidth="1"/>
    <col min="8" max="11" width="9.5703125" style="32" customWidth="1"/>
    <col min="12" max="12" width="11.85546875" style="32" customWidth="1"/>
    <col min="13" max="17" width="9.5703125" style="32" customWidth="1"/>
    <col min="18" max="18" width="9.85546875" style="32" bestFit="1" customWidth="1"/>
    <col min="19" max="19" width="10.7109375" style="32" customWidth="1"/>
    <col min="20" max="20" width="9.85546875" style="32" bestFit="1" customWidth="1"/>
    <col min="21" max="21" width="11.28515625" style="32" customWidth="1"/>
    <col min="22" max="22" width="9.85546875" style="32" bestFit="1" customWidth="1"/>
    <col min="23" max="23" width="15" style="32" bestFit="1" customWidth="1"/>
    <col min="24" max="24" width="9.140625" style="32"/>
    <col min="25" max="25" width="29.42578125" style="32" customWidth="1"/>
    <col min="26" max="26" width="28.42578125" style="32" customWidth="1"/>
    <col min="27" max="27" width="21.42578125" style="32" customWidth="1"/>
    <col min="28" max="28" width="23.140625" style="32" customWidth="1"/>
    <col min="29" max="29" width="9.140625" style="32"/>
    <col min="30" max="30" width="10.28515625" style="32" bestFit="1" customWidth="1"/>
    <col min="31" max="16384" width="9.140625" style="32"/>
  </cols>
  <sheetData>
    <row r="1" spans="2:24" x14ac:dyDescent="0.2">
      <c r="B1" s="79" t="s">
        <v>128</v>
      </c>
      <c r="C1" s="80"/>
      <c r="T1" s="33"/>
      <c r="U1" s="63"/>
    </row>
    <row r="2" spans="2:24" x14ac:dyDescent="0.2">
      <c r="B2" s="81" t="s">
        <v>49</v>
      </c>
      <c r="C2" s="80"/>
      <c r="D2" s="56"/>
      <c r="Q2" s="124"/>
      <c r="T2" s="33"/>
      <c r="U2" s="63"/>
    </row>
    <row r="3" spans="2:24" ht="13.5" thickBot="1" x14ac:dyDescent="0.25">
      <c r="B3" s="125"/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8"/>
      <c r="O3" s="128"/>
      <c r="P3" s="128"/>
      <c r="R3" s="129"/>
      <c r="S3" s="129"/>
      <c r="T3" s="130"/>
      <c r="U3" s="131"/>
      <c r="W3" s="129" t="s">
        <v>0</v>
      </c>
    </row>
    <row r="4" spans="2:24" ht="13.5" thickBot="1" x14ac:dyDescent="0.25">
      <c r="B4" s="82" t="s">
        <v>50</v>
      </c>
      <c r="C4" s="83"/>
      <c r="D4" s="84">
        <v>2001</v>
      </c>
      <c r="E4" s="84">
        <v>2002</v>
      </c>
      <c r="F4" s="84">
        <v>2003</v>
      </c>
      <c r="G4" s="84">
        <v>2004</v>
      </c>
      <c r="H4" s="84">
        <v>2005</v>
      </c>
      <c r="I4" s="84">
        <v>2006</v>
      </c>
      <c r="J4" s="84">
        <v>2007</v>
      </c>
      <c r="K4" s="84">
        <v>2008</v>
      </c>
      <c r="L4" s="84">
        <v>2009</v>
      </c>
      <c r="M4" s="84">
        <v>2010</v>
      </c>
      <c r="N4" s="84">
        <v>2011</v>
      </c>
      <c r="O4" s="84">
        <v>2012</v>
      </c>
      <c r="P4" s="84">
        <v>2013</v>
      </c>
      <c r="Q4" s="84">
        <v>2014</v>
      </c>
      <c r="R4" s="106">
        <v>2015</v>
      </c>
      <c r="S4" s="106">
        <v>2016</v>
      </c>
      <c r="T4" s="106">
        <v>2017</v>
      </c>
      <c r="U4" s="106">
        <v>2018</v>
      </c>
      <c r="V4" s="84" t="s">
        <v>88</v>
      </c>
      <c r="W4" s="84" t="s">
        <v>134</v>
      </c>
    </row>
    <row r="5" spans="2:24" x14ac:dyDescent="0.2">
      <c r="B5" s="171" t="s">
        <v>51</v>
      </c>
      <c r="C5" s="172"/>
      <c r="D5" s="85">
        <v>61554</v>
      </c>
      <c r="E5" s="85">
        <v>63501.5</v>
      </c>
      <c r="F5" s="85">
        <v>66460</v>
      </c>
      <c r="G5" s="85">
        <v>67777.5</v>
      </c>
      <c r="H5" s="85">
        <v>69630.600000000006</v>
      </c>
      <c r="I5" s="85">
        <v>72005</v>
      </c>
      <c r="J5" s="85">
        <v>74937</v>
      </c>
      <c r="K5" s="85">
        <v>74901</v>
      </c>
      <c r="L5" s="85">
        <v>75484</v>
      </c>
      <c r="M5" s="86">
        <v>77090</v>
      </c>
      <c r="N5" s="86">
        <v>78347.369000000006</v>
      </c>
      <c r="O5" s="86">
        <v>79956.339551177793</v>
      </c>
      <c r="P5" s="86">
        <v>81131.844136431086</v>
      </c>
      <c r="Q5" s="86">
        <v>84094.838000000003</v>
      </c>
      <c r="R5" s="107">
        <v>86366.478000000003</v>
      </c>
      <c r="S5" s="107">
        <v>91499.178329999995</v>
      </c>
      <c r="T5" s="107">
        <v>94661.994659999997</v>
      </c>
      <c r="U5" s="107">
        <v>98286.861209999988</v>
      </c>
      <c r="V5" s="86">
        <v>102998.876</v>
      </c>
      <c r="W5" s="86">
        <v>103026.876</v>
      </c>
    </row>
    <row r="6" spans="2:24" x14ac:dyDescent="0.2">
      <c r="B6" s="173" t="s">
        <v>52</v>
      </c>
      <c r="C6" s="174"/>
      <c r="D6" s="87">
        <v>855</v>
      </c>
      <c r="E6" s="87">
        <v>895</v>
      </c>
      <c r="F6" s="87">
        <v>1151</v>
      </c>
      <c r="G6" s="87">
        <v>1220</v>
      </c>
      <c r="H6" s="87">
        <v>1330</v>
      </c>
      <c r="I6" s="87">
        <v>1566</v>
      </c>
      <c r="J6" s="87">
        <v>1820</v>
      </c>
      <c r="K6" s="87">
        <v>2490</v>
      </c>
      <c r="L6" s="87">
        <v>2953</v>
      </c>
      <c r="M6" s="88">
        <v>3428</v>
      </c>
      <c r="N6" s="88">
        <v>3896.0969390232754</v>
      </c>
      <c r="O6" s="88">
        <v>4101.186511923238</v>
      </c>
      <c r="P6" s="88">
        <v>4619.7684506339165</v>
      </c>
      <c r="Q6" s="88">
        <v>4790</v>
      </c>
      <c r="R6" s="108">
        <v>4886.1682999999994</v>
      </c>
      <c r="S6" s="108">
        <v>4941.36157</v>
      </c>
      <c r="T6" s="108">
        <v>5019.5747700000002</v>
      </c>
      <c r="U6" s="108">
        <v>5157.3795700000001</v>
      </c>
      <c r="V6" s="88">
        <v>5291.4615700000004</v>
      </c>
      <c r="W6" s="88">
        <v>5428.6815700000006</v>
      </c>
    </row>
    <row r="7" spans="2:24" ht="13.5" thickBot="1" x14ac:dyDescent="0.25">
      <c r="B7" s="175" t="s">
        <v>53</v>
      </c>
      <c r="C7" s="176"/>
      <c r="D7" s="89">
        <v>0</v>
      </c>
      <c r="E7" s="89">
        <v>77</v>
      </c>
      <c r="F7" s="89">
        <v>87</v>
      </c>
      <c r="G7" s="89">
        <v>90</v>
      </c>
      <c r="H7" s="89">
        <v>98.5</v>
      </c>
      <c r="I7" s="89">
        <v>107</v>
      </c>
      <c r="J7" s="89">
        <v>112</v>
      </c>
      <c r="K7" s="89">
        <v>154</v>
      </c>
      <c r="L7" s="89">
        <v>173</v>
      </c>
      <c r="M7" s="90">
        <v>185.11765</v>
      </c>
      <c r="N7" s="88">
        <v>215.53406097671854</v>
      </c>
      <c r="O7" s="90">
        <v>236.47393689901511</v>
      </c>
      <c r="P7" s="90">
        <v>266.38741293499385</v>
      </c>
      <c r="Q7" s="90">
        <v>308</v>
      </c>
      <c r="R7" s="109">
        <v>397.55144000000001</v>
      </c>
      <c r="S7" s="109">
        <v>484.45841000000007</v>
      </c>
      <c r="T7" s="109">
        <v>593.83069999999998</v>
      </c>
      <c r="U7" s="109">
        <v>695.13845000000003</v>
      </c>
      <c r="V7" s="90">
        <v>767.83822999999995</v>
      </c>
      <c r="W7" s="90">
        <v>815.57884000000001</v>
      </c>
      <c r="X7" s="156">
        <f>SUM(W5:W7)</f>
        <v>109271.13641000001</v>
      </c>
    </row>
    <row r="8" spans="2:24" ht="13.5" thickBot="1" x14ac:dyDescent="0.25">
      <c r="B8" s="167" t="s">
        <v>54</v>
      </c>
      <c r="C8" s="168"/>
      <c r="D8" s="91">
        <v>21</v>
      </c>
      <c r="E8" s="91">
        <v>22</v>
      </c>
      <c r="F8" s="91">
        <v>22</v>
      </c>
      <c r="G8" s="91">
        <v>29</v>
      </c>
      <c r="H8" s="91">
        <v>29</v>
      </c>
      <c r="I8" s="91">
        <v>237</v>
      </c>
      <c r="J8" s="91">
        <v>247</v>
      </c>
      <c r="K8" s="91">
        <v>398</v>
      </c>
      <c r="L8" s="91">
        <v>602</v>
      </c>
      <c r="M8" s="92">
        <v>926.88619999999992</v>
      </c>
      <c r="N8" s="92">
        <v>1425.6</v>
      </c>
      <c r="O8" s="92">
        <v>1894</v>
      </c>
      <c r="P8" s="92">
        <v>2202</v>
      </c>
      <c r="Q8" s="92">
        <v>4888</v>
      </c>
      <c r="R8" s="110">
        <v>7632.732</v>
      </c>
      <c r="S8" s="110">
        <v>10123.942220000001</v>
      </c>
      <c r="T8" s="110">
        <v>12283.242860000002</v>
      </c>
      <c r="U8" s="110">
        <v>14390.29286</v>
      </c>
      <c r="V8" s="92">
        <v>15377.852860000001</v>
      </c>
      <c r="W8" s="92">
        <v>17131.162860000019</v>
      </c>
      <c r="X8" s="156">
        <f>W8</f>
        <v>17131.162860000019</v>
      </c>
    </row>
    <row r="9" spans="2:24" ht="13.5" thickBot="1" x14ac:dyDescent="0.25">
      <c r="B9" s="167" t="s">
        <v>55</v>
      </c>
      <c r="C9" s="168"/>
      <c r="D9" s="91">
        <v>0</v>
      </c>
      <c r="E9" s="91">
        <v>0</v>
      </c>
      <c r="F9" s="91">
        <v>0</v>
      </c>
      <c r="G9" s="91">
        <v>0</v>
      </c>
      <c r="H9" s="91">
        <v>0</v>
      </c>
      <c r="I9" s="91">
        <v>0</v>
      </c>
      <c r="J9" s="91">
        <v>0</v>
      </c>
      <c r="K9" s="91">
        <v>0</v>
      </c>
      <c r="L9" s="91">
        <v>0</v>
      </c>
      <c r="M9" s="92">
        <v>1</v>
      </c>
      <c r="N9" s="92">
        <v>1</v>
      </c>
      <c r="O9" s="92">
        <v>2</v>
      </c>
      <c r="P9" s="92">
        <v>5</v>
      </c>
      <c r="Q9" s="92">
        <v>15</v>
      </c>
      <c r="R9" s="110">
        <v>21.3469184</v>
      </c>
      <c r="S9" s="110">
        <v>23.761420000000001</v>
      </c>
      <c r="T9" s="110">
        <v>935.32463000000007</v>
      </c>
      <c r="U9" s="110">
        <v>1797.5802600000002</v>
      </c>
      <c r="V9" s="92">
        <v>2473.4318999999996</v>
      </c>
      <c r="W9" s="92">
        <v>3287.1142499999992</v>
      </c>
      <c r="X9" s="156">
        <f>W9</f>
        <v>3287.1142499999992</v>
      </c>
    </row>
    <row r="10" spans="2:24" x14ac:dyDescent="0.2">
      <c r="B10" s="177" t="s">
        <v>56</v>
      </c>
      <c r="C10" s="114" t="s">
        <v>46</v>
      </c>
      <c r="D10" s="93">
        <v>10481</v>
      </c>
      <c r="E10" s="93">
        <v>13812.6</v>
      </c>
      <c r="F10" s="93">
        <v>16130</v>
      </c>
      <c r="G10" s="93">
        <v>19555.599999999999</v>
      </c>
      <c r="H10" s="93">
        <v>19770</v>
      </c>
      <c r="I10" s="93">
        <v>20372</v>
      </c>
      <c r="J10" s="93">
        <v>21228.992118500064</v>
      </c>
      <c r="K10" s="93">
        <v>22999.000000000004</v>
      </c>
      <c r="L10" s="93">
        <v>25351.115999999995</v>
      </c>
      <c r="M10" s="93">
        <v>29688.939439243699</v>
      </c>
      <c r="N10" s="93">
        <v>31242.5</v>
      </c>
      <c r="O10" s="93">
        <v>32777.999999999993</v>
      </c>
      <c r="P10" s="93">
        <v>36528.000000000007</v>
      </c>
      <c r="Q10" s="93">
        <v>37827.000000000007</v>
      </c>
      <c r="R10" s="93">
        <v>39563.815909571393</v>
      </c>
      <c r="S10" s="93">
        <v>41274.875209999991</v>
      </c>
      <c r="T10" s="93">
        <v>41536.708240000007</v>
      </c>
      <c r="U10" s="93">
        <v>40522.827490000003</v>
      </c>
      <c r="V10" s="93">
        <v>41218.561590000005</v>
      </c>
      <c r="W10" s="93">
        <v>43057.099389999974</v>
      </c>
    </row>
    <row r="11" spans="2:24" x14ac:dyDescent="0.2">
      <c r="B11" s="178"/>
      <c r="C11" s="115" t="s">
        <v>57</v>
      </c>
      <c r="D11" s="94"/>
      <c r="E11" s="94"/>
      <c r="F11" s="94"/>
      <c r="G11" s="94"/>
      <c r="H11" s="94">
        <v>3338.3839214908799</v>
      </c>
      <c r="I11" s="94">
        <v>3702.3552008741581</v>
      </c>
      <c r="J11" s="94">
        <v>4103.1890000000003</v>
      </c>
      <c r="K11" s="94">
        <v>5054.1451846970876</v>
      </c>
      <c r="L11" s="94">
        <v>5717.2764335091342</v>
      </c>
      <c r="M11" s="94">
        <v>7927.1859999999997</v>
      </c>
      <c r="N11" s="94">
        <v>9027.7659481943174</v>
      </c>
      <c r="O11" s="94">
        <v>9922.9602613730094</v>
      </c>
      <c r="P11" s="94">
        <v>11601.2724871625</v>
      </c>
      <c r="Q11" s="94">
        <v>12341.2924</v>
      </c>
      <c r="R11" s="94">
        <v>13256.624649999996</v>
      </c>
      <c r="S11" s="94">
        <v>14146.949719395277</v>
      </c>
      <c r="T11" s="94">
        <v>14505.317449999999</v>
      </c>
      <c r="U11" s="94">
        <v>14789.935449999997</v>
      </c>
      <c r="V11" s="94">
        <v>14977.917449999997</v>
      </c>
      <c r="W11" s="94">
        <v>15306.003449999986</v>
      </c>
    </row>
    <row r="12" spans="2:24" x14ac:dyDescent="0.2">
      <c r="B12" s="178"/>
      <c r="C12" s="116" t="s">
        <v>58</v>
      </c>
      <c r="D12" s="87"/>
      <c r="E12" s="87"/>
      <c r="F12" s="87"/>
      <c r="G12" s="87"/>
      <c r="H12" s="87">
        <v>2298.4839214908802</v>
      </c>
      <c r="I12" s="87">
        <v>2644.0212008741582</v>
      </c>
      <c r="J12" s="87">
        <v>3022.9050000000002</v>
      </c>
      <c r="K12" s="88">
        <v>3687.0856846970873</v>
      </c>
      <c r="L12" s="87">
        <v>4095.6664335091345</v>
      </c>
      <c r="M12" s="88">
        <v>6183.3510000000006</v>
      </c>
      <c r="N12" s="88">
        <v>7213.0955481943174</v>
      </c>
      <c r="O12" s="88">
        <v>8095.0952613730078</v>
      </c>
      <c r="P12" s="88">
        <v>9435.4074871624998</v>
      </c>
      <c r="Q12" s="88">
        <v>9881</v>
      </c>
      <c r="R12" s="108">
        <v>10573.080199999997</v>
      </c>
      <c r="S12" s="108">
        <v>10978.542199999982</v>
      </c>
      <c r="T12" s="108">
        <v>11157.9352</v>
      </c>
      <c r="U12" s="108">
        <v>11367.548199999997</v>
      </c>
      <c r="V12" s="88">
        <v>11438.302199999998</v>
      </c>
      <c r="W12" s="88">
        <v>11712.022199999989</v>
      </c>
    </row>
    <row r="13" spans="2:24" x14ac:dyDescent="0.2">
      <c r="B13" s="178"/>
      <c r="C13" s="117" t="s">
        <v>59</v>
      </c>
      <c r="D13" s="94"/>
      <c r="E13" s="94"/>
      <c r="F13" s="94"/>
      <c r="G13" s="94"/>
      <c r="H13" s="94">
        <v>1039.8999999999996</v>
      </c>
      <c r="I13" s="94">
        <v>1058.3339999999998</v>
      </c>
      <c r="J13" s="94">
        <v>1080.2840000000001</v>
      </c>
      <c r="K13" s="94">
        <v>1367.0595000000001</v>
      </c>
      <c r="L13" s="94">
        <v>1621.6100000000001</v>
      </c>
      <c r="M13" s="94">
        <v>1743.8349999999989</v>
      </c>
      <c r="N13" s="94">
        <v>1814.6704</v>
      </c>
      <c r="O13" s="94">
        <v>1827.8650000000009</v>
      </c>
      <c r="P13" s="94">
        <v>2165.8649999999989</v>
      </c>
      <c r="Q13" s="94">
        <v>2460.2924000000003</v>
      </c>
      <c r="R13" s="94">
        <v>2683.5444499999994</v>
      </c>
      <c r="S13" s="94">
        <v>3168.4075193952949</v>
      </c>
      <c r="T13" s="94">
        <v>3347.3822499999997</v>
      </c>
      <c r="U13" s="94">
        <v>3422.3872499999998</v>
      </c>
      <c r="V13" s="94">
        <v>3539.6152499999998</v>
      </c>
      <c r="W13" s="94">
        <v>3593.9812499999962</v>
      </c>
    </row>
    <row r="14" spans="2:24" x14ac:dyDescent="0.2">
      <c r="B14" s="178"/>
      <c r="C14" s="118" t="s">
        <v>60</v>
      </c>
      <c r="D14" s="87"/>
      <c r="E14" s="87"/>
      <c r="F14" s="87"/>
      <c r="G14" s="87"/>
      <c r="H14" s="87">
        <v>19.630000000000003</v>
      </c>
      <c r="I14" s="87">
        <v>20.03</v>
      </c>
      <c r="J14" s="87">
        <v>20.03</v>
      </c>
      <c r="K14" s="87">
        <v>32.350999999999999</v>
      </c>
      <c r="L14" s="87">
        <v>44.671999999999997</v>
      </c>
      <c r="M14" s="87">
        <v>68.441999999999993</v>
      </c>
      <c r="N14" s="87">
        <v>70.822000000000003</v>
      </c>
      <c r="O14" s="87">
        <v>79</v>
      </c>
      <c r="P14" s="87">
        <v>79.593999999999994</v>
      </c>
      <c r="Q14" s="87">
        <v>69.856999999999999</v>
      </c>
      <c r="R14" s="111">
        <v>84.139999999999986</v>
      </c>
      <c r="S14" s="111">
        <v>118.63319999999999</v>
      </c>
      <c r="T14" s="111">
        <v>135.15379999999999</v>
      </c>
      <c r="U14" s="111">
        <v>139.9838</v>
      </c>
      <c r="V14" s="87">
        <v>186.03079999999997</v>
      </c>
      <c r="W14" s="87">
        <v>205.5368</v>
      </c>
    </row>
    <row r="15" spans="2:24" x14ac:dyDescent="0.2">
      <c r="B15" s="178"/>
      <c r="C15" s="119" t="s">
        <v>61</v>
      </c>
      <c r="D15" s="87"/>
      <c r="E15" s="87"/>
      <c r="F15" s="87"/>
      <c r="G15" s="87"/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31.7</v>
      </c>
      <c r="O15" s="87">
        <v>31.7</v>
      </c>
      <c r="P15" s="87">
        <v>31.7</v>
      </c>
      <c r="Q15" s="87">
        <v>31.7</v>
      </c>
      <c r="R15" s="111">
        <v>31.7</v>
      </c>
      <c r="S15" s="111">
        <v>65.7</v>
      </c>
      <c r="T15" s="111">
        <v>31.7</v>
      </c>
      <c r="U15" s="111">
        <v>31.7</v>
      </c>
      <c r="V15" s="87">
        <v>31.7</v>
      </c>
      <c r="W15" s="87">
        <v>31.7</v>
      </c>
    </row>
    <row r="16" spans="2:24" x14ac:dyDescent="0.2">
      <c r="B16" s="178"/>
      <c r="C16" s="118" t="s">
        <v>62</v>
      </c>
      <c r="D16" s="87"/>
      <c r="E16" s="87"/>
      <c r="F16" s="87"/>
      <c r="G16" s="87"/>
      <c r="H16" s="87">
        <v>8</v>
      </c>
      <c r="I16" s="87">
        <v>8</v>
      </c>
      <c r="J16" s="87">
        <v>8</v>
      </c>
      <c r="K16" s="87">
        <v>16.600000000000001</v>
      </c>
      <c r="L16" s="87">
        <v>25.2</v>
      </c>
      <c r="M16" s="87">
        <v>25.2</v>
      </c>
      <c r="N16" s="87">
        <v>25.2</v>
      </c>
      <c r="O16" s="87">
        <v>25.2</v>
      </c>
      <c r="P16" s="87">
        <v>25.2</v>
      </c>
      <c r="Q16" s="87">
        <v>51.4</v>
      </c>
      <c r="R16" s="111">
        <v>51.428999999999995</v>
      </c>
      <c r="S16" s="111">
        <v>54.097000000000001</v>
      </c>
      <c r="T16" s="111">
        <v>43.197000000000003</v>
      </c>
      <c r="U16" s="111">
        <v>43.197000000000003</v>
      </c>
      <c r="V16" s="87">
        <v>48.197000000000003</v>
      </c>
      <c r="W16" s="87">
        <v>38.197000000000003</v>
      </c>
    </row>
    <row r="17" spans="2:23" x14ac:dyDescent="0.2">
      <c r="B17" s="178"/>
      <c r="C17" s="119" t="s">
        <v>63</v>
      </c>
      <c r="D17" s="87"/>
      <c r="E17" s="87"/>
      <c r="F17" s="87"/>
      <c r="G17" s="87"/>
      <c r="H17" s="87">
        <v>6.4</v>
      </c>
      <c r="I17" s="87">
        <v>6.4</v>
      </c>
      <c r="J17" s="87">
        <v>18.920000000000002</v>
      </c>
      <c r="K17" s="87">
        <v>25.164000000000001</v>
      </c>
      <c r="L17" s="87">
        <v>31.408000000000001</v>
      </c>
      <c r="M17" s="87">
        <v>18.908000000000001</v>
      </c>
      <c r="N17" s="87">
        <v>32.607999999999997</v>
      </c>
      <c r="O17" s="87">
        <v>36.433</v>
      </c>
      <c r="P17" s="87">
        <v>36.433</v>
      </c>
      <c r="Q17" s="87">
        <v>37.533000000000001</v>
      </c>
      <c r="R17" s="111">
        <v>45.332999999999998</v>
      </c>
      <c r="S17" s="111">
        <v>45.332999999999998</v>
      </c>
      <c r="T17" s="111">
        <v>45.332999999999998</v>
      </c>
      <c r="U17" s="111">
        <v>45.332999999999998</v>
      </c>
      <c r="V17" s="87">
        <v>53.332999999999998</v>
      </c>
      <c r="W17" s="87">
        <v>53.332999999999998</v>
      </c>
    </row>
    <row r="18" spans="2:23" x14ac:dyDescent="0.2">
      <c r="B18" s="178"/>
      <c r="C18" s="119" t="s">
        <v>64</v>
      </c>
      <c r="D18" s="87"/>
      <c r="E18" s="87"/>
      <c r="F18" s="87"/>
      <c r="G18" s="87"/>
      <c r="H18" s="87">
        <v>21.5</v>
      </c>
      <c r="I18" s="87">
        <v>22.31</v>
      </c>
      <c r="J18" s="87">
        <v>22.31</v>
      </c>
      <c r="K18" s="87">
        <v>70</v>
      </c>
      <c r="L18" s="87">
        <v>85.465000000000003</v>
      </c>
      <c r="M18" s="87">
        <v>87.864999999999995</v>
      </c>
      <c r="N18" s="87">
        <v>87.864999999999995</v>
      </c>
      <c r="O18" s="87">
        <v>92.864999999999995</v>
      </c>
      <c r="P18" s="87">
        <v>92.864999999999995</v>
      </c>
      <c r="Q18" s="87">
        <v>107.86499999999999</v>
      </c>
      <c r="R18" s="111">
        <v>111.86505</v>
      </c>
      <c r="S18" s="111">
        <v>115.26505</v>
      </c>
      <c r="T18" s="111">
        <v>114.26505</v>
      </c>
      <c r="U18" s="111">
        <v>127.70505</v>
      </c>
      <c r="V18" s="87">
        <v>127.70505</v>
      </c>
      <c r="W18" s="87">
        <v>127.70505</v>
      </c>
    </row>
    <row r="19" spans="2:23" x14ac:dyDescent="0.2">
      <c r="B19" s="178"/>
      <c r="C19" s="118" t="s">
        <v>65</v>
      </c>
      <c r="D19" s="87"/>
      <c r="E19" s="87"/>
      <c r="F19" s="87"/>
      <c r="G19" s="87"/>
      <c r="H19" s="87">
        <v>782.53799999999978</v>
      </c>
      <c r="I19" s="87">
        <v>785.26199999999994</v>
      </c>
      <c r="J19" s="87">
        <v>794.81700000000001</v>
      </c>
      <c r="K19" s="87">
        <v>970.3075</v>
      </c>
      <c r="L19" s="87">
        <v>1145.798</v>
      </c>
      <c r="M19" s="87">
        <v>1240.792999999999</v>
      </c>
      <c r="N19" s="87">
        <v>1245.1980000000001</v>
      </c>
      <c r="O19" s="87">
        <v>1235.981600000001</v>
      </c>
      <c r="P19" s="87">
        <v>1529.787599999999</v>
      </c>
      <c r="Q19" s="87">
        <v>1785.1020000000001</v>
      </c>
      <c r="R19" s="111">
        <v>1923.136</v>
      </c>
      <c r="S19" s="111">
        <v>2332.9518154748698</v>
      </c>
      <c r="T19" s="111">
        <v>2542.616</v>
      </c>
      <c r="U19" s="111">
        <v>2556.2159999999999</v>
      </c>
      <c r="V19" s="87">
        <v>2544.319</v>
      </c>
      <c r="W19" s="87">
        <v>2541.2189999999964</v>
      </c>
    </row>
    <row r="20" spans="2:23" x14ac:dyDescent="0.2">
      <c r="B20" s="178"/>
      <c r="C20" s="119" t="s">
        <v>66</v>
      </c>
      <c r="D20" s="87"/>
      <c r="E20" s="87"/>
      <c r="F20" s="87"/>
      <c r="G20" s="87"/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4.3503999999999996</v>
      </c>
      <c r="O20" s="87">
        <v>4.3503999999999996</v>
      </c>
      <c r="P20" s="87">
        <v>4.3503999999999996</v>
      </c>
      <c r="Q20" s="87">
        <v>19.110400000000002</v>
      </c>
      <c r="R20" s="111">
        <v>26.900400000000001</v>
      </c>
      <c r="S20" s="111">
        <v>4.3503999999999996</v>
      </c>
      <c r="T20" s="111">
        <v>4.3503999999999996</v>
      </c>
      <c r="U20" s="111">
        <v>4.3503999999999996</v>
      </c>
      <c r="V20" s="87">
        <v>4.3503999999999996</v>
      </c>
      <c r="W20" s="87">
        <v>4.3503999999999996</v>
      </c>
    </row>
    <row r="21" spans="2:23" x14ac:dyDescent="0.2">
      <c r="B21" s="178"/>
      <c r="C21" s="118" t="s">
        <v>86</v>
      </c>
      <c r="D21" s="87"/>
      <c r="E21" s="87"/>
      <c r="F21" s="87"/>
      <c r="G21" s="87"/>
      <c r="H21" s="87">
        <v>201.83199999999999</v>
      </c>
      <c r="I21" s="87">
        <v>216.33199999999999</v>
      </c>
      <c r="J21" s="87">
        <v>216.20699999999999</v>
      </c>
      <c r="K21" s="87">
        <v>252.637</v>
      </c>
      <c r="L21" s="87">
        <v>289.06700000000001</v>
      </c>
      <c r="M21" s="87">
        <v>302.62700000000001</v>
      </c>
      <c r="N21" s="87">
        <v>316.92700000000002</v>
      </c>
      <c r="O21" s="87">
        <v>322.33499999999998</v>
      </c>
      <c r="P21" s="87">
        <v>365.935</v>
      </c>
      <c r="Q21" s="87">
        <v>357.72500000000002</v>
      </c>
      <c r="R21" s="111">
        <v>409.04099999999994</v>
      </c>
      <c r="S21" s="111">
        <v>432.07705392042544</v>
      </c>
      <c r="T21" s="111">
        <v>430.767</v>
      </c>
      <c r="U21" s="111">
        <v>473.90199999999999</v>
      </c>
      <c r="V21" s="87">
        <v>543.98</v>
      </c>
      <c r="W21" s="87">
        <v>591.93999999999994</v>
      </c>
    </row>
    <row r="22" spans="2:23" x14ac:dyDescent="0.2">
      <c r="B22" s="178"/>
      <c r="C22" s="120" t="s">
        <v>67</v>
      </c>
      <c r="D22" s="95"/>
      <c r="E22" s="95"/>
      <c r="F22" s="95"/>
      <c r="G22" s="95"/>
      <c r="H22" s="96">
        <v>15809.068078509121</v>
      </c>
      <c r="I22" s="96">
        <v>16035.096799125844</v>
      </c>
      <c r="J22" s="96">
        <v>16278.835118500063</v>
      </c>
      <c r="K22" s="96">
        <v>17097.974315302916</v>
      </c>
      <c r="L22" s="96">
        <v>18754.82156649086</v>
      </c>
      <c r="M22" s="96">
        <v>20373.335439243696</v>
      </c>
      <c r="N22" s="96">
        <v>20818.416051805681</v>
      </c>
      <c r="O22" s="96">
        <v>21444.221738626984</v>
      </c>
      <c r="P22" s="96">
        <v>23589.729512837504</v>
      </c>
      <c r="Q22" s="96">
        <v>24148.709600000006</v>
      </c>
      <c r="R22" s="96">
        <v>24960.838502697647</v>
      </c>
      <c r="S22" s="96">
        <v>25549.764260667191</v>
      </c>
      <c r="T22" s="96">
        <v>25452.857569091742</v>
      </c>
      <c r="U22" s="96">
        <v>24126.887637004067</v>
      </c>
      <c r="V22" s="96">
        <v>24641.909737004065</v>
      </c>
      <c r="W22" s="96">
        <v>26171.861537004057</v>
      </c>
    </row>
    <row r="23" spans="2:23" x14ac:dyDescent="0.2">
      <c r="B23" s="178"/>
      <c r="C23" s="118" t="s">
        <v>68</v>
      </c>
      <c r="D23" s="87"/>
      <c r="E23" s="87"/>
      <c r="F23" s="87"/>
      <c r="G23" s="87"/>
      <c r="H23" s="87">
        <v>1415</v>
      </c>
      <c r="I23" s="87">
        <v>1415</v>
      </c>
      <c r="J23" s="87">
        <v>1415</v>
      </c>
      <c r="K23" s="87">
        <v>1472.652</v>
      </c>
      <c r="L23" s="87">
        <v>1530.3040000000001</v>
      </c>
      <c r="M23" s="87">
        <v>1944.0540000000001</v>
      </c>
      <c r="N23" s="87">
        <v>1944.0540000000001</v>
      </c>
      <c r="O23" s="87">
        <v>2304.1909999999998</v>
      </c>
      <c r="P23" s="87">
        <v>3389.4650000000001</v>
      </c>
      <c r="Q23" s="87">
        <v>3389.4650000000001</v>
      </c>
      <c r="R23" s="111">
        <v>3389.4649999999997</v>
      </c>
      <c r="S23" s="111">
        <v>3389.4649999999997</v>
      </c>
      <c r="T23" s="111">
        <v>3323.74</v>
      </c>
      <c r="U23" s="111">
        <v>2857.7400000000002</v>
      </c>
      <c r="V23" s="87">
        <v>3227.7400000000002</v>
      </c>
      <c r="W23" s="87">
        <v>3202.7400000000002</v>
      </c>
    </row>
    <row r="24" spans="2:23" x14ac:dyDescent="0.2">
      <c r="B24" s="178"/>
      <c r="C24" s="118" t="s">
        <v>69</v>
      </c>
      <c r="D24" s="87"/>
      <c r="E24" s="87"/>
      <c r="F24" s="87"/>
      <c r="G24" s="87"/>
      <c r="H24" s="87">
        <v>281.7</v>
      </c>
      <c r="I24" s="87">
        <v>281.7</v>
      </c>
      <c r="J24" s="87">
        <v>281.7</v>
      </c>
      <c r="K24" s="87">
        <v>281.85000000000002</v>
      </c>
      <c r="L24" s="87">
        <v>282</v>
      </c>
      <c r="M24" s="87">
        <v>305</v>
      </c>
      <c r="N24" s="87">
        <v>305</v>
      </c>
      <c r="O24" s="87">
        <v>341.6</v>
      </c>
      <c r="P24" s="87">
        <v>253.8</v>
      </c>
      <c r="Q24" s="87">
        <v>321.26759999999996</v>
      </c>
      <c r="R24" s="111">
        <v>315.56</v>
      </c>
      <c r="S24" s="111">
        <v>315.56</v>
      </c>
      <c r="T24" s="111">
        <v>315.56</v>
      </c>
      <c r="U24" s="111">
        <v>319.53000000000003</v>
      </c>
      <c r="V24" s="87">
        <v>319.53000000000003</v>
      </c>
      <c r="W24" s="87">
        <v>319.53000000000003</v>
      </c>
    </row>
    <row r="25" spans="2:23" x14ac:dyDescent="0.2">
      <c r="B25" s="178"/>
      <c r="C25" s="118" t="s">
        <v>70</v>
      </c>
      <c r="D25" s="87"/>
      <c r="E25" s="87"/>
      <c r="F25" s="87"/>
      <c r="G25" s="87"/>
      <c r="H25" s="87">
        <v>9637.5995516360308</v>
      </c>
      <c r="I25" s="87">
        <v>9819.9724023415838</v>
      </c>
      <c r="J25" s="87">
        <v>10193.525161089694</v>
      </c>
      <c r="K25" s="87">
        <v>10352.524771832826</v>
      </c>
      <c r="L25" s="87">
        <v>11755.926728749957</v>
      </c>
      <c r="M25" s="87">
        <v>11254.844994745006</v>
      </c>
      <c r="N25" s="87">
        <v>11525.257835894214</v>
      </c>
      <c r="O25" s="87">
        <v>11439.114888525995</v>
      </c>
      <c r="P25" s="87">
        <v>12300.288649978887</v>
      </c>
      <c r="Q25" s="87">
        <v>12550</v>
      </c>
      <c r="R25" s="111">
        <v>12427.736202869661</v>
      </c>
      <c r="S25" s="111">
        <v>12964.558339999998</v>
      </c>
      <c r="T25" s="111">
        <v>12980.311219999998</v>
      </c>
      <c r="U25" s="111">
        <v>13359.313790000002</v>
      </c>
      <c r="V25" s="87">
        <v>13385.232790000002</v>
      </c>
      <c r="W25" s="87">
        <v>14926.664389999994</v>
      </c>
    </row>
    <row r="26" spans="2:23" x14ac:dyDescent="0.2">
      <c r="B26" s="178"/>
      <c r="C26" s="118" t="s">
        <v>71</v>
      </c>
      <c r="D26" s="87"/>
      <c r="E26" s="87"/>
      <c r="F26" s="87"/>
      <c r="G26" s="87"/>
      <c r="H26" s="87">
        <v>1008.5955456372695</v>
      </c>
      <c r="I26" s="87">
        <v>1271.3391310431318</v>
      </c>
      <c r="J26" s="87">
        <v>1338.8970684276553</v>
      </c>
      <c r="K26" s="87">
        <v>1514.470130907293</v>
      </c>
      <c r="L26" s="87">
        <v>1564.4907710431326</v>
      </c>
      <c r="M26" s="87">
        <v>2731.712454066876</v>
      </c>
      <c r="N26" s="87">
        <v>3027.7945226137754</v>
      </c>
      <c r="O26" s="87">
        <v>3801.2113256574498</v>
      </c>
      <c r="P26" s="87">
        <v>3964.5165609139785</v>
      </c>
      <c r="Q26" s="87">
        <v>4065.0459415994542</v>
      </c>
      <c r="R26" s="111">
        <v>3196.5059298279784</v>
      </c>
      <c r="S26" s="111">
        <v>4020.0618232570187</v>
      </c>
      <c r="T26" s="111">
        <v>4055.8249800000003</v>
      </c>
      <c r="U26" s="111">
        <v>3363.2355157245165</v>
      </c>
      <c r="V26" s="87">
        <v>3316.2835157245167</v>
      </c>
      <c r="W26" s="87">
        <v>3256.2835157245167</v>
      </c>
    </row>
    <row r="27" spans="2:23" x14ac:dyDescent="0.2">
      <c r="B27" s="178"/>
      <c r="C27" s="118" t="s">
        <v>72</v>
      </c>
      <c r="D27" s="87"/>
      <c r="E27" s="87"/>
      <c r="F27" s="87"/>
      <c r="G27" s="87"/>
      <c r="H27" s="87">
        <v>3335.1729812358185</v>
      </c>
      <c r="I27" s="87">
        <v>3116.0852657411278</v>
      </c>
      <c r="J27" s="87">
        <v>2918.7128889827131</v>
      </c>
      <c r="K27" s="87">
        <v>3345.4774125627955</v>
      </c>
      <c r="L27" s="87">
        <v>3491.1000666977693</v>
      </c>
      <c r="M27" s="87">
        <v>4006.7239904318144</v>
      </c>
      <c r="N27" s="87">
        <v>3885.3096932976923</v>
      </c>
      <c r="O27" s="87">
        <v>3427.1045244435418</v>
      </c>
      <c r="P27" s="87">
        <v>3550.6593019446373</v>
      </c>
      <c r="Q27" s="87">
        <v>3822.9310584005498</v>
      </c>
      <c r="R27" s="111">
        <v>5631.5713700000097</v>
      </c>
      <c r="S27" s="111">
        <v>4824.6384316062677</v>
      </c>
      <c r="T27" s="111">
        <v>4736.5965899999992</v>
      </c>
      <c r="U27" s="111">
        <v>4185.8776500000013</v>
      </c>
      <c r="V27" s="87">
        <v>4353.2857500000018</v>
      </c>
      <c r="W27" s="87">
        <v>4439.525950000002</v>
      </c>
    </row>
    <row r="28" spans="2:23" x14ac:dyDescent="0.2">
      <c r="B28" s="178"/>
      <c r="C28" s="119" t="s">
        <v>73</v>
      </c>
      <c r="D28" s="87"/>
      <c r="E28" s="87"/>
      <c r="F28" s="87"/>
      <c r="G28" s="87"/>
      <c r="H28" s="87">
        <v>131</v>
      </c>
      <c r="I28" s="87">
        <v>131</v>
      </c>
      <c r="J28" s="87">
        <v>131</v>
      </c>
      <c r="K28" s="87">
        <v>131</v>
      </c>
      <c r="L28" s="87">
        <v>131</v>
      </c>
      <c r="M28" s="87">
        <v>131</v>
      </c>
      <c r="N28" s="87">
        <v>131</v>
      </c>
      <c r="O28" s="87">
        <v>131</v>
      </c>
      <c r="P28" s="87">
        <v>131</v>
      </c>
      <c r="Q28" s="87"/>
      <c r="R28" s="111"/>
      <c r="S28" s="111">
        <v>0</v>
      </c>
      <c r="T28" s="111">
        <v>0</v>
      </c>
      <c r="U28" s="111">
        <v>0</v>
      </c>
      <c r="V28" s="87">
        <v>0</v>
      </c>
      <c r="W28" s="87">
        <v>0</v>
      </c>
    </row>
    <row r="29" spans="2:23" x14ac:dyDescent="0.2">
      <c r="B29" s="178"/>
      <c r="C29" s="119" t="s">
        <v>80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111"/>
      <c r="S29" s="111">
        <v>35.480665803904088</v>
      </c>
      <c r="T29" s="111">
        <v>40.824779091743174</v>
      </c>
      <c r="U29" s="111">
        <v>41.190681279543675</v>
      </c>
      <c r="V29" s="87">
        <v>39.837681279543681</v>
      </c>
      <c r="W29" s="87">
        <v>27.117681279543675</v>
      </c>
    </row>
    <row r="30" spans="2:23" x14ac:dyDescent="0.2">
      <c r="B30" s="178"/>
      <c r="C30" s="120" t="s">
        <v>74</v>
      </c>
      <c r="D30" s="95"/>
      <c r="E30" s="95"/>
      <c r="F30" s="95"/>
      <c r="G30" s="95"/>
      <c r="H30" s="95">
        <v>622.548</v>
      </c>
      <c r="I30" s="95">
        <v>634.548</v>
      </c>
      <c r="J30" s="95">
        <v>846.96799999999985</v>
      </c>
      <c r="K30" s="95">
        <v>846.88049999999998</v>
      </c>
      <c r="L30" s="95">
        <v>879.01800000000003</v>
      </c>
      <c r="M30" s="95">
        <v>1388.4179999999999</v>
      </c>
      <c r="N30" s="95">
        <v>1396.318</v>
      </c>
      <c r="O30" s="95">
        <v>1410.818</v>
      </c>
      <c r="P30" s="95">
        <v>1336.9979999999998</v>
      </c>
      <c r="Q30" s="95">
        <v>1336.9979999999996</v>
      </c>
      <c r="R30" s="95">
        <v>1346.3527568737491</v>
      </c>
      <c r="S30" s="95">
        <v>1578.1612299375186</v>
      </c>
      <c r="T30" s="95">
        <v>1578.5332209082712</v>
      </c>
      <c r="U30" s="95">
        <v>1606.0044029959392</v>
      </c>
      <c r="V30" s="95">
        <v>1598.734402995939</v>
      </c>
      <c r="W30" s="95">
        <v>1579.2344029959359</v>
      </c>
    </row>
    <row r="31" spans="2:23" x14ac:dyDescent="0.2">
      <c r="B31" s="178"/>
      <c r="C31" s="118" t="s">
        <v>81</v>
      </c>
      <c r="D31" s="87"/>
      <c r="E31" s="87"/>
      <c r="F31" s="87"/>
      <c r="G31" s="87"/>
      <c r="H31" s="87">
        <v>17.3</v>
      </c>
      <c r="I31" s="87">
        <v>17.3</v>
      </c>
      <c r="J31" s="87">
        <v>213.82</v>
      </c>
      <c r="K31" s="87">
        <v>212.57</v>
      </c>
      <c r="L31" s="87">
        <v>211.32</v>
      </c>
      <c r="M31" s="87">
        <v>211.32</v>
      </c>
      <c r="N31" s="87">
        <v>211.32</v>
      </c>
      <c r="O31" s="87">
        <v>211.32</v>
      </c>
      <c r="P31" s="87">
        <v>162.1</v>
      </c>
      <c r="Q31" s="87">
        <v>162.1</v>
      </c>
      <c r="R31" s="111">
        <v>160.35507939024438</v>
      </c>
      <c r="S31" s="111">
        <v>175.6969428178808</v>
      </c>
      <c r="T31" s="111">
        <v>172.06893378863344</v>
      </c>
      <c r="U31" s="111">
        <v>172.06893378863344</v>
      </c>
      <c r="V31" s="87">
        <v>66.447563127091598</v>
      </c>
      <c r="W31" s="87">
        <v>66.447563127091598</v>
      </c>
    </row>
    <row r="32" spans="2:23" x14ac:dyDescent="0.2">
      <c r="B32" s="178"/>
      <c r="C32" s="118" t="s">
        <v>75</v>
      </c>
      <c r="D32" s="87"/>
      <c r="E32" s="87"/>
      <c r="F32" s="87"/>
      <c r="G32" s="87"/>
      <c r="H32" s="87">
        <v>31.187999999999999</v>
      </c>
      <c r="I32" s="87">
        <v>43.188000000000002</v>
      </c>
      <c r="J32" s="87">
        <v>54.688000000000002</v>
      </c>
      <c r="K32" s="87">
        <v>55.688000000000002</v>
      </c>
      <c r="L32" s="87">
        <v>56.688000000000002</v>
      </c>
      <c r="M32" s="87">
        <v>56.688000000000002</v>
      </c>
      <c r="N32" s="87">
        <v>56.688000000000002</v>
      </c>
      <c r="O32" s="87">
        <v>59.688000000000002</v>
      </c>
      <c r="P32" s="87">
        <v>59.688000000000002</v>
      </c>
      <c r="Q32" s="87">
        <v>59.688000000000002</v>
      </c>
      <c r="R32" s="111">
        <v>71.188000000000002</v>
      </c>
      <c r="S32" s="111">
        <v>71.188000000000002</v>
      </c>
      <c r="T32" s="111">
        <v>71.188000000000002</v>
      </c>
      <c r="U32" s="111">
        <v>71.188000000000002</v>
      </c>
      <c r="V32" s="87">
        <v>79.207999999999998</v>
      </c>
      <c r="W32" s="87">
        <v>79.207999999999998</v>
      </c>
    </row>
    <row r="33" spans="2:23" x14ac:dyDescent="0.2">
      <c r="B33" s="178"/>
      <c r="C33" s="118" t="s">
        <v>76</v>
      </c>
      <c r="D33" s="87"/>
      <c r="E33" s="87"/>
      <c r="F33" s="87"/>
      <c r="G33" s="87"/>
      <c r="H33" s="87">
        <v>163.44</v>
      </c>
      <c r="I33" s="87">
        <v>163.44</v>
      </c>
      <c r="J33" s="87">
        <v>167.84</v>
      </c>
      <c r="K33" s="87">
        <v>168.0025</v>
      </c>
      <c r="L33" s="87">
        <v>200.39000000000001</v>
      </c>
      <c r="M33" s="87">
        <v>206.78999999999996</v>
      </c>
      <c r="N33" s="87">
        <v>211.69</v>
      </c>
      <c r="O33" s="87">
        <v>211.69</v>
      </c>
      <c r="P33" s="87">
        <v>215.69</v>
      </c>
      <c r="Q33" s="87">
        <v>215.68999999999969</v>
      </c>
      <c r="R33" s="111">
        <v>216.00967748350467</v>
      </c>
      <c r="S33" s="111">
        <v>422.47628711963773</v>
      </c>
      <c r="T33" s="111">
        <v>422.47628711963779</v>
      </c>
      <c r="U33" s="111">
        <v>417.07746920730597</v>
      </c>
      <c r="V33" s="87">
        <v>512.08738613581136</v>
      </c>
      <c r="W33" s="87">
        <v>492.58738613580783</v>
      </c>
    </row>
    <row r="34" spans="2:23" x14ac:dyDescent="0.2">
      <c r="B34" s="178"/>
      <c r="C34" s="118" t="s">
        <v>77</v>
      </c>
      <c r="D34" s="87"/>
      <c r="E34" s="87"/>
      <c r="F34" s="87"/>
      <c r="G34" s="87"/>
      <c r="H34" s="87">
        <v>132.41999999999999</v>
      </c>
      <c r="I34" s="87">
        <v>132.41999999999999</v>
      </c>
      <c r="J34" s="87">
        <v>132.41999999999999</v>
      </c>
      <c r="K34" s="87">
        <v>132.41999999999999</v>
      </c>
      <c r="L34" s="87">
        <v>132.41999999999999</v>
      </c>
      <c r="M34" s="87">
        <v>635.41999999999996</v>
      </c>
      <c r="N34" s="87">
        <v>638.41999999999996</v>
      </c>
      <c r="O34" s="87">
        <v>649.91999999999996</v>
      </c>
      <c r="P34" s="87">
        <v>674.42</v>
      </c>
      <c r="Q34" s="87">
        <v>674.42</v>
      </c>
      <c r="R34" s="111">
        <v>673.7</v>
      </c>
      <c r="S34" s="111">
        <v>653.70000000000005</v>
      </c>
      <c r="T34" s="111">
        <v>657.7</v>
      </c>
      <c r="U34" s="111">
        <v>720.56999999999994</v>
      </c>
      <c r="V34" s="87">
        <v>714.92</v>
      </c>
      <c r="W34" s="87">
        <v>714.92</v>
      </c>
    </row>
    <row r="35" spans="2:23" ht="13.5" thickBot="1" x14ac:dyDescent="0.25">
      <c r="B35" s="178"/>
      <c r="C35" s="121" t="s">
        <v>78</v>
      </c>
      <c r="D35" s="89"/>
      <c r="E35" s="89"/>
      <c r="F35" s="89"/>
      <c r="G35" s="89"/>
      <c r="H35" s="89">
        <v>278.2</v>
      </c>
      <c r="I35" s="89">
        <v>278.2</v>
      </c>
      <c r="J35" s="89">
        <v>278.2</v>
      </c>
      <c r="K35" s="89">
        <v>278.2</v>
      </c>
      <c r="L35" s="89">
        <v>278.2</v>
      </c>
      <c r="M35" s="89">
        <v>278.2</v>
      </c>
      <c r="N35" s="89">
        <v>278.2</v>
      </c>
      <c r="O35" s="89">
        <v>278.2</v>
      </c>
      <c r="P35" s="89">
        <v>225.1</v>
      </c>
      <c r="Q35" s="89">
        <v>225.1</v>
      </c>
      <c r="R35" s="112">
        <v>225.1</v>
      </c>
      <c r="S35" s="112">
        <v>255.1</v>
      </c>
      <c r="T35" s="112">
        <v>255.1</v>
      </c>
      <c r="U35" s="112">
        <v>225.1</v>
      </c>
      <c r="V35" s="89">
        <v>226.07145373303626</v>
      </c>
      <c r="W35" s="89">
        <v>226.07145373303626</v>
      </c>
    </row>
    <row r="36" spans="2:23" ht="13.5" thickBot="1" x14ac:dyDescent="0.25">
      <c r="B36" s="179"/>
      <c r="C36" s="120" t="s">
        <v>84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3"/>
      <c r="S36" s="123"/>
      <c r="T36" s="123">
        <v>91.5</v>
      </c>
      <c r="U36" s="123">
        <v>0</v>
      </c>
      <c r="V36" s="122">
        <v>0</v>
      </c>
      <c r="W36" s="122">
        <v>0</v>
      </c>
    </row>
    <row r="37" spans="2:23" ht="13.5" thickBot="1" x14ac:dyDescent="0.25">
      <c r="B37" s="167" t="s">
        <v>79</v>
      </c>
      <c r="C37" s="168"/>
      <c r="D37" s="91">
        <v>1966</v>
      </c>
      <c r="E37" s="91">
        <v>2007</v>
      </c>
      <c r="F37" s="91">
        <v>2007</v>
      </c>
      <c r="G37" s="91">
        <v>2007</v>
      </c>
      <c r="H37" s="91">
        <v>2007</v>
      </c>
      <c r="I37" s="91">
        <v>2007</v>
      </c>
      <c r="J37" s="91">
        <v>2007</v>
      </c>
      <c r="K37" s="91">
        <v>2007</v>
      </c>
      <c r="L37" s="91">
        <v>2007</v>
      </c>
      <c r="M37" s="92">
        <v>2007</v>
      </c>
      <c r="N37" s="92">
        <v>2007</v>
      </c>
      <c r="O37" s="92">
        <v>2007</v>
      </c>
      <c r="P37" s="92">
        <v>1990</v>
      </c>
      <c r="Q37" s="92">
        <v>1990</v>
      </c>
      <c r="R37" s="110">
        <v>1990</v>
      </c>
      <c r="S37" s="110">
        <v>1990</v>
      </c>
      <c r="T37" s="110">
        <v>1990</v>
      </c>
      <c r="U37" s="110">
        <v>1990</v>
      </c>
      <c r="V37" s="92">
        <v>1990</v>
      </c>
      <c r="W37" s="92">
        <v>1990</v>
      </c>
    </row>
    <row r="38" spans="2:23" ht="13.5" thickBot="1" x14ac:dyDescent="0.25">
      <c r="B38" s="169" t="s">
        <v>46</v>
      </c>
      <c r="C38" s="170"/>
      <c r="D38" s="97">
        <v>74877</v>
      </c>
      <c r="E38" s="97">
        <v>80315.100000000006</v>
      </c>
      <c r="F38" s="97">
        <v>85857</v>
      </c>
      <c r="G38" s="97">
        <v>90679.1</v>
      </c>
      <c r="H38" s="97">
        <v>92865.1</v>
      </c>
      <c r="I38" s="97">
        <v>96294</v>
      </c>
      <c r="J38" s="97">
        <v>100351.99211850006</v>
      </c>
      <c r="K38" s="97">
        <v>102949</v>
      </c>
      <c r="L38" s="97">
        <v>106570.11599999999</v>
      </c>
      <c r="M38" s="97">
        <v>113326.94328924369</v>
      </c>
      <c r="N38" s="97">
        <v>117135.1</v>
      </c>
      <c r="O38" s="97">
        <v>120975.00000000003</v>
      </c>
      <c r="P38" s="97">
        <v>126743</v>
      </c>
      <c r="Q38" s="97">
        <v>133912.83800000002</v>
      </c>
      <c r="R38" s="97">
        <v>140858.09256797138</v>
      </c>
      <c r="S38" s="97">
        <v>150337.57715999999</v>
      </c>
      <c r="T38" s="97">
        <v>157112.17586000002</v>
      </c>
      <c r="U38" s="97">
        <v>162840.07983999999</v>
      </c>
      <c r="V38" s="97">
        <v>170118.02215</v>
      </c>
      <c r="W38" s="97">
        <v>174736.51290999999</v>
      </c>
    </row>
    <row r="39" spans="2:23" x14ac:dyDescent="0.2">
      <c r="B39"/>
      <c r="C39" s="113" t="s">
        <v>82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 s="132"/>
      <c r="U39" s="136"/>
      <c r="V39" s="133"/>
    </row>
    <row r="40" spans="2:23" x14ac:dyDescent="0.2">
      <c r="B40"/>
      <c r="C40" s="113" t="s">
        <v>130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 s="132"/>
      <c r="U40" s="136"/>
      <c r="V40" s="133"/>
    </row>
    <row r="41" spans="2:23" x14ac:dyDescent="0.2">
      <c r="B41"/>
      <c r="C41" s="113" t="s">
        <v>129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132"/>
      <c r="U41" s="136"/>
      <c r="V41" s="133"/>
    </row>
    <row r="42" spans="2:23" x14ac:dyDescent="0.2">
      <c r="B42"/>
      <c r="C42" s="137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132"/>
      <c r="U42" s="136"/>
      <c r="V42" s="133"/>
    </row>
    <row r="43" spans="2:23" x14ac:dyDescent="0.2">
      <c r="B43" s="79" t="s">
        <v>120</v>
      </c>
      <c r="C43" s="137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132"/>
      <c r="U43" s="136"/>
      <c r="V43" s="133"/>
    </row>
    <row r="44" spans="2:23" x14ac:dyDescent="0.2">
      <c r="B44" s="81" t="s">
        <v>131</v>
      </c>
      <c r="C44" s="137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132"/>
      <c r="U44" s="136"/>
      <c r="V44" s="133"/>
    </row>
    <row r="45" spans="2:23" ht="13.5" thickBot="1" x14ac:dyDescent="0.25">
      <c r="B45"/>
      <c r="C45" s="137"/>
      <c r="D45"/>
      <c r="E45"/>
      <c r="F45"/>
      <c r="G45"/>
      <c r="H45"/>
      <c r="I45"/>
      <c r="J45"/>
      <c r="K45"/>
      <c r="L45"/>
      <c r="M45"/>
      <c r="N45"/>
      <c r="O45"/>
      <c r="P45"/>
      <c r="R45"/>
      <c r="S45"/>
      <c r="T45" s="132"/>
      <c r="U45" s="136"/>
      <c r="W45" t="s">
        <v>0</v>
      </c>
    </row>
    <row r="46" spans="2:23" ht="13.5" thickBot="1" x14ac:dyDescent="0.25">
      <c r="B46" s="82" t="s">
        <v>89</v>
      </c>
      <c r="C46" s="83"/>
      <c r="D46" s="84">
        <v>2001</v>
      </c>
      <c r="E46" s="84">
        <v>2002</v>
      </c>
      <c r="F46" s="84">
        <v>2003</v>
      </c>
      <c r="G46" s="84">
        <v>2004</v>
      </c>
      <c r="H46" s="84">
        <v>2005</v>
      </c>
      <c r="I46" s="84">
        <v>2006</v>
      </c>
      <c r="J46" s="84">
        <v>2007</v>
      </c>
      <c r="K46" s="84">
        <v>2008</v>
      </c>
      <c r="L46" s="84">
        <v>2009</v>
      </c>
      <c r="M46" s="84">
        <v>2010</v>
      </c>
      <c r="N46" s="84">
        <v>2011</v>
      </c>
      <c r="O46" s="84">
        <v>2012</v>
      </c>
      <c r="P46" s="84">
        <v>2013</v>
      </c>
      <c r="Q46" s="84">
        <v>2014</v>
      </c>
      <c r="R46" s="106">
        <v>2015</v>
      </c>
      <c r="S46" s="106" t="s">
        <v>83</v>
      </c>
      <c r="T46" s="106" t="s">
        <v>85</v>
      </c>
      <c r="U46" s="106" t="s">
        <v>87</v>
      </c>
      <c r="V46" s="84" t="s">
        <v>88</v>
      </c>
      <c r="W46" s="84" t="s">
        <v>134</v>
      </c>
    </row>
    <row r="47" spans="2:23" x14ac:dyDescent="0.2">
      <c r="B47" s="171" t="s">
        <v>90</v>
      </c>
      <c r="C47" s="172"/>
      <c r="D47" s="85"/>
      <c r="E47" s="85"/>
      <c r="F47" s="85"/>
      <c r="G47" s="85"/>
      <c r="H47" s="85"/>
      <c r="I47" s="85"/>
      <c r="J47" s="85"/>
      <c r="K47" s="85"/>
      <c r="L47" s="85"/>
      <c r="M47" s="86"/>
      <c r="N47" s="86"/>
      <c r="O47" s="86"/>
      <c r="P47" s="86"/>
      <c r="Q47" s="86"/>
      <c r="R47" s="107"/>
      <c r="S47" s="107"/>
      <c r="T47" s="107"/>
      <c r="U47" s="107"/>
      <c r="V47" s="86"/>
      <c r="W47" s="86"/>
    </row>
    <row r="48" spans="2:23" x14ac:dyDescent="0.2">
      <c r="B48" s="173" t="s">
        <v>91</v>
      </c>
      <c r="C48" s="174"/>
      <c r="D48" s="87"/>
      <c r="E48" s="87"/>
      <c r="F48" s="87"/>
      <c r="G48" s="87"/>
      <c r="H48" s="87"/>
      <c r="I48" s="87"/>
      <c r="J48" s="87"/>
      <c r="K48" s="87"/>
      <c r="L48" s="87"/>
      <c r="M48" s="88"/>
      <c r="N48" s="88"/>
      <c r="O48" s="88"/>
      <c r="P48" s="88"/>
      <c r="Q48" s="88"/>
      <c r="R48" s="108"/>
      <c r="S48" s="108"/>
      <c r="T48" s="108"/>
      <c r="U48" s="108"/>
      <c r="V48" s="88"/>
      <c r="W48" s="88"/>
    </row>
    <row r="49" spans="2:23" ht="13.5" thickBot="1" x14ac:dyDescent="0.25">
      <c r="B49" s="175" t="s">
        <v>92</v>
      </c>
      <c r="C49" s="176"/>
      <c r="D49" s="89"/>
      <c r="E49" s="89"/>
      <c r="F49" s="89"/>
      <c r="G49" s="89"/>
      <c r="H49" s="89"/>
      <c r="I49" s="89"/>
      <c r="J49" s="89"/>
      <c r="K49" s="89"/>
      <c r="L49" s="89"/>
      <c r="M49" s="90"/>
      <c r="N49" s="88"/>
      <c r="O49" s="90"/>
      <c r="P49" s="90"/>
      <c r="Q49" s="90"/>
      <c r="R49" s="109">
        <v>0.82869999999999999</v>
      </c>
      <c r="S49" s="109">
        <v>4.407</v>
      </c>
      <c r="T49" s="109">
        <v>37.290700000000001</v>
      </c>
      <c r="U49" s="109">
        <v>58.914079999999998</v>
      </c>
      <c r="V49" s="90">
        <v>96.681799999999996</v>
      </c>
      <c r="W49" s="90">
        <v>22.914640000000006</v>
      </c>
    </row>
    <row r="50" spans="2:23" ht="13.5" thickBot="1" x14ac:dyDescent="0.25">
      <c r="B50" s="167" t="s">
        <v>93</v>
      </c>
      <c r="C50" s="168"/>
      <c r="D50" s="91"/>
      <c r="E50" s="91"/>
      <c r="F50" s="91"/>
      <c r="G50" s="91"/>
      <c r="H50" s="91"/>
      <c r="I50" s="91"/>
      <c r="J50" s="91"/>
      <c r="K50" s="91"/>
      <c r="L50" s="91"/>
      <c r="M50" s="92"/>
      <c r="N50" s="92"/>
      <c r="O50" s="92"/>
      <c r="P50" s="92"/>
      <c r="Q50" s="92"/>
      <c r="R50" s="110">
        <v>0.12437000000000001</v>
      </c>
      <c r="S50" s="110">
        <v>0.16639999999999999</v>
      </c>
      <c r="T50" s="110">
        <v>10.284599999999999</v>
      </c>
      <c r="U50" s="110">
        <v>10.314399999999999</v>
      </c>
      <c r="V50" s="92">
        <v>10.360860000000001</v>
      </c>
      <c r="W50" s="92">
        <v>14.965350000000001</v>
      </c>
    </row>
    <row r="51" spans="2:23" ht="13.5" thickBot="1" x14ac:dyDescent="0.25">
      <c r="B51" s="167" t="s">
        <v>94</v>
      </c>
      <c r="C51" s="168"/>
      <c r="D51" s="91"/>
      <c r="E51" s="91"/>
      <c r="F51" s="91"/>
      <c r="G51" s="91"/>
      <c r="H51" s="91"/>
      <c r="I51" s="91"/>
      <c r="J51" s="91"/>
      <c r="K51" s="91"/>
      <c r="L51" s="91"/>
      <c r="M51" s="92"/>
      <c r="N51" s="92"/>
      <c r="O51" s="92"/>
      <c r="P51" s="92"/>
      <c r="Q51" s="92"/>
      <c r="R51" s="110">
        <v>13.282409999999999</v>
      </c>
      <c r="S51" s="110">
        <v>56.892659999999985</v>
      </c>
      <c r="T51" s="110">
        <v>174.54047</v>
      </c>
      <c r="U51" s="110">
        <v>562.31504999999947</v>
      </c>
      <c r="V51" s="92">
        <v>1992.0511699999988</v>
      </c>
      <c r="W51" s="92">
        <v>4635.1051200000002</v>
      </c>
    </row>
    <row r="52" spans="2:23" x14ac:dyDescent="0.2">
      <c r="B52" s="177" t="s">
        <v>56</v>
      </c>
      <c r="C52" s="114" t="s">
        <v>46</v>
      </c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>
        <v>2.2744999999999997</v>
      </c>
      <c r="S52" s="93">
        <v>10.96692</v>
      </c>
      <c r="T52" s="93">
        <v>23.998860000000001</v>
      </c>
      <c r="U52" s="93">
        <v>38.051319999999997</v>
      </c>
      <c r="V52" s="93">
        <v>63.023039999999973</v>
      </c>
      <c r="W52" s="93">
        <v>95.271420000000006</v>
      </c>
    </row>
    <row r="53" spans="2:23" x14ac:dyDescent="0.2">
      <c r="B53" s="178"/>
      <c r="C53" s="115" t="s">
        <v>95</v>
      </c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>
        <v>2.2744999999999997</v>
      </c>
      <c r="S53" s="94">
        <v>10.96692</v>
      </c>
      <c r="T53" s="94">
        <v>20.371180000000003</v>
      </c>
      <c r="U53" s="94">
        <v>34.129639999999995</v>
      </c>
      <c r="V53" s="94">
        <v>57.591359999999973</v>
      </c>
      <c r="W53" s="94">
        <v>89.639740000000003</v>
      </c>
    </row>
    <row r="54" spans="2:23" x14ac:dyDescent="0.2">
      <c r="B54" s="178"/>
      <c r="C54" s="116" t="s">
        <v>96</v>
      </c>
      <c r="D54" s="87"/>
      <c r="E54" s="87"/>
      <c r="F54" s="87"/>
      <c r="G54" s="87"/>
      <c r="H54" s="87"/>
      <c r="I54" s="87"/>
      <c r="J54" s="87"/>
      <c r="K54" s="88"/>
      <c r="L54" s="87"/>
      <c r="M54" s="88"/>
      <c r="N54" s="88"/>
      <c r="O54" s="88"/>
      <c r="P54" s="88"/>
      <c r="Q54" s="88"/>
      <c r="R54" s="108">
        <v>0</v>
      </c>
      <c r="S54" s="108">
        <v>0</v>
      </c>
      <c r="T54" s="108">
        <v>0</v>
      </c>
      <c r="U54" s="108">
        <v>0.20500000000000002</v>
      </c>
      <c r="V54" s="88">
        <v>0.41099999999999998</v>
      </c>
      <c r="W54" s="88">
        <v>4.6519600000000008</v>
      </c>
    </row>
    <row r="55" spans="2:23" x14ac:dyDescent="0.2">
      <c r="B55" s="178"/>
      <c r="C55" s="117" t="s">
        <v>97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>
        <v>2.2744999999999997</v>
      </c>
      <c r="S55" s="94">
        <v>10.96692</v>
      </c>
      <c r="T55" s="94">
        <v>20.371180000000003</v>
      </c>
      <c r="U55" s="94">
        <v>33.924639999999997</v>
      </c>
      <c r="V55" s="94">
        <v>57.180359999999972</v>
      </c>
      <c r="W55" s="94">
        <v>84.987780000000001</v>
      </c>
    </row>
    <row r="56" spans="2:23" x14ac:dyDescent="0.2">
      <c r="B56" s="178"/>
      <c r="C56" s="118" t="s">
        <v>98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111">
        <v>1.2745</v>
      </c>
      <c r="S56" s="111">
        <v>3.46692</v>
      </c>
      <c r="T56" s="111">
        <v>8.4611800000000006</v>
      </c>
      <c r="U56" s="111">
        <v>15.829639999999994</v>
      </c>
      <c r="V56" s="87">
        <v>36.809359999999977</v>
      </c>
      <c r="W56" s="87">
        <v>62.104080000000003</v>
      </c>
    </row>
    <row r="57" spans="2:23" x14ac:dyDescent="0.2">
      <c r="B57" s="178"/>
      <c r="C57" s="119" t="s">
        <v>99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111">
        <v>0</v>
      </c>
      <c r="S57" s="111">
        <v>0</v>
      </c>
      <c r="T57" s="111">
        <v>0</v>
      </c>
      <c r="U57" s="111">
        <v>0</v>
      </c>
      <c r="V57" s="87"/>
      <c r="W57" s="87"/>
    </row>
    <row r="58" spans="2:23" x14ac:dyDescent="0.2">
      <c r="B58" s="178"/>
      <c r="C58" s="118" t="s">
        <v>100</v>
      </c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111">
        <v>0</v>
      </c>
      <c r="S58" s="111">
        <v>0</v>
      </c>
      <c r="T58" s="111">
        <v>0</v>
      </c>
      <c r="U58" s="111">
        <v>0</v>
      </c>
      <c r="V58" s="87"/>
      <c r="W58" s="87"/>
    </row>
    <row r="59" spans="2:23" x14ac:dyDescent="0.2">
      <c r="B59" s="178"/>
      <c r="C59" s="119" t="s">
        <v>101</v>
      </c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111">
        <v>1</v>
      </c>
      <c r="S59" s="111">
        <v>1</v>
      </c>
      <c r="T59" s="111">
        <v>3.7</v>
      </c>
      <c r="U59" s="111">
        <v>4.9000000000000004</v>
      </c>
      <c r="V59" s="87">
        <v>4.9000000000000004</v>
      </c>
      <c r="W59" s="87">
        <v>4.4705000000000004</v>
      </c>
    </row>
    <row r="60" spans="2:23" x14ac:dyDescent="0.2">
      <c r="B60" s="178"/>
      <c r="C60" s="119" t="s">
        <v>102</v>
      </c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111">
        <v>0</v>
      </c>
      <c r="S60" s="111">
        <v>5</v>
      </c>
      <c r="T60" s="111">
        <v>5</v>
      </c>
      <c r="U60" s="111">
        <v>5.085</v>
      </c>
      <c r="V60" s="87">
        <v>5.3609999999999998</v>
      </c>
      <c r="W60" s="87">
        <v>6.3599999999999994</v>
      </c>
    </row>
    <row r="61" spans="2:23" x14ac:dyDescent="0.2">
      <c r="B61" s="178"/>
      <c r="C61" s="118" t="s">
        <v>103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111">
        <v>0</v>
      </c>
      <c r="S61" s="111">
        <v>0</v>
      </c>
      <c r="T61" s="111">
        <v>0</v>
      </c>
      <c r="U61" s="111">
        <v>0</v>
      </c>
      <c r="V61" s="111">
        <v>0</v>
      </c>
      <c r="W61" s="87">
        <v>6.720000000000001E-2</v>
      </c>
    </row>
    <row r="62" spans="2:23" x14ac:dyDescent="0.2">
      <c r="B62" s="178"/>
      <c r="C62" s="119" t="s">
        <v>104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111">
        <v>0</v>
      </c>
      <c r="S62" s="111">
        <v>0</v>
      </c>
      <c r="T62" s="111">
        <v>0</v>
      </c>
      <c r="U62" s="111">
        <v>0</v>
      </c>
      <c r="V62" s="111">
        <v>0</v>
      </c>
      <c r="W62" s="87"/>
    </row>
    <row r="63" spans="2:23" x14ac:dyDescent="0.2">
      <c r="B63" s="178"/>
      <c r="C63" s="118" t="s">
        <v>105</v>
      </c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111">
        <v>0</v>
      </c>
      <c r="S63" s="111">
        <v>1.5</v>
      </c>
      <c r="T63" s="111">
        <v>3.21</v>
      </c>
      <c r="U63" s="111">
        <v>8.11</v>
      </c>
      <c r="V63" s="87">
        <v>10.11</v>
      </c>
      <c r="W63" s="87">
        <v>11.985999999999999</v>
      </c>
    </row>
    <row r="64" spans="2:23" x14ac:dyDescent="0.2">
      <c r="B64" s="178"/>
      <c r="C64" s="120" t="s">
        <v>106</v>
      </c>
      <c r="D64" s="95"/>
      <c r="E64" s="95"/>
      <c r="F64" s="95"/>
      <c r="G64" s="95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>
        <v>0</v>
      </c>
      <c r="S64" s="96">
        <v>0</v>
      </c>
      <c r="T64" s="96">
        <v>3.6276799999999998</v>
      </c>
      <c r="U64" s="96">
        <v>3.9216799999999998</v>
      </c>
      <c r="V64" s="96">
        <v>5.4316799999999992</v>
      </c>
      <c r="W64" s="96">
        <v>5.6316799999999994</v>
      </c>
    </row>
    <row r="65" spans="2:23" x14ac:dyDescent="0.2">
      <c r="B65" s="178"/>
      <c r="C65" s="118" t="s">
        <v>107</v>
      </c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111">
        <v>0</v>
      </c>
      <c r="S65" s="111">
        <v>0</v>
      </c>
      <c r="T65" s="111">
        <v>0</v>
      </c>
      <c r="U65" s="111">
        <v>0</v>
      </c>
      <c r="V65" s="111">
        <v>0</v>
      </c>
      <c r="W65" s="87">
        <v>0</v>
      </c>
    </row>
    <row r="66" spans="2:23" x14ac:dyDescent="0.2">
      <c r="B66" s="178"/>
      <c r="C66" s="118" t="s">
        <v>108</v>
      </c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111">
        <v>0</v>
      </c>
      <c r="S66" s="111">
        <v>0</v>
      </c>
      <c r="T66" s="111">
        <v>0</v>
      </c>
      <c r="U66" s="111">
        <v>0</v>
      </c>
      <c r="V66" s="111">
        <v>0</v>
      </c>
      <c r="W66" s="87">
        <v>0</v>
      </c>
    </row>
    <row r="67" spans="2:23" x14ac:dyDescent="0.2">
      <c r="B67" s="178"/>
      <c r="C67" s="118" t="s">
        <v>109</v>
      </c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111">
        <v>0</v>
      </c>
      <c r="S67" s="111">
        <v>0</v>
      </c>
      <c r="T67" s="111">
        <v>3.6276799999999998</v>
      </c>
      <c r="U67" s="111">
        <v>3.9216799999999998</v>
      </c>
      <c r="V67" s="87">
        <v>5.4316799999999992</v>
      </c>
      <c r="W67" s="87">
        <v>5.6316799999999994</v>
      </c>
    </row>
    <row r="68" spans="2:23" x14ac:dyDescent="0.2">
      <c r="B68" s="178"/>
      <c r="C68" s="118" t="s">
        <v>110</v>
      </c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111">
        <v>0</v>
      </c>
      <c r="S68" s="111">
        <v>0</v>
      </c>
      <c r="T68" s="111">
        <v>0</v>
      </c>
      <c r="U68" s="111">
        <v>0</v>
      </c>
      <c r="V68" s="111">
        <v>0</v>
      </c>
      <c r="W68" s="87">
        <v>0</v>
      </c>
    </row>
    <row r="69" spans="2:23" x14ac:dyDescent="0.2">
      <c r="B69" s="178"/>
      <c r="C69" s="118" t="s">
        <v>111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111">
        <v>0</v>
      </c>
      <c r="S69" s="111">
        <v>0</v>
      </c>
      <c r="T69" s="111">
        <v>0</v>
      </c>
      <c r="U69" s="111">
        <v>0</v>
      </c>
      <c r="V69" s="111">
        <v>0</v>
      </c>
      <c r="W69" s="87">
        <v>0</v>
      </c>
    </row>
    <row r="70" spans="2:23" x14ac:dyDescent="0.2">
      <c r="B70" s="178"/>
      <c r="C70" s="119" t="s">
        <v>112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111">
        <v>0</v>
      </c>
      <c r="S70" s="111">
        <v>0</v>
      </c>
      <c r="T70" s="111">
        <v>0</v>
      </c>
      <c r="U70" s="111">
        <v>0</v>
      </c>
      <c r="V70" s="111">
        <v>0</v>
      </c>
      <c r="W70" s="87">
        <v>0</v>
      </c>
    </row>
    <row r="71" spans="2:23" x14ac:dyDescent="0.2">
      <c r="B71" s="178"/>
      <c r="C71" s="119" t="s">
        <v>113</v>
      </c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111">
        <v>0</v>
      </c>
      <c r="S71" s="111">
        <v>0</v>
      </c>
      <c r="T71" s="111">
        <v>0</v>
      </c>
      <c r="U71" s="111">
        <v>0</v>
      </c>
      <c r="V71" s="111">
        <v>0</v>
      </c>
      <c r="W71" s="87">
        <v>0</v>
      </c>
    </row>
    <row r="72" spans="2:23" x14ac:dyDescent="0.2">
      <c r="B72" s="178"/>
      <c r="C72" s="120" t="s">
        <v>114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>
        <v>0</v>
      </c>
      <c r="S72" s="95">
        <v>0</v>
      </c>
      <c r="T72" s="95">
        <v>0</v>
      </c>
      <c r="U72" s="95">
        <v>0</v>
      </c>
      <c r="V72" s="95">
        <v>0</v>
      </c>
      <c r="W72" s="95">
        <v>0</v>
      </c>
    </row>
    <row r="73" spans="2:23" x14ac:dyDescent="0.2">
      <c r="B73" s="178"/>
      <c r="C73" s="118" t="s">
        <v>115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111">
        <v>0</v>
      </c>
      <c r="S73" s="111">
        <v>0</v>
      </c>
      <c r="T73" s="111">
        <v>0</v>
      </c>
      <c r="U73" s="111">
        <v>0</v>
      </c>
      <c r="V73" s="111">
        <v>0</v>
      </c>
      <c r="W73" s="87">
        <v>0</v>
      </c>
    </row>
    <row r="74" spans="2:23" x14ac:dyDescent="0.2">
      <c r="B74" s="178"/>
      <c r="C74" s="118" t="s">
        <v>116</v>
      </c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11">
        <v>0</v>
      </c>
      <c r="S74" s="111">
        <v>0</v>
      </c>
      <c r="T74" s="111">
        <v>0</v>
      </c>
      <c r="U74" s="111">
        <v>0</v>
      </c>
      <c r="V74" s="111">
        <v>0</v>
      </c>
      <c r="W74" s="87">
        <v>0</v>
      </c>
    </row>
    <row r="75" spans="2:23" x14ac:dyDescent="0.2">
      <c r="B75" s="178"/>
      <c r="C75" s="118" t="s">
        <v>117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11">
        <v>0</v>
      </c>
      <c r="S75" s="111">
        <v>0</v>
      </c>
      <c r="T75" s="111">
        <v>0</v>
      </c>
      <c r="U75" s="111">
        <v>0</v>
      </c>
      <c r="V75" s="111">
        <v>0</v>
      </c>
      <c r="W75" s="87">
        <v>0</v>
      </c>
    </row>
    <row r="76" spans="2:23" x14ac:dyDescent="0.2">
      <c r="B76" s="178"/>
      <c r="C76" s="118" t="s">
        <v>118</v>
      </c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11">
        <v>0</v>
      </c>
      <c r="S76" s="111">
        <v>0</v>
      </c>
      <c r="T76" s="111">
        <v>0</v>
      </c>
      <c r="U76" s="111">
        <v>0</v>
      </c>
      <c r="V76" s="111">
        <v>0</v>
      </c>
      <c r="W76" s="87">
        <v>0</v>
      </c>
    </row>
    <row r="77" spans="2:23" ht="13.5" thickBot="1" x14ac:dyDescent="0.25">
      <c r="B77" s="178" t="s">
        <v>119</v>
      </c>
      <c r="C77" s="121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112">
        <v>0</v>
      </c>
      <c r="S77" s="112">
        <v>0</v>
      </c>
      <c r="T77" s="112">
        <v>0</v>
      </c>
      <c r="U77" s="112">
        <v>0</v>
      </c>
      <c r="V77" s="112">
        <v>0</v>
      </c>
      <c r="W77" s="89">
        <v>0</v>
      </c>
    </row>
    <row r="78" spans="2:23" ht="13.5" thickBot="1" x14ac:dyDescent="0.25">
      <c r="B78" s="179" t="s">
        <v>46</v>
      </c>
      <c r="C78" s="120" t="s">
        <v>84</v>
      </c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12">
        <v>0</v>
      </c>
      <c r="S78" s="112">
        <v>0</v>
      </c>
      <c r="T78" s="112">
        <v>0</v>
      </c>
      <c r="U78" s="112">
        <v>0</v>
      </c>
      <c r="V78" s="112">
        <v>0</v>
      </c>
      <c r="W78" s="89">
        <v>0</v>
      </c>
    </row>
    <row r="79" spans="2:23" ht="13.5" thickBot="1" x14ac:dyDescent="0.25">
      <c r="B79" s="167"/>
      <c r="C79" s="168"/>
      <c r="D79" s="91"/>
      <c r="E79" s="91"/>
      <c r="F79" s="91"/>
      <c r="G79" s="91"/>
      <c r="H79" s="91"/>
      <c r="I79" s="91"/>
      <c r="J79" s="91"/>
      <c r="K79" s="91"/>
      <c r="L79" s="91"/>
      <c r="M79" s="92"/>
      <c r="N79" s="92"/>
      <c r="O79" s="92"/>
      <c r="P79" s="92"/>
      <c r="Q79" s="92"/>
      <c r="R79" s="112">
        <v>0</v>
      </c>
      <c r="S79" s="112">
        <v>0</v>
      </c>
      <c r="T79" s="112">
        <v>0</v>
      </c>
      <c r="U79" s="112">
        <v>0</v>
      </c>
      <c r="V79" s="112">
        <v>0</v>
      </c>
      <c r="W79" s="89">
        <v>0</v>
      </c>
    </row>
    <row r="80" spans="2:23" ht="13.5" thickBot="1" x14ac:dyDescent="0.25">
      <c r="B80" s="169" t="s">
        <v>46</v>
      </c>
      <c r="C80" s="170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>
        <v>16.509979999999999</v>
      </c>
      <c r="S80" s="97">
        <v>72.432979999999986</v>
      </c>
      <c r="T80" s="97">
        <v>246.11463000000001</v>
      </c>
      <c r="U80" s="97">
        <v>669.5948499999995</v>
      </c>
      <c r="V80" s="97">
        <v>2162.1168699999989</v>
      </c>
      <c r="W80" s="97">
        <v>4768.2565300000006</v>
      </c>
    </row>
    <row r="81" spans="2:22" x14ac:dyDescent="0.2">
      <c r="B81"/>
      <c r="C81" s="13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132"/>
      <c r="U81" s="136"/>
      <c r="V81" s="133"/>
    </row>
    <row r="82" spans="2:22" x14ac:dyDescent="0.2">
      <c r="B82"/>
      <c r="C82" s="137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132"/>
      <c r="U82" s="136"/>
      <c r="V82" s="133"/>
    </row>
  </sheetData>
  <mergeCells count="16">
    <mergeCell ref="B37:C37"/>
    <mergeCell ref="B38:C38"/>
    <mergeCell ref="B5:C5"/>
    <mergeCell ref="B6:C6"/>
    <mergeCell ref="B7:C7"/>
    <mergeCell ref="B8:C8"/>
    <mergeCell ref="B9:C9"/>
    <mergeCell ref="B10:B36"/>
    <mergeCell ref="B79:C79"/>
    <mergeCell ref="B80:C80"/>
    <mergeCell ref="B47:C47"/>
    <mergeCell ref="B48:C48"/>
    <mergeCell ref="B49:C49"/>
    <mergeCell ref="B50:C50"/>
    <mergeCell ref="B51:C51"/>
    <mergeCell ref="B52:B78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showGridLines="0" workbookViewId="0">
      <selection activeCell="K51" sqref="K51"/>
    </sheetView>
  </sheetViews>
  <sheetFormatPr defaultRowHeight="12.75" x14ac:dyDescent="0.2"/>
  <cols>
    <col min="1" max="1" width="18.42578125" style="32" customWidth="1"/>
    <col min="2" max="2" width="16.7109375" style="32" customWidth="1"/>
    <col min="3" max="16384" width="9.140625" style="32"/>
  </cols>
  <sheetData>
    <row r="2" spans="1:6" ht="13.5" thickBot="1" x14ac:dyDescent="0.25">
      <c r="A2" s="40" t="s">
        <v>36</v>
      </c>
      <c r="B2" s="70"/>
      <c r="C2" s="70"/>
      <c r="D2" s="70"/>
    </row>
    <row r="3" spans="1:6" ht="13.5" thickBot="1" x14ac:dyDescent="0.25">
      <c r="A3" s="69" t="s">
        <v>40</v>
      </c>
      <c r="B3" s="68"/>
      <c r="C3" s="67"/>
      <c r="D3" s="66"/>
      <c r="E3" s="65"/>
      <c r="F3" s="64"/>
    </row>
    <row r="4" spans="1:6" x14ac:dyDescent="0.2">
      <c r="A4" s="74" t="s">
        <v>41</v>
      </c>
      <c r="B4" s="74" t="s">
        <v>42</v>
      </c>
      <c r="C4" s="75"/>
      <c r="D4" s="75"/>
      <c r="E4" s="47"/>
      <c r="F4" s="47"/>
    </row>
    <row r="5" spans="1:6" x14ac:dyDescent="0.2">
      <c r="A5" s="46">
        <v>1974</v>
      </c>
      <c r="B5" s="38">
        <v>164200</v>
      </c>
      <c r="C5" s="61"/>
      <c r="D5" s="63"/>
      <c r="E5" s="62"/>
      <c r="F5" s="61"/>
    </row>
    <row r="6" spans="1:6" x14ac:dyDescent="0.2">
      <c r="A6" s="46">
        <v>1975</v>
      </c>
      <c r="B6" s="38">
        <v>166700</v>
      </c>
      <c r="C6" s="38"/>
      <c r="D6" s="46"/>
      <c r="E6" s="38"/>
      <c r="F6" s="38"/>
    </row>
    <row r="7" spans="1:6" x14ac:dyDescent="0.2">
      <c r="A7" s="46">
        <v>1976</v>
      </c>
      <c r="B7" s="38">
        <v>165700</v>
      </c>
      <c r="C7" s="38"/>
      <c r="D7" s="46"/>
      <c r="E7" s="38"/>
      <c r="F7" s="38"/>
    </row>
    <row r="8" spans="1:6" x14ac:dyDescent="0.2">
      <c r="A8" s="46">
        <v>1977</v>
      </c>
      <c r="B8" s="38">
        <v>185800</v>
      </c>
      <c r="C8" s="38"/>
      <c r="D8" s="46"/>
      <c r="E8" s="38"/>
      <c r="F8" s="42"/>
    </row>
    <row r="9" spans="1:6" x14ac:dyDescent="0.2">
      <c r="A9" s="46">
        <v>1978</v>
      </c>
      <c r="B9" s="38">
        <v>201100</v>
      </c>
      <c r="C9" s="38"/>
      <c r="D9" s="46"/>
      <c r="E9" s="38"/>
      <c r="F9" s="38"/>
    </row>
    <row r="10" spans="1:6" x14ac:dyDescent="0.2">
      <c r="A10" s="46">
        <v>1979</v>
      </c>
      <c r="B10" s="38">
        <v>201100</v>
      </c>
      <c r="C10" s="38"/>
      <c r="D10" s="46"/>
      <c r="E10" s="38"/>
      <c r="F10" s="38"/>
    </row>
    <row r="11" spans="1:6" x14ac:dyDescent="0.2">
      <c r="A11" s="46">
        <v>1980</v>
      </c>
      <c r="B11" s="38">
        <v>233100</v>
      </c>
      <c r="C11" s="38"/>
      <c r="D11" s="46"/>
      <c r="E11" s="38"/>
      <c r="F11" s="38"/>
    </row>
    <row r="12" spans="1:6" x14ac:dyDescent="0.2">
      <c r="A12" s="46">
        <v>1981</v>
      </c>
      <c r="B12" s="38">
        <v>233300</v>
      </c>
      <c r="C12" s="38"/>
      <c r="D12" s="46"/>
      <c r="E12" s="38"/>
      <c r="F12" s="38"/>
    </row>
    <row r="13" spans="1:6" x14ac:dyDescent="0.2">
      <c r="A13" s="46">
        <v>1982</v>
      </c>
      <c r="B13" s="38">
        <v>238200</v>
      </c>
      <c r="C13" s="38"/>
      <c r="D13" s="46"/>
      <c r="E13" s="38"/>
      <c r="F13" s="38"/>
    </row>
    <row r="14" spans="1:6" x14ac:dyDescent="0.2">
      <c r="A14" s="46">
        <v>1983</v>
      </c>
      <c r="B14" s="38">
        <v>240100</v>
      </c>
      <c r="C14" s="38"/>
      <c r="D14" s="46"/>
      <c r="E14" s="38"/>
      <c r="F14" s="42"/>
    </row>
    <row r="15" spans="1:6" x14ac:dyDescent="0.2">
      <c r="A15" s="46">
        <v>1984</v>
      </c>
      <c r="B15" s="38">
        <v>240100</v>
      </c>
      <c r="C15" s="38"/>
      <c r="D15" s="46"/>
      <c r="E15" s="38"/>
      <c r="F15" s="38"/>
    </row>
    <row r="16" spans="1:6" x14ac:dyDescent="0.2">
      <c r="A16" s="46">
        <v>1985</v>
      </c>
      <c r="B16" s="38">
        <v>240100</v>
      </c>
      <c r="C16" s="38"/>
      <c r="D16" s="46"/>
      <c r="E16" s="38"/>
      <c r="F16" s="42"/>
    </row>
    <row r="17" spans="1:6" x14ac:dyDescent="0.2">
      <c r="A17" s="46">
        <v>1986</v>
      </c>
      <c r="B17" s="38">
        <v>240100</v>
      </c>
      <c r="C17" s="63"/>
      <c r="D17" s="46"/>
      <c r="E17" s="47"/>
    </row>
    <row r="18" spans="1:6" x14ac:dyDescent="0.2">
      <c r="A18" s="46">
        <v>1987</v>
      </c>
      <c r="B18" s="38">
        <v>240100</v>
      </c>
      <c r="C18" s="47"/>
      <c r="D18" s="47"/>
      <c r="E18" s="47"/>
      <c r="F18" s="47"/>
    </row>
    <row r="19" spans="1:6" x14ac:dyDescent="0.2">
      <c r="A19" s="46">
        <v>1988</v>
      </c>
      <c r="B19" s="38">
        <v>234890</v>
      </c>
      <c r="C19" s="61"/>
      <c r="D19" s="63"/>
      <c r="E19" s="62"/>
      <c r="F19" s="61"/>
    </row>
    <row r="20" spans="1:6" x14ac:dyDescent="0.2">
      <c r="A20" s="46">
        <v>1989</v>
      </c>
      <c r="B20" s="38">
        <v>241040</v>
      </c>
      <c r="C20" s="38"/>
      <c r="D20" s="46"/>
      <c r="E20" s="38"/>
      <c r="F20" s="38"/>
    </row>
    <row r="21" spans="1:6" x14ac:dyDescent="0.2">
      <c r="A21" s="46">
        <v>1990</v>
      </c>
      <c r="B21" s="38">
        <v>241040</v>
      </c>
      <c r="C21" s="38"/>
      <c r="D21" s="46"/>
      <c r="E21" s="38"/>
      <c r="F21" s="38"/>
    </row>
    <row r="22" spans="1:6" x14ac:dyDescent="0.2">
      <c r="A22" s="46">
        <v>1991</v>
      </c>
      <c r="B22" s="38">
        <v>241750</v>
      </c>
      <c r="C22" s="38"/>
      <c r="D22" s="46"/>
      <c r="E22" s="38"/>
      <c r="F22" s="42"/>
    </row>
    <row r="23" spans="1:6" x14ac:dyDescent="0.2">
      <c r="A23" s="46">
        <v>1992</v>
      </c>
      <c r="B23" s="38">
        <v>241680</v>
      </c>
      <c r="C23" s="38"/>
      <c r="D23" s="46"/>
      <c r="E23" s="38"/>
      <c r="F23" s="38"/>
    </row>
    <row r="24" spans="1:6" x14ac:dyDescent="0.2">
      <c r="A24" s="46">
        <v>1993</v>
      </c>
      <c r="B24" s="38">
        <v>239080</v>
      </c>
      <c r="C24" s="38"/>
      <c r="D24" s="46"/>
      <c r="E24" s="38"/>
      <c r="F24" s="38"/>
    </row>
    <row r="25" spans="1:6" x14ac:dyDescent="0.2">
      <c r="A25" s="46">
        <v>1994</v>
      </c>
      <c r="B25" s="38">
        <v>246580</v>
      </c>
      <c r="C25" s="38"/>
      <c r="D25" s="46"/>
      <c r="E25" s="38"/>
      <c r="F25" s="38"/>
    </row>
    <row r="26" spans="1:6" x14ac:dyDescent="0.2">
      <c r="A26" s="46">
        <v>1995</v>
      </c>
      <c r="B26" s="38">
        <v>247880</v>
      </c>
      <c r="C26" s="38"/>
      <c r="D26" s="46"/>
      <c r="E26" s="38"/>
      <c r="F26" s="38"/>
    </row>
    <row r="27" spans="1:6" x14ac:dyDescent="0.2">
      <c r="A27" s="46">
        <v>1996</v>
      </c>
      <c r="B27" s="38">
        <v>249461</v>
      </c>
      <c r="C27" s="38"/>
      <c r="D27" s="46"/>
      <c r="E27" s="38"/>
      <c r="F27" s="38"/>
    </row>
    <row r="28" spans="1:6" x14ac:dyDescent="0.2">
      <c r="A28" s="46">
        <v>1997</v>
      </c>
      <c r="B28" s="38">
        <v>278198</v>
      </c>
      <c r="C28" s="38"/>
      <c r="D28" s="46"/>
      <c r="E28" s="38"/>
      <c r="F28" s="42"/>
    </row>
    <row r="29" spans="1:6" x14ac:dyDescent="0.2">
      <c r="A29" s="46">
        <v>1998</v>
      </c>
      <c r="B29" s="38">
        <v>281096</v>
      </c>
      <c r="C29" s="38"/>
      <c r="D29" s="46"/>
      <c r="E29" s="38"/>
      <c r="F29" s="38"/>
    </row>
    <row r="30" spans="1:6" x14ac:dyDescent="0.2">
      <c r="A30" s="46">
        <v>1999</v>
      </c>
      <c r="B30" s="38">
        <v>285475</v>
      </c>
      <c r="C30" s="38"/>
      <c r="D30" s="46"/>
      <c r="E30" s="38"/>
      <c r="F30" s="42"/>
    </row>
    <row r="31" spans="1:6" x14ac:dyDescent="0.2">
      <c r="A31" s="46">
        <v>2000</v>
      </c>
      <c r="B31" s="38">
        <v>294025</v>
      </c>
      <c r="C31" s="63"/>
      <c r="D31" s="46"/>
      <c r="E31" s="47"/>
    </row>
    <row r="32" spans="1:6" x14ac:dyDescent="0.2">
      <c r="A32" s="46">
        <v>2001</v>
      </c>
      <c r="B32" s="38">
        <v>294025</v>
      </c>
      <c r="C32" s="47"/>
      <c r="D32" s="47"/>
      <c r="E32" s="47"/>
      <c r="F32" s="47"/>
    </row>
    <row r="33" spans="1:6" x14ac:dyDescent="0.2">
      <c r="A33" s="46">
        <v>2002</v>
      </c>
      <c r="B33" s="38">
        <v>294690</v>
      </c>
      <c r="C33" s="61"/>
      <c r="D33" s="63"/>
      <c r="E33" s="62"/>
      <c r="F33" s="61"/>
    </row>
    <row r="34" spans="1:6" x14ac:dyDescent="0.2">
      <c r="A34" s="46">
        <v>2003</v>
      </c>
      <c r="B34" s="38">
        <v>304523</v>
      </c>
      <c r="C34" s="38"/>
      <c r="D34" s="46"/>
      <c r="E34" s="38"/>
      <c r="F34" s="38"/>
    </row>
    <row r="35" spans="1:6" x14ac:dyDescent="0.2">
      <c r="A35" s="46">
        <v>2004</v>
      </c>
      <c r="B35" s="38">
        <v>304523</v>
      </c>
      <c r="C35" s="38"/>
      <c r="D35" s="46"/>
      <c r="E35" s="38"/>
      <c r="F35" s="38"/>
    </row>
    <row r="36" spans="1:6" x14ac:dyDescent="0.2">
      <c r="A36" s="46">
        <v>2005</v>
      </c>
      <c r="B36" s="38">
        <v>304618</v>
      </c>
      <c r="C36" s="38"/>
      <c r="D36" s="46"/>
      <c r="E36" s="38"/>
      <c r="F36" s="42"/>
    </row>
    <row r="37" spans="1:6" x14ac:dyDescent="0.2">
      <c r="A37" s="46">
        <v>2006</v>
      </c>
      <c r="B37" s="38">
        <v>304618</v>
      </c>
      <c r="C37" s="38"/>
      <c r="D37" s="46"/>
      <c r="E37" s="38"/>
      <c r="F37" s="38"/>
    </row>
    <row r="38" spans="1:6" x14ac:dyDescent="0.2">
      <c r="A38" s="46">
        <v>2007</v>
      </c>
      <c r="B38" s="38">
        <v>307563</v>
      </c>
      <c r="C38" s="38"/>
      <c r="D38" s="46"/>
      <c r="E38" s="38"/>
      <c r="F38" s="38"/>
    </row>
    <row r="39" spans="1:6" x14ac:dyDescent="0.2">
      <c r="A39" s="41">
        <v>2008</v>
      </c>
      <c r="B39" s="38">
        <v>325050</v>
      </c>
      <c r="C39" s="38"/>
      <c r="D39" s="41"/>
      <c r="E39" s="38"/>
      <c r="F39" s="38"/>
    </row>
    <row r="40" spans="1:6" x14ac:dyDescent="0.2">
      <c r="A40" s="41">
        <v>2009</v>
      </c>
      <c r="B40" s="38">
        <v>332703</v>
      </c>
    </row>
    <row r="41" spans="1:6" x14ac:dyDescent="0.2">
      <c r="A41" s="41">
        <v>2010</v>
      </c>
      <c r="B41" s="38">
        <v>332703</v>
      </c>
    </row>
    <row r="42" spans="1:6" x14ac:dyDescent="0.2">
      <c r="A42" s="41">
        <v>2011</v>
      </c>
      <c r="B42" s="73">
        <v>333175</v>
      </c>
    </row>
    <row r="43" spans="1:6" x14ac:dyDescent="0.2">
      <c r="A43" s="41">
        <v>2012</v>
      </c>
      <c r="B43" s="73">
        <v>334433</v>
      </c>
    </row>
    <row r="44" spans="1:6" x14ac:dyDescent="0.2">
      <c r="A44" s="41">
        <v>2013</v>
      </c>
      <c r="B44" s="73">
        <v>334433</v>
      </c>
    </row>
    <row r="45" spans="1:6" x14ac:dyDescent="0.2">
      <c r="A45" s="78" t="s">
        <v>132</v>
      </c>
      <c r="B45" s="73">
        <f>352689+11720</f>
        <v>364409</v>
      </c>
    </row>
    <row r="46" spans="1:6" x14ac:dyDescent="0.2">
      <c r="A46" s="78">
        <v>2015</v>
      </c>
      <c r="B46" s="73">
        <v>374209.08080647723</v>
      </c>
    </row>
    <row r="47" spans="1:6" x14ac:dyDescent="0.2">
      <c r="A47" s="78" t="s">
        <v>83</v>
      </c>
      <c r="B47" s="100">
        <v>382418.79586135491</v>
      </c>
    </row>
    <row r="48" spans="1:6" x14ac:dyDescent="0.2">
      <c r="A48" s="78" t="s">
        <v>85</v>
      </c>
      <c r="B48" s="100">
        <v>382418.79586135491</v>
      </c>
    </row>
    <row r="49" spans="1:2" x14ac:dyDescent="0.2">
      <c r="A49" s="78" t="s">
        <v>87</v>
      </c>
      <c r="B49" s="100">
        <v>382418.79586135491</v>
      </c>
    </row>
    <row r="50" spans="1:2" x14ac:dyDescent="0.2">
      <c r="A50" s="78">
        <v>2019</v>
      </c>
      <c r="B50" s="100">
        <v>382418.79586135491</v>
      </c>
    </row>
    <row r="51" spans="1:2" x14ac:dyDescent="0.2">
      <c r="A51" s="78" t="s">
        <v>134</v>
      </c>
      <c r="B51" s="100">
        <v>383271</v>
      </c>
    </row>
  </sheetData>
  <phoneticPr fontId="18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T16" sqref="T16"/>
    </sheetView>
  </sheetViews>
  <sheetFormatPr defaultRowHeight="12.75" x14ac:dyDescent="0.2"/>
  <cols>
    <col min="1" max="1" width="38.42578125" bestFit="1" customWidth="1"/>
    <col min="2" max="7" width="8.7109375" bestFit="1" customWidth="1"/>
    <col min="8" max="21" width="9.85546875" bestFit="1" customWidth="1"/>
  </cols>
  <sheetData>
    <row r="1" spans="1:21" ht="24.75" customHeight="1" thickBot="1" x14ac:dyDescent="0.25">
      <c r="A1" s="82" t="s">
        <v>50</v>
      </c>
      <c r="B1" s="84">
        <v>2001</v>
      </c>
      <c r="C1" s="84">
        <v>2002</v>
      </c>
      <c r="D1" s="84">
        <v>2003</v>
      </c>
      <c r="E1" s="84">
        <v>2004</v>
      </c>
      <c r="F1" s="84">
        <v>2005</v>
      </c>
      <c r="G1" s="84">
        <v>2006</v>
      </c>
      <c r="H1" s="84">
        <v>2007</v>
      </c>
      <c r="I1" s="84">
        <v>2008</v>
      </c>
      <c r="J1" s="84">
        <v>2009</v>
      </c>
      <c r="K1" s="84">
        <v>2010</v>
      </c>
      <c r="L1" s="84">
        <v>2011</v>
      </c>
      <c r="M1" s="84">
        <v>2012</v>
      </c>
      <c r="N1" s="84">
        <v>2013</v>
      </c>
      <c r="O1" s="84">
        <v>2014</v>
      </c>
      <c r="P1" s="106">
        <v>2015</v>
      </c>
      <c r="Q1" s="106">
        <v>2016</v>
      </c>
      <c r="R1" s="106">
        <v>2017</v>
      </c>
      <c r="S1" s="106">
        <v>2018</v>
      </c>
      <c r="T1" s="84" t="s">
        <v>88</v>
      </c>
      <c r="U1" s="84" t="s">
        <v>134</v>
      </c>
    </row>
    <row r="2" spans="1:21" ht="13.5" thickBot="1" x14ac:dyDescent="0.25">
      <c r="A2" s="157" t="s">
        <v>135</v>
      </c>
      <c r="B2" s="122">
        <v>62409</v>
      </c>
      <c r="C2" s="122">
        <v>64473.5</v>
      </c>
      <c r="D2" s="122">
        <v>67698</v>
      </c>
      <c r="E2" s="122">
        <v>69087.5</v>
      </c>
      <c r="F2" s="122">
        <v>71059.100000000006</v>
      </c>
      <c r="G2" s="122">
        <v>73678</v>
      </c>
      <c r="H2" s="122">
        <v>76869</v>
      </c>
      <c r="I2" s="122">
        <v>77545</v>
      </c>
      <c r="J2" s="122">
        <v>78610</v>
      </c>
      <c r="K2" s="122">
        <v>80703.11765</v>
      </c>
      <c r="L2" s="122">
        <v>82459</v>
      </c>
      <c r="M2" s="122">
        <v>84294.000000000044</v>
      </c>
      <c r="N2" s="122">
        <v>86018</v>
      </c>
      <c r="O2" s="122">
        <v>89192.838000000003</v>
      </c>
      <c r="P2" s="122">
        <v>91650.197740000003</v>
      </c>
      <c r="Q2" s="122">
        <v>96924.998309999995</v>
      </c>
      <c r="R2" s="122">
        <v>100275.40013000001</v>
      </c>
      <c r="S2" s="122">
        <v>104139.37922999999</v>
      </c>
      <c r="T2" s="122">
        <v>109058.1758</v>
      </c>
      <c r="U2" s="122">
        <v>109271.13641000001</v>
      </c>
    </row>
    <row r="3" spans="1:21" ht="13.5" thickBot="1" x14ac:dyDescent="0.25">
      <c r="A3" s="158" t="s">
        <v>136</v>
      </c>
      <c r="B3" s="91">
        <v>21</v>
      </c>
      <c r="C3" s="91">
        <v>22</v>
      </c>
      <c r="D3" s="91">
        <v>22</v>
      </c>
      <c r="E3" s="91">
        <v>29</v>
      </c>
      <c r="F3" s="91">
        <v>29</v>
      </c>
      <c r="G3" s="91">
        <v>237</v>
      </c>
      <c r="H3" s="91">
        <v>247</v>
      </c>
      <c r="I3" s="91">
        <v>398</v>
      </c>
      <c r="J3" s="91">
        <v>602</v>
      </c>
      <c r="K3" s="92">
        <v>926.88619999999992</v>
      </c>
      <c r="L3" s="92">
        <v>1425.6</v>
      </c>
      <c r="M3" s="92">
        <v>1894</v>
      </c>
      <c r="N3" s="92">
        <v>2202</v>
      </c>
      <c r="O3" s="92">
        <v>4888</v>
      </c>
      <c r="P3" s="110">
        <v>7632.732</v>
      </c>
      <c r="Q3" s="110">
        <v>10123.942220000001</v>
      </c>
      <c r="R3" s="110">
        <v>12283.242860000002</v>
      </c>
      <c r="S3" s="110">
        <v>14390.29286</v>
      </c>
      <c r="T3" s="92">
        <v>15377.852860000001</v>
      </c>
      <c r="U3" s="92">
        <v>17131.162860000019</v>
      </c>
    </row>
    <row r="4" spans="1:21" ht="13.5" thickBot="1" x14ac:dyDescent="0.25">
      <c r="A4" s="158" t="s">
        <v>137</v>
      </c>
      <c r="B4" s="91">
        <v>0</v>
      </c>
      <c r="C4" s="91">
        <v>0</v>
      </c>
      <c r="D4" s="91">
        <v>0</v>
      </c>
      <c r="E4" s="91">
        <v>0</v>
      </c>
      <c r="F4" s="91">
        <v>0</v>
      </c>
      <c r="G4" s="91">
        <v>0</v>
      </c>
      <c r="H4" s="91">
        <v>0</v>
      </c>
      <c r="I4" s="91">
        <v>0</v>
      </c>
      <c r="J4" s="91">
        <v>0</v>
      </c>
      <c r="K4" s="92">
        <v>1</v>
      </c>
      <c r="L4" s="92">
        <v>1</v>
      </c>
      <c r="M4" s="92">
        <v>2</v>
      </c>
      <c r="N4" s="92">
        <v>5</v>
      </c>
      <c r="O4" s="92">
        <v>15</v>
      </c>
      <c r="P4" s="110">
        <v>21.3469184</v>
      </c>
      <c r="Q4" s="110">
        <v>23.761420000000001</v>
      </c>
      <c r="R4" s="110">
        <v>935.32463000000007</v>
      </c>
      <c r="S4" s="110">
        <v>1797.5802600000002</v>
      </c>
      <c r="T4" s="92">
        <v>2473.4318999999996</v>
      </c>
      <c r="U4" s="92">
        <v>3287.1142499999992</v>
      </c>
    </row>
    <row r="5" spans="1:21" ht="13.5" thickBot="1" x14ac:dyDescent="0.25">
      <c r="A5" s="159" t="s">
        <v>138</v>
      </c>
      <c r="B5" s="160">
        <v>10481</v>
      </c>
      <c r="C5" s="160">
        <v>13812.6</v>
      </c>
      <c r="D5" s="160">
        <v>16130</v>
      </c>
      <c r="E5" s="160">
        <v>19555.599999999999</v>
      </c>
      <c r="F5" s="160">
        <v>19770</v>
      </c>
      <c r="G5" s="160">
        <v>20372</v>
      </c>
      <c r="H5" s="160">
        <v>21228.992118500064</v>
      </c>
      <c r="I5" s="160">
        <v>22999.000000000004</v>
      </c>
      <c r="J5" s="160">
        <v>25351.115999999995</v>
      </c>
      <c r="K5" s="160">
        <v>29688.939439243699</v>
      </c>
      <c r="L5" s="160">
        <v>31242.5</v>
      </c>
      <c r="M5" s="160">
        <v>32777.999999999993</v>
      </c>
      <c r="N5" s="160">
        <v>36528.000000000007</v>
      </c>
      <c r="O5" s="160">
        <v>37827.000000000007</v>
      </c>
      <c r="P5" s="160">
        <v>39563.815909571393</v>
      </c>
      <c r="Q5" s="160">
        <v>41274.875209999991</v>
      </c>
      <c r="R5" s="160">
        <v>41536.708240000007</v>
      </c>
      <c r="S5" s="160">
        <v>40522.827490000003</v>
      </c>
      <c r="T5" s="160">
        <v>41218.561590000005</v>
      </c>
      <c r="U5" s="160">
        <v>43057.099389999974</v>
      </c>
    </row>
    <row r="6" spans="1:21" ht="13.5" thickBot="1" x14ac:dyDescent="0.25">
      <c r="A6" s="158" t="s">
        <v>139</v>
      </c>
      <c r="B6" s="91">
        <v>1966</v>
      </c>
      <c r="C6" s="91">
        <v>2007</v>
      </c>
      <c r="D6" s="91">
        <v>2007</v>
      </c>
      <c r="E6" s="91">
        <v>2007</v>
      </c>
      <c r="F6" s="91">
        <v>2007</v>
      </c>
      <c r="G6" s="91">
        <v>2007</v>
      </c>
      <c r="H6" s="91">
        <v>2007</v>
      </c>
      <c r="I6" s="91">
        <v>2007</v>
      </c>
      <c r="J6" s="91">
        <v>2007</v>
      </c>
      <c r="K6" s="92">
        <v>2007</v>
      </c>
      <c r="L6" s="92">
        <v>2007</v>
      </c>
      <c r="M6" s="92">
        <v>2007</v>
      </c>
      <c r="N6" s="92">
        <v>1990</v>
      </c>
      <c r="O6" s="92">
        <v>1990</v>
      </c>
      <c r="P6" s="110">
        <v>1990</v>
      </c>
      <c r="Q6" s="110">
        <v>1990</v>
      </c>
      <c r="R6" s="110">
        <v>1990</v>
      </c>
      <c r="S6" s="110">
        <v>1990</v>
      </c>
      <c r="T6" s="92">
        <v>1990</v>
      </c>
      <c r="U6" s="92">
        <v>1990</v>
      </c>
    </row>
    <row r="7" spans="1:21" x14ac:dyDescent="0.2">
      <c r="B7" s="16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M33" sqref="M33"/>
    </sheetView>
  </sheetViews>
  <sheetFormatPr defaultRowHeight="12.75" x14ac:dyDescent="0.2"/>
  <cols>
    <col min="1" max="1" width="38.42578125" bestFit="1" customWidth="1"/>
    <col min="2" max="7" width="8.7109375" bestFit="1" customWidth="1"/>
    <col min="8" max="21" width="9.85546875" bestFit="1" customWidth="1"/>
  </cols>
  <sheetData>
    <row r="1" spans="1:21" ht="24.75" customHeight="1" thickBot="1" x14ac:dyDescent="0.25">
      <c r="A1" s="82" t="s">
        <v>50</v>
      </c>
      <c r="B1" s="84">
        <v>2001</v>
      </c>
      <c r="C1" s="84">
        <v>2002</v>
      </c>
      <c r="D1" s="84">
        <v>2003</v>
      </c>
      <c r="E1" s="84">
        <v>2004</v>
      </c>
      <c r="F1" s="84">
        <v>2005</v>
      </c>
      <c r="G1" s="84">
        <v>2006</v>
      </c>
      <c r="H1" s="84">
        <v>2007</v>
      </c>
      <c r="I1" s="84">
        <v>2008</v>
      </c>
      <c r="J1" s="84">
        <v>2009</v>
      </c>
      <c r="K1" s="84">
        <v>2010</v>
      </c>
      <c r="L1" s="84">
        <v>2011</v>
      </c>
      <c r="M1" s="84">
        <v>2012</v>
      </c>
      <c r="N1" s="84">
        <v>2013</v>
      </c>
      <c r="O1" s="84">
        <v>2014</v>
      </c>
      <c r="P1" s="106">
        <v>2015</v>
      </c>
      <c r="Q1" s="106">
        <v>2016</v>
      </c>
      <c r="R1" s="106">
        <v>2017</v>
      </c>
      <c r="S1" s="106">
        <v>2018</v>
      </c>
      <c r="T1" s="84" t="s">
        <v>88</v>
      </c>
      <c r="U1" s="84" t="s">
        <v>134</v>
      </c>
    </row>
    <row r="2" spans="1:21" ht="13.5" thickBot="1" x14ac:dyDescent="0.25">
      <c r="A2" s="157" t="s">
        <v>135</v>
      </c>
      <c r="B2" s="161">
        <f>resumo_capacidade_mw!B2/SUM(resumo_capacidade_mw!B$2:B$6)</f>
        <v>0.8334869185464161</v>
      </c>
      <c r="C2" s="161">
        <f>resumo_capacidade_mw!C2/SUM(resumo_capacidade_mw!C$2:C$6)</f>
        <v>0.80275689129441408</v>
      </c>
      <c r="D2" s="161">
        <f>resumo_capacidade_mw!D2/SUM(resumo_capacidade_mw!D$2:D$6)</f>
        <v>0.78849715224151784</v>
      </c>
      <c r="E2" s="161">
        <f>resumo_capacidade_mw!E2/SUM(resumo_capacidade_mw!E$2:E$6)</f>
        <v>0.76189000552497754</v>
      </c>
      <c r="F2" s="161">
        <f>resumo_capacidade_mw!F2/SUM(resumo_capacidade_mw!F$2:F$6)</f>
        <v>0.76518627557607755</v>
      </c>
      <c r="G2" s="161">
        <f>resumo_capacidade_mw!G2/SUM(resumo_capacidade_mw!G$2:G$6)</f>
        <v>0.76513593785697964</v>
      </c>
      <c r="H2" s="161">
        <f>resumo_capacidade_mw!H2/SUM(resumo_capacidade_mw!H$2:H$6)</f>
        <v>0.76599376232840199</v>
      </c>
      <c r="I2" s="161">
        <f>resumo_capacidade_mw!I2/SUM(resumo_capacidade_mw!I$2:I$6)</f>
        <v>0.75323703969926858</v>
      </c>
      <c r="J2" s="161">
        <f>resumo_capacidade_mw!J2/SUM(resumo_capacidade_mw!J$2:J$6)</f>
        <v>0.73763643083582642</v>
      </c>
      <c r="K2" s="161">
        <f>resumo_capacidade_mw!K2/SUM(resumo_capacidade_mw!K$2:K$6)</f>
        <v>0.71212648384966948</v>
      </c>
      <c r="L2" s="161">
        <f>resumo_capacidade_mw!L2/SUM(resumo_capacidade_mw!L$2:L$6)</f>
        <v>0.70396490889579633</v>
      </c>
      <c r="M2" s="161">
        <f>resumo_capacidade_mw!M2/SUM(resumo_capacidade_mw!M$2:M$6)</f>
        <v>0.69678859268443916</v>
      </c>
      <c r="N2" s="161">
        <f>resumo_capacidade_mw!N2/SUM(resumo_capacidade_mw!N$2:N$6)</f>
        <v>0.67868047939531173</v>
      </c>
      <c r="O2" s="161">
        <f>resumo_capacidade_mw!O2/SUM(resumo_capacidade_mw!O$2:O$6)</f>
        <v>0.66605143563606639</v>
      </c>
      <c r="P2" s="161">
        <f>resumo_capacidade_mw!P2/SUM(resumo_capacidade_mw!P$2:P$6)</f>
        <v>0.65065624607811579</v>
      </c>
      <c r="Q2" s="161">
        <f>resumo_capacidade_mw!Q2/SUM(resumo_capacidade_mw!Q$2:Q$6)</f>
        <v>0.64471571340308009</v>
      </c>
      <c r="R2" s="161">
        <f>resumo_capacidade_mw!R2/SUM(resumo_capacidade_mw!R$2:R$6)</f>
        <v>0.63861271505037831</v>
      </c>
      <c r="S2" s="161">
        <f>resumo_capacidade_mw!S2/SUM(resumo_capacidade_mw!S$2:S$6)</f>
        <v>0.63951933290823171</v>
      </c>
      <c r="T2" s="161">
        <f>resumo_capacidade_mw!T2/SUM(resumo_capacidade_mw!T$2:T$6)</f>
        <v>0.64107361713763023</v>
      </c>
      <c r="U2" s="161">
        <f>resumo_capacidade_mw!U2/SUM(resumo_capacidade_mw!U$2:U$6)</f>
        <v>0.62534804312068037</v>
      </c>
    </row>
    <row r="3" spans="1:21" ht="13.5" thickBot="1" x14ac:dyDescent="0.25">
      <c r="A3" s="158" t="s">
        <v>136</v>
      </c>
      <c r="B3" s="161">
        <f>resumo_capacidade_mw!B3/SUM(resumo_capacidade_mw!B$2:B$6)</f>
        <v>2.8045995432509317E-4</v>
      </c>
      <c r="C3" s="161">
        <f>resumo_capacidade_mw!C3/SUM(resumo_capacidade_mw!C$2:C$6)</f>
        <v>2.7392109329378908E-4</v>
      </c>
      <c r="D3" s="161">
        <f>resumo_capacidade_mw!D3/SUM(resumo_capacidade_mw!D$2:D$6)</f>
        <v>2.5624002702167556E-4</v>
      </c>
      <c r="E3" s="161">
        <f>resumo_capacidade_mw!E3/SUM(resumo_capacidade_mw!E$2:E$6)</f>
        <v>3.1980908500415199E-4</v>
      </c>
      <c r="F3" s="161">
        <f>resumo_capacidade_mw!F3/SUM(resumo_capacidade_mw!F$2:F$6)</f>
        <v>3.1228093223396083E-4</v>
      </c>
      <c r="G3" s="161">
        <f>resumo_capacidade_mw!G3/SUM(resumo_capacidade_mw!G$2:G$6)</f>
        <v>2.4612125366066423E-3</v>
      </c>
      <c r="H3" s="161">
        <f>resumo_capacidade_mw!H3/SUM(resumo_capacidade_mw!H$2:H$6)</f>
        <v>2.4613362902485432E-3</v>
      </c>
      <c r="I3" s="161">
        <f>resumo_capacidade_mw!I3/SUM(resumo_capacidade_mw!I$2:I$6)</f>
        <v>3.8659918989013978E-3</v>
      </c>
      <c r="J3" s="161">
        <f>resumo_capacidade_mw!J3/SUM(resumo_capacidade_mw!J$2:J$6)</f>
        <v>5.6488631390811291E-3</v>
      </c>
      <c r="K3" s="161">
        <f>resumo_capacidade_mw!K3/SUM(resumo_capacidade_mw!K$2:K$6)</f>
        <v>8.1788687941076257E-3</v>
      </c>
      <c r="L3" s="161">
        <f>resumo_capacidade_mw!L3/SUM(resumo_capacidade_mw!L$2:L$6)</f>
        <v>1.2170562026241493E-2</v>
      </c>
      <c r="M3" s="161">
        <f>resumo_capacidade_mw!M3/SUM(resumo_capacidade_mw!M$2:M$6)</f>
        <v>1.5656127299028721E-2</v>
      </c>
      <c r="N3" s="161">
        <f>resumo_capacidade_mw!N3/SUM(resumo_capacidade_mw!N$2:N$6)</f>
        <v>1.7373740561608925E-2</v>
      </c>
      <c r="O3" s="161">
        <f>resumo_capacidade_mw!O3/SUM(resumo_capacidade_mw!O$2:O$6)</f>
        <v>3.6501354709546213E-2</v>
      </c>
      <c r="P3" s="161">
        <f>resumo_capacidade_mw!P3/SUM(resumo_capacidade_mw!P$2:P$6)</f>
        <v>5.4187387184139305E-2</v>
      </c>
      <c r="Q3" s="161">
        <f>resumo_capacidade_mw!Q3/SUM(resumo_capacidade_mw!Q$2:Q$6)</f>
        <v>6.7341395353374481E-2</v>
      </c>
      <c r="R3" s="161">
        <f>resumo_capacidade_mw!R3/SUM(resumo_capacidade_mw!R$2:R$6)</f>
        <v>7.8226913702446221E-2</v>
      </c>
      <c r="S3" s="161">
        <f>resumo_capacidade_mw!S3/SUM(resumo_capacidade_mw!S$2:S$6)</f>
        <v>8.8370706242218211E-2</v>
      </c>
      <c r="T3" s="161">
        <f>resumo_capacidade_mw!T3/SUM(resumo_capacidade_mw!T$2:T$6)</f>
        <v>9.039520131759303E-2</v>
      </c>
      <c r="U3" s="161">
        <f>resumo_capacidade_mw!U3/SUM(resumo_capacidade_mw!U$2:U$6)</f>
        <v>9.8039972154094754E-2</v>
      </c>
    </row>
    <row r="4" spans="1:21" ht="13.5" thickBot="1" x14ac:dyDescent="0.25">
      <c r="A4" s="158" t="s">
        <v>137</v>
      </c>
      <c r="B4" s="161">
        <f>resumo_capacidade_mw!B4/SUM(resumo_capacidade_mw!B$2:B$6)</f>
        <v>0</v>
      </c>
      <c r="C4" s="161">
        <f>resumo_capacidade_mw!C4/SUM(resumo_capacidade_mw!C$2:C$6)</f>
        <v>0</v>
      </c>
      <c r="D4" s="161">
        <f>resumo_capacidade_mw!D4/SUM(resumo_capacidade_mw!D$2:D$6)</f>
        <v>0</v>
      </c>
      <c r="E4" s="161">
        <f>resumo_capacidade_mw!E4/SUM(resumo_capacidade_mw!E$2:E$6)</f>
        <v>0</v>
      </c>
      <c r="F4" s="161">
        <f>resumo_capacidade_mw!F4/SUM(resumo_capacidade_mw!F$2:F$6)</f>
        <v>0</v>
      </c>
      <c r="G4" s="161">
        <f>resumo_capacidade_mw!G4/SUM(resumo_capacidade_mw!G$2:G$6)</f>
        <v>0</v>
      </c>
      <c r="H4" s="161">
        <f>resumo_capacidade_mw!H4/SUM(resumo_capacidade_mw!H$2:H$6)</f>
        <v>0</v>
      </c>
      <c r="I4" s="161">
        <f>resumo_capacidade_mw!I4/SUM(resumo_capacidade_mw!I$2:I$6)</f>
        <v>0</v>
      </c>
      <c r="J4" s="161">
        <f>resumo_capacidade_mw!J4/SUM(resumo_capacidade_mw!J$2:J$6)</f>
        <v>0</v>
      </c>
      <c r="K4" s="161">
        <f>resumo_capacidade_mw!K4/SUM(resumo_capacidade_mw!K$2:K$6)</f>
        <v>8.824026934598473E-6</v>
      </c>
      <c r="L4" s="161">
        <f>resumo_capacidade_mw!L4/SUM(resumo_capacidade_mw!L$2:L$6)</f>
        <v>8.5371506918080052E-6</v>
      </c>
      <c r="M4" s="161">
        <f>resumo_capacidade_mw!M4/SUM(resumo_capacidade_mw!M$2:M$6)</f>
        <v>1.6532341392849757E-5</v>
      </c>
      <c r="N4" s="161">
        <f>resumo_capacidade_mw!N4/SUM(resumo_capacidade_mw!N$2:N$6)</f>
        <v>3.944991044870328E-5</v>
      </c>
      <c r="O4" s="161">
        <f>resumo_capacidade_mw!O4/SUM(resumo_capacidade_mw!O$2:O$6)</f>
        <v>1.1201315888772366E-4</v>
      </c>
      <c r="P4" s="161">
        <f>resumo_capacidade_mw!P4/SUM(resumo_capacidade_mw!P$2:P$6)</f>
        <v>1.5154910882879519E-4</v>
      </c>
      <c r="Q4" s="161">
        <f>resumo_capacidade_mw!Q4/SUM(resumo_capacidade_mw!Q$2:Q$6)</f>
        <v>1.5805376439392396E-4</v>
      </c>
      <c r="R4" s="161">
        <f>resumo_capacidade_mw!R4/SUM(resumo_capacidade_mw!R$2:R$6)</f>
        <v>5.9566972621741708E-3</v>
      </c>
      <c r="S4" s="161">
        <f>resumo_capacidade_mw!S4/SUM(resumo_capacidade_mw!S$2:S$6)</f>
        <v>1.1038930107171583E-2</v>
      </c>
      <c r="T4" s="161">
        <f>resumo_capacidade_mw!T4/SUM(resumo_capacidade_mw!T$2:T$6)</f>
        <v>1.4539505390081914E-2</v>
      </c>
      <c r="U4" s="161">
        <f>resumo_capacidade_mw!U4/SUM(resumo_capacidade_mw!U$2:U$6)</f>
        <v>1.8811833859206428E-2</v>
      </c>
    </row>
    <row r="5" spans="1:21" ht="13.5" thickBot="1" x14ac:dyDescent="0.25">
      <c r="A5" s="159" t="s">
        <v>138</v>
      </c>
      <c r="B5" s="161">
        <f>resumo_capacidade_mw!B5/SUM(resumo_capacidade_mw!B$2:B$6)</f>
        <v>0.13997622768006196</v>
      </c>
      <c r="C5" s="161">
        <f>resumo_capacidade_mw!C5/SUM(resumo_capacidade_mw!C$2:C$6)</f>
        <v>0.17198011332862687</v>
      </c>
      <c r="D5" s="161">
        <f>resumo_capacidade_mw!D5/SUM(resumo_capacidade_mw!D$2:D$6)</f>
        <v>0.18787052890271033</v>
      </c>
      <c r="E5" s="161">
        <f>resumo_capacidade_mw!E5/SUM(resumo_capacidade_mw!E$2:E$6)</f>
        <v>0.21565719112783427</v>
      </c>
      <c r="F5" s="161">
        <f>resumo_capacidade_mw!F5/SUM(resumo_capacidade_mw!F$2:F$6)</f>
        <v>0.21288944931949677</v>
      </c>
      <c r="G5" s="161">
        <f>resumo_capacidade_mw!G5/SUM(resumo_capacidade_mw!G$2:G$6)</f>
        <v>0.21156042951793466</v>
      </c>
      <c r="H5" s="161">
        <f>resumo_capacidade_mw!H5/SUM(resumo_capacidade_mw!H$2:H$6)</f>
        <v>0.21154529840754865</v>
      </c>
      <c r="I5" s="161">
        <f>resumo_capacidade_mw!I5/SUM(resumo_capacidade_mw!I$2:I$6)</f>
        <v>0.22340187860008356</v>
      </c>
      <c r="J5" s="161">
        <f>resumo_capacidade_mw!J5/SUM(resumo_capacidade_mw!J$2:J$6)</f>
        <v>0.23788203439695979</v>
      </c>
      <c r="K5" s="161">
        <f>resumo_capacidade_mw!K5/SUM(resumo_capacidade_mw!K$2:K$6)</f>
        <v>0.2619760012715493</v>
      </c>
      <c r="L5" s="161">
        <f>resumo_capacidade_mw!L5/SUM(resumo_capacidade_mw!L$2:L$6)</f>
        <v>0.2667219304888116</v>
      </c>
      <c r="M5" s="161">
        <f>resumo_capacidade_mw!M5/SUM(resumo_capacidade_mw!M$2:M$6)</f>
        <v>0.27094854308741462</v>
      </c>
      <c r="N5" s="161">
        <f>resumo_capacidade_mw!N5/SUM(resumo_capacidade_mw!N$2:N$6)</f>
        <v>0.28820526577404676</v>
      </c>
      <c r="O5" s="161">
        <f>resumo_capacidade_mw!O5/SUM(resumo_capacidade_mw!O$2:O$6)</f>
        <v>0.28247478408306159</v>
      </c>
      <c r="P5" s="161">
        <f>resumo_capacidade_mw!P5/SUM(resumo_capacidade_mw!P$2:P$6)</f>
        <v>0.28087712383638724</v>
      </c>
      <c r="Q5" s="161">
        <f>resumo_capacidade_mw!Q5/SUM(resumo_capacidade_mw!Q$2:Q$6)</f>
        <v>0.27454796059452469</v>
      </c>
      <c r="R5" s="161">
        <f>resumo_capacidade_mw!R5/SUM(resumo_capacidade_mw!R$2:R$6)</f>
        <v>0.2645301837640428</v>
      </c>
      <c r="S5" s="161">
        <f>resumo_capacidade_mw!S5/SUM(resumo_capacidade_mw!S$2:S$6)</f>
        <v>0.2488504521111515</v>
      </c>
      <c r="T5" s="161">
        <f>resumo_capacidade_mw!T5/SUM(resumo_capacidade_mw!T$2:T$6)</f>
        <v>0.24229391494838751</v>
      </c>
      <c r="U5" s="161">
        <f>resumo_capacidade_mw!U5/SUM(resumo_capacidade_mw!U$2:U$6)</f>
        <v>0.24641157519365753</v>
      </c>
    </row>
    <row r="6" spans="1:21" ht="13.5" thickBot="1" x14ac:dyDescent="0.25">
      <c r="A6" s="158" t="s">
        <v>139</v>
      </c>
      <c r="B6" s="161">
        <f>resumo_capacidade_mw!B6/SUM(resumo_capacidade_mw!B$2:B$6)</f>
        <v>2.6256393819196817E-2</v>
      </c>
      <c r="C6" s="161">
        <f>resumo_capacidade_mw!C6/SUM(resumo_capacidade_mw!C$2:C$6)</f>
        <v>2.4989074283665213E-2</v>
      </c>
      <c r="D6" s="161">
        <f>resumo_capacidade_mw!D6/SUM(resumo_capacidade_mw!D$2:D$6)</f>
        <v>2.3376078828750133E-2</v>
      </c>
      <c r="E6" s="161">
        <f>resumo_capacidade_mw!E6/SUM(resumo_capacidade_mw!E$2:E$6)</f>
        <v>2.2132994262183899E-2</v>
      </c>
      <c r="F6" s="161">
        <f>resumo_capacidade_mw!F6/SUM(resumo_capacidade_mw!F$2:F$6)</f>
        <v>2.1611994172191704E-2</v>
      </c>
      <c r="G6" s="161">
        <f>resumo_capacidade_mw!G6/SUM(resumo_capacidade_mw!G$2:G$6)</f>
        <v>2.0842420088479034E-2</v>
      </c>
      <c r="H6" s="161">
        <f>resumo_capacidade_mw!H6/SUM(resumo_capacidade_mw!H$2:H$6)</f>
        <v>1.9999602973800917E-2</v>
      </c>
      <c r="I6" s="161">
        <f>resumo_capacidade_mw!I6/SUM(resumo_capacidade_mw!I$2:I$6)</f>
        <v>1.9495089801746496E-2</v>
      </c>
      <c r="J6" s="161">
        <f>resumo_capacidade_mw!J6/SUM(resumo_capacidade_mw!J$2:J$6)</f>
        <v>1.88326716281326E-2</v>
      </c>
      <c r="K6" s="161">
        <f>resumo_capacidade_mw!K6/SUM(resumo_capacidade_mw!K$2:K$6)</f>
        <v>1.7709822057739136E-2</v>
      </c>
      <c r="L6" s="161">
        <f>resumo_capacidade_mw!L6/SUM(resumo_capacidade_mw!L$2:L$6)</f>
        <v>1.7134061438458668E-2</v>
      </c>
      <c r="M6" s="161">
        <f>resumo_capacidade_mw!M6/SUM(resumo_capacidade_mw!M$2:M$6)</f>
        <v>1.6590204587724734E-2</v>
      </c>
      <c r="N6" s="161">
        <f>resumo_capacidade_mw!N6/SUM(resumo_capacidade_mw!N$2:N$6)</f>
        <v>1.5701064358583906E-2</v>
      </c>
      <c r="O6" s="161">
        <f>resumo_capacidade_mw!O6/SUM(resumo_capacidade_mw!O$2:O$6)</f>
        <v>1.4860412412438006E-2</v>
      </c>
      <c r="P6" s="161">
        <f>resumo_capacidade_mw!P6/SUM(resumo_capacidade_mw!P$2:P$6)</f>
        <v>1.4127693792528968E-2</v>
      </c>
      <c r="Q6" s="161">
        <f>resumo_capacidade_mw!Q6/SUM(resumo_capacidade_mw!Q$2:Q$6)</f>
        <v>1.3236876884626788E-2</v>
      </c>
      <c r="R6" s="161">
        <f>resumo_capacidade_mw!R6/SUM(resumo_capacidade_mw!R$2:R$6)</f>
        <v>1.2673490220958471E-2</v>
      </c>
      <c r="S6" s="161">
        <f>resumo_capacidade_mw!S6/SUM(resumo_capacidade_mw!S$2:S$6)</f>
        <v>1.2220578631226985E-2</v>
      </c>
      <c r="T6" s="161">
        <f>resumo_capacidade_mw!T6/SUM(resumo_capacidade_mw!T$2:T$6)</f>
        <v>1.1697761206307323E-2</v>
      </c>
      <c r="U6" s="161">
        <f>resumo_capacidade_mw!U6/SUM(resumo_capacidade_mw!U$2:U$6)</f>
        <v>1.1388575672360887E-2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54"/>
  <sheetViews>
    <sheetView showGridLines="0" workbookViewId="0">
      <pane xSplit="1" ySplit="11" topLeftCell="E26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5" customHeight="1" x14ac:dyDescent="0.2"/>
  <cols>
    <col min="1" max="1" width="10.7109375" style="2" customWidth="1"/>
    <col min="2" max="10" width="12.7109375" style="3" customWidth="1"/>
    <col min="11" max="11" width="17.7109375" style="3" customWidth="1"/>
    <col min="12" max="15" width="12.7109375" style="3" customWidth="1"/>
    <col min="16" max="16384" width="9.140625" style="3"/>
  </cols>
  <sheetData>
    <row r="1" spans="1:15" ht="15" customHeight="1" x14ac:dyDescent="0.2">
      <c r="D1" s="1" t="s">
        <v>3</v>
      </c>
    </row>
    <row r="8" spans="1:15" ht="15" customHeight="1" x14ac:dyDescent="0.2">
      <c r="A8" s="4" t="s">
        <v>5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ht="15" customHeight="1" thickBot="1" x14ac:dyDescent="0.25">
      <c r="A9" s="5" t="s"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 t="s">
        <v>0</v>
      </c>
    </row>
    <row r="10" spans="1:15" ht="15" customHeight="1" x14ac:dyDescent="0.2">
      <c r="A10" s="181" t="s">
        <v>6</v>
      </c>
      <c r="B10" s="7" t="s">
        <v>12</v>
      </c>
      <c r="C10" s="7"/>
      <c r="D10" s="7"/>
      <c r="E10" s="7" t="s">
        <v>7</v>
      </c>
      <c r="F10" s="7"/>
      <c r="G10" s="7"/>
      <c r="H10" s="180" t="s">
        <v>31</v>
      </c>
      <c r="I10" s="180"/>
      <c r="J10" s="180"/>
      <c r="K10" s="6" t="s">
        <v>19</v>
      </c>
      <c r="L10" s="6" t="s">
        <v>18</v>
      </c>
      <c r="M10" s="180" t="s">
        <v>1</v>
      </c>
      <c r="N10" s="180"/>
      <c r="O10" s="180"/>
    </row>
    <row r="11" spans="1:15" ht="15" customHeight="1" thickBot="1" x14ac:dyDescent="0.25">
      <c r="A11" s="182"/>
      <c r="B11" s="8" t="s">
        <v>32</v>
      </c>
      <c r="C11" s="8" t="s">
        <v>33</v>
      </c>
      <c r="D11" s="8" t="s">
        <v>1</v>
      </c>
      <c r="E11" s="8" t="s">
        <v>8</v>
      </c>
      <c r="F11" s="8" t="s">
        <v>2</v>
      </c>
      <c r="G11" s="8" t="s">
        <v>1</v>
      </c>
      <c r="H11" s="8" t="s">
        <v>8</v>
      </c>
      <c r="I11" s="8" t="s">
        <v>2</v>
      </c>
      <c r="J11" s="8" t="s">
        <v>1</v>
      </c>
      <c r="K11" s="9"/>
      <c r="L11" s="9" t="s">
        <v>9</v>
      </c>
      <c r="M11" s="8" t="s">
        <v>8</v>
      </c>
      <c r="N11" s="8" t="s">
        <v>2</v>
      </c>
      <c r="O11" s="8" t="s">
        <v>1</v>
      </c>
    </row>
    <row r="12" spans="1:15" ht="15" customHeight="1" x14ac:dyDescent="0.2">
      <c r="A12" s="31">
        <v>1974</v>
      </c>
      <c r="B12" s="27">
        <v>13224</v>
      </c>
      <c r="C12" s="27">
        <v>500</v>
      </c>
      <c r="D12" s="27">
        <v>13724</v>
      </c>
      <c r="E12" s="27">
        <v>2489</v>
      </c>
      <c r="F12" s="27">
        <v>1920</v>
      </c>
      <c r="G12" s="27">
        <v>4409</v>
      </c>
      <c r="H12" s="27">
        <v>0</v>
      </c>
      <c r="I12" s="27">
        <v>0</v>
      </c>
      <c r="J12" s="27">
        <v>0</v>
      </c>
      <c r="K12" s="27">
        <v>4409</v>
      </c>
      <c r="L12" s="27">
        <v>0</v>
      </c>
      <c r="M12" s="27">
        <v>15713</v>
      </c>
      <c r="N12" s="27">
        <v>2420</v>
      </c>
      <c r="O12" s="27">
        <v>18133</v>
      </c>
    </row>
    <row r="13" spans="1:15" ht="15" customHeight="1" x14ac:dyDescent="0.2">
      <c r="A13" s="31">
        <v>1975</v>
      </c>
      <c r="B13" s="29">
        <v>15815</v>
      </c>
      <c r="C13" s="29">
        <v>501</v>
      </c>
      <c r="D13" s="29">
        <v>16316</v>
      </c>
      <c r="E13" s="29">
        <v>2436</v>
      </c>
      <c r="F13" s="29">
        <v>2216</v>
      </c>
      <c r="G13" s="29">
        <v>4652</v>
      </c>
      <c r="H13" s="29">
        <v>0</v>
      </c>
      <c r="I13" s="29">
        <v>0</v>
      </c>
      <c r="J13" s="29">
        <v>0</v>
      </c>
      <c r="K13" s="27">
        <v>4652</v>
      </c>
      <c r="L13" s="29">
        <v>0</v>
      </c>
      <c r="M13" s="29">
        <v>18251</v>
      </c>
      <c r="N13" s="29">
        <v>2717</v>
      </c>
      <c r="O13" s="29">
        <v>20968</v>
      </c>
    </row>
    <row r="14" spans="1:15" ht="15" customHeight="1" x14ac:dyDescent="0.2">
      <c r="A14" s="31">
        <v>1976</v>
      </c>
      <c r="B14" s="27">
        <v>17343</v>
      </c>
      <c r="C14" s="27">
        <v>561</v>
      </c>
      <c r="D14" s="27">
        <v>17904</v>
      </c>
      <c r="E14" s="27">
        <v>2457</v>
      </c>
      <c r="F14" s="27">
        <v>2223</v>
      </c>
      <c r="G14" s="27">
        <v>4680</v>
      </c>
      <c r="H14" s="29">
        <v>0</v>
      </c>
      <c r="I14" s="29">
        <v>0</v>
      </c>
      <c r="J14" s="29">
        <v>0</v>
      </c>
      <c r="K14" s="27">
        <v>4680</v>
      </c>
      <c r="L14" s="27">
        <v>0</v>
      </c>
      <c r="M14" s="27">
        <v>19800</v>
      </c>
      <c r="N14" s="27">
        <v>2784</v>
      </c>
      <c r="O14" s="27">
        <v>22584</v>
      </c>
    </row>
    <row r="15" spans="1:15" ht="15" customHeight="1" x14ac:dyDescent="0.2">
      <c r="A15" s="31">
        <v>1977</v>
      </c>
      <c r="B15" s="29">
        <v>18835</v>
      </c>
      <c r="C15" s="29">
        <v>561</v>
      </c>
      <c r="D15" s="29">
        <v>19396</v>
      </c>
      <c r="E15" s="29">
        <v>2729</v>
      </c>
      <c r="F15" s="29">
        <v>2214</v>
      </c>
      <c r="G15" s="29">
        <v>4943</v>
      </c>
      <c r="H15" s="29">
        <v>0</v>
      </c>
      <c r="I15" s="29">
        <v>0</v>
      </c>
      <c r="J15" s="29">
        <v>0</v>
      </c>
      <c r="K15" s="27">
        <v>4943</v>
      </c>
      <c r="L15" s="29">
        <v>0</v>
      </c>
      <c r="M15" s="29">
        <v>21564</v>
      </c>
      <c r="N15" s="29">
        <v>2775</v>
      </c>
      <c r="O15" s="29">
        <v>24339</v>
      </c>
    </row>
    <row r="16" spans="1:15" ht="15" customHeight="1" x14ac:dyDescent="0.2">
      <c r="A16" s="31">
        <v>1978</v>
      </c>
      <c r="B16" s="29">
        <v>21104</v>
      </c>
      <c r="C16" s="29">
        <v>561</v>
      </c>
      <c r="D16" s="29">
        <v>21665</v>
      </c>
      <c r="E16" s="29">
        <v>3048</v>
      </c>
      <c r="F16" s="29">
        <v>2259</v>
      </c>
      <c r="G16" s="29">
        <v>5307</v>
      </c>
      <c r="H16" s="29">
        <v>0</v>
      </c>
      <c r="I16" s="29">
        <v>0</v>
      </c>
      <c r="J16" s="29">
        <v>0</v>
      </c>
      <c r="K16" s="27">
        <v>5307</v>
      </c>
      <c r="L16" s="29">
        <v>0</v>
      </c>
      <c r="M16" s="29">
        <v>24152</v>
      </c>
      <c r="N16" s="29">
        <v>2820</v>
      </c>
      <c r="O16" s="29">
        <v>26972</v>
      </c>
    </row>
    <row r="17" spans="1:15" ht="15" customHeight="1" x14ac:dyDescent="0.2">
      <c r="A17" s="31">
        <v>1979</v>
      </c>
      <c r="B17" s="29">
        <v>23667</v>
      </c>
      <c r="C17" s="29">
        <v>568</v>
      </c>
      <c r="D17" s="29">
        <v>24235</v>
      </c>
      <c r="E17" s="29">
        <v>3573</v>
      </c>
      <c r="F17" s="29">
        <v>2411</v>
      </c>
      <c r="G17" s="29">
        <v>5984</v>
      </c>
      <c r="H17" s="29">
        <v>0</v>
      </c>
      <c r="I17" s="29">
        <v>0</v>
      </c>
      <c r="J17" s="29">
        <v>0</v>
      </c>
      <c r="K17" s="27">
        <v>5984</v>
      </c>
      <c r="L17" s="29">
        <v>0</v>
      </c>
      <c r="M17" s="29">
        <v>27240</v>
      </c>
      <c r="N17" s="29">
        <v>2979</v>
      </c>
      <c r="O17" s="29">
        <v>30219</v>
      </c>
    </row>
    <row r="18" spans="1:15" ht="15" customHeight="1" x14ac:dyDescent="0.2">
      <c r="A18" s="31">
        <v>1980</v>
      </c>
      <c r="B18" s="29">
        <v>27081</v>
      </c>
      <c r="C18" s="29">
        <v>568</v>
      </c>
      <c r="D18" s="29">
        <v>27649</v>
      </c>
      <c r="E18" s="29">
        <v>3484</v>
      </c>
      <c r="F18" s="29">
        <v>2339</v>
      </c>
      <c r="G18" s="29">
        <v>5823</v>
      </c>
      <c r="H18" s="29">
        <v>0</v>
      </c>
      <c r="I18" s="29">
        <v>0</v>
      </c>
      <c r="J18" s="29">
        <v>0</v>
      </c>
      <c r="K18" s="27">
        <v>5823</v>
      </c>
      <c r="L18" s="29">
        <v>0</v>
      </c>
      <c r="M18" s="29">
        <v>30565</v>
      </c>
      <c r="N18" s="29">
        <v>2907</v>
      </c>
      <c r="O18" s="29">
        <v>33472</v>
      </c>
    </row>
    <row r="19" spans="1:15" ht="15" customHeight="1" x14ac:dyDescent="0.2">
      <c r="A19" s="31">
        <v>1981</v>
      </c>
      <c r="B19" s="29">
        <v>30596</v>
      </c>
      <c r="C19" s="29">
        <v>577</v>
      </c>
      <c r="D19" s="29">
        <v>31173</v>
      </c>
      <c r="E19" s="29">
        <v>3655</v>
      </c>
      <c r="F19" s="29">
        <v>2441</v>
      </c>
      <c r="G19" s="29">
        <v>6096</v>
      </c>
      <c r="H19" s="29">
        <v>0</v>
      </c>
      <c r="I19" s="29">
        <v>0</v>
      </c>
      <c r="J19" s="29">
        <v>0</v>
      </c>
      <c r="K19" s="27">
        <v>6096</v>
      </c>
      <c r="L19" s="29">
        <v>0</v>
      </c>
      <c r="M19" s="29">
        <v>34251</v>
      </c>
      <c r="N19" s="29">
        <v>3018</v>
      </c>
      <c r="O19" s="29">
        <v>37269</v>
      </c>
    </row>
    <row r="20" spans="1:15" ht="15" customHeight="1" x14ac:dyDescent="0.2">
      <c r="A20" s="31">
        <v>1982</v>
      </c>
      <c r="B20" s="27">
        <v>32542</v>
      </c>
      <c r="C20" s="27">
        <v>614</v>
      </c>
      <c r="D20" s="27">
        <v>33156</v>
      </c>
      <c r="E20" s="27">
        <v>3687</v>
      </c>
      <c r="F20" s="27">
        <v>2503</v>
      </c>
      <c r="G20" s="27">
        <v>6190</v>
      </c>
      <c r="H20" s="29">
        <v>0</v>
      </c>
      <c r="I20" s="29">
        <v>0</v>
      </c>
      <c r="J20" s="29">
        <v>0</v>
      </c>
      <c r="K20" s="27">
        <v>6190</v>
      </c>
      <c r="L20" s="27">
        <v>0</v>
      </c>
      <c r="M20" s="27">
        <v>36229</v>
      </c>
      <c r="N20" s="27">
        <v>3117</v>
      </c>
      <c r="O20" s="27">
        <v>39346</v>
      </c>
    </row>
    <row r="21" spans="1:15" ht="15" customHeight="1" x14ac:dyDescent="0.2">
      <c r="A21" s="31">
        <v>1983</v>
      </c>
      <c r="B21" s="29">
        <v>33556</v>
      </c>
      <c r="C21" s="29">
        <v>622</v>
      </c>
      <c r="D21" s="29">
        <v>34178</v>
      </c>
      <c r="E21" s="29">
        <v>3641</v>
      </c>
      <c r="F21" s="29">
        <v>2547</v>
      </c>
      <c r="G21" s="29">
        <v>6188</v>
      </c>
      <c r="H21" s="29">
        <v>0</v>
      </c>
      <c r="I21" s="29">
        <v>0</v>
      </c>
      <c r="J21" s="29">
        <v>0</v>
      </c>
      <c r="K21" s="27">
        <v>6188</v>
      </c>
      <c r="L21" s="29">
        <v>0</v>
      </c>
      <c r="M21" s="29">
        <v>37197</v>
      </c>
      <c r="N21" s="29">
        <v>3169</v>
      </c>
      <c r="O21" s="29">
        <v>40366</v>
      </c>
    </row>
    <row r="22" spans="1:15" ht="15" customHeight="1" x14ac:dyDescent="0.2">
      <c r="A22" s="31">
        <v>1984</v>
      </c>
      <c r="B22" s="27">
        <v>34301</v>
      </c>
      <c r="C22" s="27">
        <v>622</v>
      </c>
      <c r="D22" s="27">
        <v>34923</v>
      </c>
      <c r="E22" s="27">
        <v>3626</v>
      </c>
      <c r="F22" s="27">
        <v>2547</v>
      </c>
      <c r="G22" s="27">
        <v>6173</v>
      </c>
      <c r="H22" s="29">
        <v>0</v>
      </c>
      <c r="I22" s="29">
        <v>0</v>
      </c>
      <c r="J22" s="29">
        <v>0</v>
      </c>
      <c r="K22" s="27">
        <v>6173</v>
      </c>
      <c r="L22" s="27">
        <v>0</v>
      </c>
      <c r="M22" s="27">
        <v>37927</v>
      </c>
      <c r="N22" s="27">
        <v>3169</v>
      </c>
      <c r="O22" s="27">
        <v>41096</v>
      </c>
    </row>
    <row r="23" spans="1:15" ht="15" customHeight="1" x14ac:dyDescent="0.2">
      <c r="A23" s="31">
        <v>1985</v>
      </c>
      <c r="B23" s="29">
        <v>36453</v>
      </c>
      <c r="C23" s="29">
        <v>624</v>
      </c>
      <c r="D23" s="29">
        <v>37077</v>
      </c>
      <c r="E23" s="29">
        <v>3708</v>
      </c>
      <c r="F23" s="29">
        <v>2665</v>
      </c>
      <c r="G23" s="29">
        <v>6373</v>
      </c>
      <c r="H23" s="29">
        <v>0</v>
      </c>
      <c r="I23" s="29">
        <v>0</v>
      </c>
      <c r="J23" s="29">
        <v>0</v>
      </c>
      <c r="K23" s="27">
        <v>6373</v>
      </c>
      <c r="L23" s="29">
        <v>657</v>
      </c>
      <c r="M23" s="29">
        <v>40818</v>
      </c>
      <c r="N23" s="29">
        <v>3289</v>
      </c>
      <c r="O23" s="29">
        <v>44107</v>
      </c>
    </row>
    <row r="24" spans="1:15" ht="15" customHeight="1" x14ac:dyDescent="0.2">
      <c r="A24" s="31">
        <v>1986</v>
      </c>
      <c r="B24" s="27">
        <v>37162</v>
      </c>
      <c r="C24" s="27">
        <v>624</v>
      </c>
      <c r="D24" s="27">
        <v>37786</v>
      </c>
      <c r="E24" s="27">
        <v>3845</v>
      </c>
      <c r="F24" s="27">
        <v>2665</v>
      </c>
      <c r="G24" s="27">
        <v>6510</v>
      </c>
      <c r="H24" s="29">
        <v>0</v>
      </c>
      <c r="I24" s="29">
        <v>0</v>
      </c>
      <c r="J24" s="29">
        <v>0</v>
      </c>
      <c r="K24" s="27">
        <v>6510</v>
      </c>
      <c r="L24" s="27">
        <v>657</v>
      </c>
      <c r="M24" s="27">
        <v>41664</v>
      </c>
      <c r="N24" s="27">
        <v>3289</v>
      </c>
      <c r="O24" s="27">
        <v>44953</v>
      </c>
    </row>
    <row r="25" spans="1:15" ht="15" customHeight="1" x14ac:dyDescent="0.2">
      <c r="A25" s="31">
        <v>1987</v>
      </c>
      <c r="B25" s="29">
        <v>39693</v>
      </c>
      <c r="C25" s="29">
        <v>636</v>
      </c>
      <c r="D25" s="29">
        <v>40329</v>
      </c>
      <c r="E25" s="29">
        <v>3910</v>
      </c>
      <c r="F25" s="29">
        <v>2665</v>
      </c>
      <c r="G25" s="29">
        <v>6575</v>
      </c>
      <c r="H25" s="29">
        <v>0</v>
      </c>
      <c r="I25" s="29">
        <v>0</v>
      </c>
      <c r="J25" s="29">
        <v>0</v>
      </c>
      <c r="K25" s="27">
        <v>6575</v>
      </c>
      <c r="L25" s="29">
        <v>657</v>
      </c>
      <c r="M25" s="29">
        <v>44260</v>
      </c>
      <c r="N25" s="29">
        <v>3301</v>
      </c>
      <c r="O25" s="29">
        <v>47561</v>
      </c>
    </row>
    <row r="26" spans="1:15" ht="15" customHeight="1" x14ac:dyDescent="0.2">
      <c r="A26" s="31">
        <v>1988</v>
      </c>
      <c r="B26" s="27">
        <v>41583</v>
      </c>
      <c r="C26" s="27">
        <v>645</v>
      </c>
      <c r="D26" s="27">
        <v>42228</v>
      </c>
      <c r="E26" s="27">
        <v>4025</v>
      </c>
      <c r="F26" s="27">
        <v>2665</v>
      </c>
      <c r="G26" s="27">
        <v>6690</v>
      </c>
      <c r="H26" s="29">
        <v>0</v>
      </c>
      <c r="I26" s="29">
        <v>0</v>
      </c>
      <c r="J26" s="29">
        <v>0</v>
      </c>
      <c r="K26" s="27">
        <v>6690</v>
      </c>
      <c r="L26" s="27">
        <v>657</v>
      </c>
      <c r="M26" s="27">
        <v>46265</v>
      </c>
      <c r="N26" s="27">
        <v>3310</v>
      </c>
      <c r="O26" s="27">
        <v>49575</v>
      </c>
    </row>
    <row r="27" spans="1:15" ht="15" customHeight="1" x14ac:dyDescent="0.2">
      <c r="A27" s="31">
        <v>1989</v>
      </c>
      <c r="B27" s="29">
        <v>44172</v>
      </c>
      <c r="C27" s="29">
        <v>624</v>
      </c>
      <c r="D27" s="29">
        <v>44796</v>
      </c>
      <c r="E27" s="29">
        <v>4007</v>
      </c>
      <c r="F27" s="29">
        <v>2665</v>
      </c>
      <c r="G27" s="29">
        <v>6672</v>
      </c>
      <c r="H27" s="29">
        <v>0</v>
      </c>
      <c r="I27" s="29">
        <v>0</v>
      </c>
      <c r="J27" s="29">
        <v>0</v>
      </c>
      <c r="K27" s="27">
        <v>6672</v>
      </c>
      <c r="L27" s="29">
        <v>657</v>
      </c>
      <c r="M27" s="29">
        <v>48836</v>
      </c>
      <c r="N27" s="29">
        <v>3289</v>
      </c>
      <c r="O27" s="29">
        <v>52125</v>
      </c>
    </row>
    <row r="28" spans="1:15" ht="15" customHeight="1" x14ac:dyDescent="0.2">
      <c r="A28" s="31">
        <v>1990</v>
      </c>
      <c r="B28" s="27">
        <v>44934</v>
      </c>
      <c r="C28" s="27">
        <v>624</v>
      </c>
      <c r="D28" s="27">
        <v>45558</v>
      </c>
      <c r="E28" s="27">
        <v>4170</v>
      </c>
      <c r="F28" s="27">
        <v>2665</v>
      </c>
      <c r="G28" s="27">
        <v>6835</v>
      </c>
      <c r="H28" s="29">
        <v>0</v>
      </c>
      <c r="I28" s="29">
        <v>0</v>
      </c>
      <c r="J28" s="29">
        <v>0</v>
      </c>
      <c r="K28" s="27">
        <v>6835</v>
      </c>
      <c r="L28" s="27">
        <v>657</v>
      </c>
      <c r="M28" s="27">
        <v>49761</v>
      </c>
      <c r="N28" s="27">
        <v>3289</v>
      </c>
      <c r="O28" s="27">
        <v>53050</v>
      </c>
    </row>
    <row r="29" spans="1:15" ht="15" customHeight="1" x14ac:dyDescent="0.2">
      <c r="A29" s="31">
        <v>1991</v>
      </c>
      <c r="B29" s="29">
        <v>45992</v>
      </c>
      <c r="C29" s="29">
        <v>624</v>
      </c>
      <c r="D29" s="29">
        <v>46616</v>
      </c>
      <c r="E29" s="29">
        <v>4203</v>
      </c>
      <c r="F29" s="29">
        <v>2665</v>
      </c>
      <c r="G29" s="29">
        <v>6868</v>
      </c>
      <c r="H29" s="29">
        <v>0</v>
      </c>
      <c r="I29" s="29">
        <v>0</v>
      </c>
      <c r="J29" s="29">
        <v>0</v>
      </c>
      <c r="K29" s="27">
        <v>6868</v>
      </c>
      <c r="L29" s="29">
        <v>657</v>
      </c>
      <c r="M29" s="29">
        <v>50852</v>
      </c>
      <c r="N29" s="29">
        <v>3289</v>
      </c>
      <c r="O29" s="29">
        <v>54141</v>
      </c>
    </row>
    <row r="30" spans="1:15" ht="15" customHeight="1" x14ac:dyDescent="0.2">
      <c r="A30" s="31">
        <v>1992</v>
      </c>
      <c r="B30" s="27">
        <v>47085</v>
      </c>
      <c r="C30" s="27">
        <v>624</v>
      </c>
      <c r="D30" s="27">
        <v>47709</v>
      </c>
      <c r="E30" s="27">
        <v>4018.5</v>
      </c>
      <c r="F30" s="27">
        <v>2665</v>
      </c>
      <c r="G30" s="27">
        <v>6683.5</v>
      </c>
      <c r="H30" s="27">
        <v>7.4999999999999997E-2</v>
      </c>
      <c r="I30" s="27">
        <v>0</v>
      </c>
      <c r="J30" s="27">
        <v>7.4999999999999997E-2</v>
      </c>
      <c r="K30" s="27">
        <v>6683.5749999999998</v>
      </c>
      <c r="L30" s="27">
        <v>657</v>
      </c>
      <c r="M30" s="27">
        <v>51760.574999999997</v>
      </c>
      <c r="N30" s="27">
        <v>3289</v>
      </c>
      <c r="O30" s="27">
        <v>55049.574999999997</v>
      </c>
    </row>
    <row r="31" spans="1:15" ht="15" customHeight="1" x14ac:dyDescent="0.2">
      <c r="A31" s="31">
        <v>1993</v>
      </c>
      <c r="B31" s="29">
        <v>47967</v>
      </c>
      <c r="C31" s="29">
        <v>624</v>
      </c>
      <c r="D31" s="29">
        <v>48591</v>
      </c>
      <c r="E31" s="29">
        <v>4127.5</v>
      </c>
      <c r="F31" s="29">
        <v>2847</v>
      </c>
      <c r="G31" s="29">
        <v>6974.5</v>
      </c>
      <c r="H31" s="29">
        <v>7.4999999999999997E-2</v>
      </c>
      <c r="I31" s="29">
        <v>0</v>
      </c>
      <c r="J31" s="29">
        <v>7.4999999999999997E-2</v>
      </c>
      <c r="K31" s="27">
        <v>6974.5749999999998</v>
      </c>
      <c r="L31" s="29">
        <v>657</v>
      </c>
      <c r="M31" s="29">
        <v>52751.574999999997</v>
      </c>
      <c r="N31" s="29">
        <v>3471</v>
      </c>
      <c r="O31" s="29">
        <v>56222.574999999997</v>
      </c>
    </row>
    <row r="32" spans="1:15" ht="15" customHeight="1" x14ac:dyDescent="0.2">
      <c r="A32" s="31">
        <v>1994</v>
      </c>
      <c r="B32" s="27">
        <v>49297</v>
      </c>
      <c r="C32" s="27">
        <v>624</v>
      </c>
      <c r="D32" s="27">
        <v>49921</v>
      </c>
      <c r="E32" s="27">
        <v>4150.5</v>
      </c>
      <c r="F32" s="27">
        <v>2900</v>
      </c>
      <c r="G32" s="27">
        <v>7050.5</v>
      </c>
      <c r="H32" s="27">
        <v>1.075</v>
      </c>
      <c r="I32" s="27">
        <v>0</v>
      </c>
      <c r="J32" s="27">
        <v>1.075</v>
      </c>
      <c r="K32" s="27">
        <v>7051.5749999999998</v>
      </c>
      <c r="L32" s="27">
        <v>657</v>
      </c>
      <c r="M32" s="27">
        <v>54105.574999999997</v>
      </c>
      <c r="N32" s="27">
        <v>3524</v>
      </c>
      <c r="O32" s="27">
        <v>57629.574999999997</v>
      </c>
    </row>
    <row r="33" spans="1:17" ht="15" customHeight="1" x14ac:dyDescent="0.2">
      <c r="A33" s="31">
        <v>1995</v>
      </c>
      <c r="B33" s="29">
        <v>50680</v>
      </c>
      <c r="C33" s="29">
        <v>687</v>
      </c>
      <c r="D33" s="29">
        <v>51367</v>
      </c>
      <c r="E33" s="29">
        <v>4196.5</v>
      </c>
      <c r="F33" s="29">
        <v>2900</v>
      </c>
      <c r="G33" s="29">
        <v>7096.5</v>
      </c>
      <c r="H33" s="29">
        <v>1.075</v>
      </c>
      <c r="I33" s="29">
        <v>0</v>
      </c>
      <c r="J33" s="29">
        <v>1.075</v>
      </c>
      <c r="K33" s="27">
        <v>7097.5749999999998</v>
      </c>
      <c r="L33" s="29">
        <v>657</v>
      </c>
      <c r="M33" s="29">
        <v>55534.574999999997</v>
      </c>
      <c r="N33" s="29">
        <v>3587</v>
      </c>
      <c r="O33" s="29">
        <v>59121.574999999997</v>
      </c>
    </row>
    <row r="34" spans="1:17" ht="15" customHeight="1" x14ac:dyDescent="0.2">
      <c r="A34" s="31">
        <v>1996</v>
      </c>
      <c r="B34" s="27">
        <v>52432</v>
      </c>
      <c r="C34" s="27">
        <v>687</v>
      </c>
      <c r="D34" s="27">
        <v>53119</v>
      </c>
      <c r="E34" s="27">
        <v>4104.5</v>
      </c>
      <c r="F34" s="27">
        <v>2920</v>
      </c>
      <c r="G34" s="27">
        <v>7024.5</v>
      </c>
      <c r="H34" s="27">
        <v>1.075</v>
      </c>
      <c r="I34" s="27">
        <v>0</v>
      </c>
      <c r="J34" s="27">
        <v>1.075</v>
      </c>
      <c r="K34" s="27">
        <v>7025.5749999999998</v>
      </c>
      <c r="L34" s="27">
        <v>657</v>
      </c>
      <c r="M34" s="27">
        <v>57194.574999999997</v>
      </c>
      <c r="N34" s="27">
        <v>3607</v>
      </c>
      <c r="O34" s="27">
        <v>60801.574999999997</v>
      </c>
    </row>
    <row r="35" spans="1:17" ht="15" customHeight="1" x14ac:dyDescent="0.2">
      <c r="A35" s="31">
        <v>1997</v>
      </c>
      <c r="B35" s="29">
        <v>53987</v>
      </c>
      <c r="C35" s="29">
        <v>902</v>
      </c>
      <c r="D35" s="29">
        <v>54889</v>
      </c>
      <c r="E35" s="29">
        <v>4505.5</v>
      </c>
      <c r="F35" s="29">
        <v>2920</v>
      </c>
      <c r="G35" s="29">
        <v>7425.5</v>
      </c>
      <c r="H35" s="29">
        <v>1.075</v>
      </c>
      <c r="I35" s="29">
        <v>0</v>
      </c>
      <c r="J35" s="29">
        <v>1.075</v>
      </c>
      <c r="K35" s="27">
        <v>7426.5749999999998</v>
      </c>
      <c r="L35" s="29">
        <v>657</v>
      </c>
      <c r="M35" s="29">
        <v>59150.574999999997</v>
      </c>
      <c r="N35" s="29">
        <v>3822</v>
      </c>
      <c r="O35" s="29">
        <v>62972.574999999997</v>
      </c>
    </row>
    <row r="36" spans="1:17" ht="15" customHeight="1" x14ac:dyDescent="0.2">
      <c r="A36" s="31">
        <v>1998</v>
      </c>
      <c r="B36" s="27">
        <v>55857</v>
      </c>
      <c r="C36" s="27">
        <v>902</v>
      </c>
      <c r="D36" s="27">
        <v>56759</v>
      </c>
      <c r="E36" s="27">
        <v>4792.5</v>
      </c>
      <c r="F36" s="27">
        <v>2995</v>
      </c>
      <c r="G36" s="27">
        <v>7787.5</v>
      </c>
      <c r="H36" s="27">
        <v>6.0750000000000002</v>
      </c>
      <c r="I36" s="27">
        <v>0</v>
      </c>
      <c r="J36" s="27">
        <v>6.0750000000000002</v>
      </c>
      <c r="K36" s="27">
        <v>7793.5749999999998</v>
      </c>
      <c r="L36" s="27">
        <v>657</v>
      </c>
      <c r="M36" s="27">
        <v>61312.574999999997</v>
      </c>
      <c r="N36" s="27">
        <v>3897</v>
      </c>
      <c r="O36" s="27">
        <v>65209.574999999997</v>
      </c>
    </row>
    <row r="37" spans="1:17" ht="15" customHeight="1" x14ac:dyDescent="0.2">
      <c r="A37" s="31">
        <v>1999</v>
      </c>
      <c r="B37" s="29">
        <v>58085</v>
      </c>
      <c r="C37" s="29">
        <v>912</v>
      </c>
      <c r="D37" s="29">
        <v>58997</v>
      </c>
      <c r="E37" s="29">
        <v>5198</v>
      </c>
      <c r="F37" s="29">
        <v>3309</v>
      </c>
      <c r="G37" s="29">
        <v>8507</v>
      </c>
      <c r="H37" s="29">
        <v>18.8</v>
      </c>
      <c r="I37" s="29">
        <v>0</v>
      </c>
      <c r="J37" s="29">
        <v>18.8</v>
      </c>
      <c r="K37" s="27">
        <v>8525.7999999999993</v>
      </c>
      <c r="L37" s="29">
        <v>657</v>
      </c>
      <c r="M37" s="29">
        <v>63958.8</v>
      </c>
      <c r="N37" s="29">
        <v>4221</v>
      </c>
      <c r="O37" s="29">
        <v>68179.8</v>
      </c>
    </row>
    <row r="38" spans="1:17" ht="15" customHeight="1" x14ac:dyDescent="0.2">
      <c r="A38" s="31">
        <v>2000</v>
      </c>
      <c r="B38" s="27">
        <v>60095</v>
      </c>
      <c r="C38" s="27">
        <v>968</v>
      </c>
      <c r="D38" s="27">
        <v>61063</v>
      </c>
      <c r="E38" s="27">
        <v>6548</v>
      </c>
      <c r="F38" s="27">
        <v>4075</v>
      </c>
      <c r="G38" s="27">
        <v>10623</v>
      </c>
      <c r="H38" s="27">
        <v>19.024999999999999</v>
      </c>
      <c r="I38" s="27">
        <v>0</v>
      </c>
      <c r="J38" s="27">
        <v>19.024999999999999</v>
      </c>
      <c r="K38" s="27">
        <v>10642.025</v>
      </c>
      <c r="L38" s="27">
        <v>2007</v>
      </c>
      <c r="M38" s="27">
        <v>68669.024999999994</v>
      </c>
      <c r="N38" s="27">
        <v>5043</v>
      </c>
      <c r="O38" s="27">
        <v>73712.024999999994</v>
      </c>
    </row>
    <row r="39" spans="1:17" ht="15" customHeight="1" x14ac:dyDescent="0.2">
      <c r="A39" s="31">
        <v>2001</v>
      </c>
      <c r="B39" s="29">
        <v>61551</v>
      </c>
      <c r="C39" s="29">
        <v>972</v>
      </c>
      <c r="D39" s="29">
        <v>62523</v>
      </c>
      <c r="E39" s="29">
        <v>7540</v>
      </c>
      <c r="F39" s="29">
        <v>4166</v>
      </c>
      <c r="G39" s="29">
        <v>11706</v>
      </c>
      <c r="H39" s="29">
        <v>19.024999999999999</v>
      </c>
      <c r="I39" s="29">
        <v>0</v>
      </c>
      <c r="J39" s="29">
        <v>19.024999999999999</v>
      </c>
      <c r="K39" s="27">
        <v>11725.025</v>
      </c>
      <c r="L39" s="29">
        <v>2007</v>
      </c>
      <c r="M39" s="29">
        <v>71117.024999999994</v>
      </c>
      <c r="N39" s="29">
        <v>5138</v>
      </c>
      <c r="O39" s="29">
        <v>76255.024999999994</v>
      </c>
    </row>
    <row r="40" spans="1:17" ht="15" customHeight="1" x14ac:dyDescent="0.2">
      <c r="A40" s="31">
        <v>2002</v>
      </c>
      <c r="B40" s="27">
        <v>64146</v>
      </c>
      <c r="C40" s="27">
        <v>1165</v>
      </c>
      <c r="D40" s="27">
        <v>65311</v>
      </c>
      <c r="E40" s="27">
        <v>10632</v>
      </c>
      <c r="F40" s="27">
        <v>4486</v>
      </c>
      <c r="G40" s="27">
        <v>15118</v>
      </c>
      <c r="H40" s="27">
        <v>22.024999999999999</v>
      </c>
      <c r="I40" s="27">
        <v>0</v>
      </c>
      <c r="J40" s="27">
        <v>22.024999999999999</v>
      </c>
      <c r="K40" s="27">
        <v>15140.025</v>
      </c>
      <c r="L40" s="27">
        <v>2007</v>
      </c>
      <c r="M40" s="27">
        <v>76807.024999999994</v>
      </c>
      <c r="N40" s="27">
        <v>5651</v>
      </c>
      <c r="O40" s="27">
        <v>82458.024999999994</v>
      </c>
    </row>
    <row r="41" spans="1:17" ht="15" customHeight="1" x14ac:dyDescent="0.2">
      <c r="A41" s="31">
        <v>2003</v>
      </c>
      <c r="B41" s="29">
        <v>66587</v>
      </c>
      <c r="C41" s="29">
        <v>1206</v>
      </c>
      <c r="D41" s="29">
        <v>67793</v>
      </c>
      <c r="E41" s="29">
        <v>11693</v>
      </c>
      <c r="F41" s="29">
        <v>5010</v>
      </c>
      <c r="G41" s="29">
        <v>16703</v>
      </c>
      <c r="H41" s="29">
        <v>26.824999999999999</v>
      </c>
      <c r="I41" s="29">
        <v>1.8</v>
      </c>
      <c r="J41" s="29">
        <v>28.625</v>
      </c>
      <c r="K41" s="27">
        <v>16731.625</v>
      </c>
      <c r="L41" s="29">
        <v>2007</v>
      </c>
      <c r="M41" s="29">
        <v>80313.824999999997</v>
      </c>
      <c r="N41" s="29">
        <v>6217.8</v>
      </c>
      <c r="O41" s="29">
        <v>86531.625</v>
      </c>
      <c r="Q41" s="11"/>
    </row>
    <row r="42" spans="1:17" ht="15" customHeight="1" x14ac:dyDescent="0.2">
      <c r="A42" s="31">
        <v>2004</v>
      </c>
      <c r="B42" s="27">
        <v>67572</v>
      </c>
      <c r="C42" s="27">
        <v>1427</v>
      </c>
      <c r="D42" s="27">
        <v>68999</v>
      </c>
      <c r="E42" s="27">
        <v>14529</v>
      </c>
      <c r="F42" s="27">
        <v>5196</v>
      </c>
      <c r="G42" s="27">
        <v>19725</v>
      </c>
      <c r="H42" s="27">
        <v>26.824999999999999</v>
      </c>
      <c r="I42" s="27">
        <v>1.8</v>
      </c>
      <c r="J42" s="27">
        <v>28.625</v>
      </c>
      <c r="K42" s="27">
        <v>19753.625</v>
      </c>
      <c r="L42" s="27">
        <v>2007</v>
      </c>
      <c r="M42" s="27">
        <v>84134.824999999997</v>
      </c>
      <c r="N42" s="27">
        <v>6624.8</v>
      </c>
      <c r="O42" s="27">
        <v>90759.625</v>
      </c>
      <c r="Q42" s="11"/>
    </row>
    <row r="43" spans="1:17" s="22" customFormat="1" ht="15" customHeight="1" x14ac:dyDescent="0.2">
      <c r="A43" s="31">
        <v>2005</v>
      </c>
      <c r="B43" s="29">
        <v>69274</v>
      </c>
      <c r="C43" s="29">
        <v>1583</v>
      </c>
      <c r="D43" s="29">
        <v>70857</v>
      </c>
      <c r="E43" s="29">
        <v>14992</v>
      </c>
      <c r="F43" s="29">
        <v>5272</v>
      </c>
      <c r="G43" s="29">
        <v>20264</v>
      </c>
      <c r="H43" s="29">
        <v>26.824999999999999</v>
      </c>
      <c r="I43" s="29">
        <v>1.8</v>
      </c>
      <c r="J43" s="29">
        <v>28.625</v>
      </c>
      <c r="K43" s="27">
        <v>20292.625</v>
      </c>
      <c r="L43" s="29">
        <v>2007</v>
      </c>
      <c r="M43" s="29">
        <v>86299.824999999997</v>
      </c>
      <c r="N43" s="29">
        <v>6856.8</v>
      </c>
      <c r="O43" s="29">
        <v>93156.625</v>
      </c>
      <c r="Q43" s="21"/>
    </row>
    <row r="44" spans="1:17" ht="15" customHeight="1" x14ac:dyDescent="0.2">
      <c r="A44" s="31">
        <v>2006</v>
      </c>
      <c r="B44" s="27">
        <v>71767</v>
      </c>
      <c r="C44" s="27">
        <v>1666</v>
      </c>
      <c r="D44" s="27">
        <v>73433</v>
      </c>
      <c r="E44" s="27">
        <v>14285</v>
      </c>
      <c r="F44" s="27">
        <v>6672</v>
      </c>
      <c r="G44" s="27">
        <v>20957</v>
      </c>
      <c r="H44" s="27">
        <v>235.05</v>
      </c>
      <c r="I44" s="27">
        <v>1.8</v>
      </c>
      <c r="J44" s="27">
        <v>236.85</v>
      </c>
      <c r="K44" s="27">
        <v>21193.85</v>
      </c>
      <c r="L44" s="27">
        <v>2007</v>
      </c>
      <c r="M44" s="27">
        <v>88294.05</v>
      </c>
      <c r="N44" s="27">
        <v>8339.7999999999993</v>
      </c>
      <c r="O44" s="27">
        <v>96633.85</v>
      </c>
      <c r="Q44" s="11"/>
    </row>
    <row r="45" spans="1:17" ht="15" customHeight="1" x14ac:dyDescent="0.2">
      <c r="A45" s="31">
        <v>2007</v>
      </c>
      <c r="B45" s="29">
        <v>73622</v>
      </c>
      <c r="C45" s="29">
        <v>3249</v>
      </c>
      <c r="D45" s="29">
        <v>76871</v>
      </c>
      <c r="E45" s="29">
        <v>14270</v>
      </c>
      <c r="F45" s="29">
        <v>7055</v>
      </c>
      <c r="G45" s="29">
        <v>21325</v>
      </c>
      <c r="H45" s="29">
        <v>245.25</v>
      </c>
      <c r="I45" s="29">
        <v>1.8</v>
      </c>
      <c r="J45" s="29">
        <v>247.05</v>
      </c>
      <c r="K45" s="27">
        <v>21572.05</v>
      </c>
      <c r="L45" s="29">
        <v>2007</v>
      </c>
      <c r="M45" s="29">
        <v>90144.25</v>
      </c>
      <c r="N45" s="29">
        <v>10305.799999999999</v>
      </c>
      <c r="O45" s="29">
        <v>100450.05</v>
      </c>
      <c r="Q45" s="11"/>
    </row>
    <row r="46" spans="1:17" ht="15" customHeight="1" x14ac:dyDescent="0.2">
      <c r="A46" s="31">
        <v>2008</v>
      </c>
      <c r="B46" s="29">
        <v>74546</v>
      </c>
      <c r="C46" s="29">
        <v>3742</v>
      </c>
      <c r="D46" s="29">
        <v>78288</v>
      </c>
      <c r="E46" s="29">
        <v>15291</v>
      </c>
      <c r="F46" s="29">
        <v>7961</v>
      </c>
      <c r="G46" s="29">
        <v>23252</v>
      </c>
      <c r="H46" s="29">
        <v>412.68</v>
      </c>
      <c r="I46" s="29">
        <v>1.8</v>
      </c>
      <c r="J46" s="29">
        <v>414.48</v>
      </c>
      <c r="K46" s="27">
        <v>23666.48</v>
      </c>
      <c r="L46" s="29">
        <v>2007</v>
      </c>
      <c r="M46" s="29">
        <v>92256.68</v>
      </c>
      <c r="N46" s="29">
        <v>11704.8</v>
      </c>
      <c r="O46" s="29">
        <v>103961.48</v>
      </c>
      <c r="Q46" s="11"/>
    </row>
    <row r="47" spans="1:17" ht="15" customHeight="1" thickBot="1" x14ac:dyDescent="0.25">
      <c r="A47" s="71">
        <v>2009</v>
      </c>
      <c r="B47" s="72">
        <v>75586.7</v>
      </c>
      <c r="C47" s="72">
        <v>3704.4</v>
      </c>
      <c r="D47" s="72">
        <v>79291.100000000006</v>
      </c>
      <c r="E47" s="72">
        <v>15291.356020000003</v>
      </c>
      <c r="F47" s="72">
        <v>9023.5603734654087</v>
      </c>
      <c r="G47" s="72">
        <v>24314.916393465413</v>
      </c>
      <c r="H47" s="72">
        <v>600.48400000000004</v>
      </c>
      <c r="I47" s="72">
        <v>1.8</v>
      </c>
      <c r="J47" s="72">
        <v>602.28399999999999</v>
      </c>
      <c r="K47" s="72">
        <v>24917.200393465413</v>
      </c>
      <c r="L47" s="72">
        <v>2007</v>
      </c>
      <c r="M47" s="72">
        <v>93485.540020000015</v>
      </c>
      <c r="N47" s="72">
        <v>12729.760373465408</v>
      </c>
      <c r="O47" s="72">
        <v>106215.30039346543</v>
      </c>
      <c r="Q47" s="11"/>
    </row>
    <row r="48" spans="1:17" ht="15" customHeight="1" x14ac:dyDescent="0.2">
      <c r="A48" s="14" t="s">
        <v>10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Q48" s="11"/>
    </row>
    <row r="49" spans="1:1" ht="15" customHeight="1" x14ac:dyDescent="0.2">
      <c r="A49" s="14"/>
    </row>
    <row r="50" spans="1:1" ht="15" customHeight="1" x14ac:dyDescent="0.2">
      <c r="A50" s="14" t="s">
        <v>11</v>
      </c>
    </row>
    <row r="51" spans="1:1" ht="15" customHeight="1" x14ac:dyDescent="0.2">
      <c r="A51" s="15" t="s">
        <v>29</v>
      </c>
    </row>
    <row r="52" spans="1:1" ht="15" customHeight="1" x14ac:dyDescent="0.2">
      <c r="A52" s="15" t="s">
        <v>30</v>
      </c>
    </row>
    <row r="53" spans="1:1" ht="15" customHeight="1" x14ac:dyDescent="0.2">
      <c r="A53" s="16"/>
    </row>
    <row r="54" spans="1:1" ht="15" customHeight="1" x14ac:dyDescent="0.2">
      <c r="A54" s="16"/>
    </row>
  </sheetData>
  <mergeCells count="3">
    <mergeCell ref="M10:O10"/>
    <mergeCell ref="A10:A11"/>
    <mergeCell ref="H10:J10"/>
  </mergeCells>
  <phoneticPr fontId="0" type="noConversion"/>
  <hyperlinks>
    <hyperlink ref="D1" location="Índice!A1" display="Retorna ao Índice"/>
  </hyperlinks>
  <printOptions horizontalCentered="1"/>
  <pageMargins left="0.78740157480314965" right="0.78740157480314965" top="1.9685039370078741" bottom="0.98425196850393704" header="0.51181102362204722" footer="0.51181102362204722"/>
  <pageSetup paperSize="9" scale="82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9"/>
  <sheetViews>
    <sheetView showGridLines="0" workbookViewId="0">
      <selection activeCell="K7" sqref="K7"/>
    </sheetView>
  </sheetViews>
  <sheetFormatPr defaultRowHeight="15" customHeight="1" x14ac:dyDescent="0.2"/>
  <cols>
    <col min="1" max="2" width="12.7109375" style="3" customWidth="1"/>
    <col min="3" max="16384" width="9.140625" style="3"/>
  </cols>
  <sheetData>
    <row r="1" spans="1:4" ht="15" customHeight="1" x14ac:dyDescent="0.2">
      <c r="D1" s="1" t="s">
        <v>3</v>
      </c>
    </row>
    <row r="8" spans="1:4" ht="15" customHeight="1" x14ac:dyDescent="0.2">
      <c r="A8" s="4" t="s">
        <v>14</v>
      </c>
    </row>
    <row r="9" spans="1:4" ht="15" customHeight="1" thickBot="1" x14ac:dyDescent="0.25">
      <c r="A9" s="25" t="s">
        <v>13</v>
      </c>
    </row>
    <row r="10" spans="1:4" ht="15" customHeight="1" thickBot="1" x14ac:dyDescent="0.25">
      <c r="A10" s="17" t="s">
        <v>6</v>
      </c>
      <c r="B10" s="18" t="s">
        <v>0</v>
      </c>
    </row>
    <row r="11" spans="1:4" ht="15" customHeight="1" x14ac:dyDescent="0.2">
      <c r="A11" s="2">
        <v>1984</v>
      </c>
      <c r="B11" s="10">
        <v>1400</v>
      </c>
    </row>
    <row r="12" spans="1:4" ht="15" customHeight="1" x14ac:dyDescent="0.2">
      <c r="A12" s="2">
        <v>1985</v>
      </c>
      <c r="B12" s="10">
        <v>2100</v>
      </c>
    </row>
    <row r="13" spans="1:4" ht="15" customHeight="1" x14ac:dyDescent="0.2">
      <c r="A13" s="2">
        <v>1986</v>
      </c>
      <c r="B13" s="10">
        <v>4200</v>
      </c>
    </row>
    <row r="14" spans="1:4" ht="15" customHeight="1" x14ac:dyDescent="0.2">
      <c r="A14" s="2">
        <v>1987</v>
      </c>
      <c r="B14" s="10">
        <v>6300</v>
      </c>
    </row>
    <row r="15" spans="1:4" ht="15" customHeight="1" x14ac:dyDescent="0.2">
      <c r="A15" s="2">
        <v>1988</v>
      </c>
      <c r="B15" s="10">
        <v>8400</v>
      </c>
    </row>
    <row r="16" spans="1:4" ht="15" customHeight="1" x14ac:dyDescent="0.2">
      <c r="A16" s="2">
        <v>1989</v>
      </c>
      <c r="B16" s="10">
        <v>10500</v>
      </c>
    </row>
    <row r="17" spans="1:2" ht="15" customHeight="1" x14ac:dyDescent="0.2">
      <c r="A17" s="2">
        <v>1990</v>
      </c>
      <c r="B17" s="10">
        <v>11200</v>
      </c>
    </row>
    <row r="18" spans="1:2" ht="15" customHeight="1" x14ac:dyDescent="0.2">
      <c r="A18" s="2">
        <v>1991</v>
      </c>
      <c r="B18" s="10">
        <v>12600</v>
      </c>
    </row>
    <row r="19" spans="1:2" ht="15" customHeight="1" thickBot="1" x14ac:dyDescent="0.25">
      <c r="A19" s="12">
        <v>2007</v>
      </c>
      <c r="B19" s="13">
        <v>14000</v>
      </c>
    </row>
  </sheetData>
  <phoneticPr fontId="0" type="noConversion"/>
  <hyperlinks>
    <hyperlink ref="D1" location="Índice!A1" display="Retorna ao Índice"/>
  </hyperlinks>
  <pageMargins left="0.78740157480314965" right="0.78740157480314965" top="1.9685039370078741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47"/>
  <sheetViews>
    <sheetView showGridLines="0" topLeftCell="A11" workbookViewId="0">
      <selection activeCell="K7" sqref="K7"/>
    </sheetView>
  </sheetViews>
  <sheetFormatPr defaultRowHeight="15" customHeight="1" x14ac:dyDescent="0.2"/>
  <cols>
    <col min="1" max="1" width="25.7109375" style="2" customWidth="1"/>
    <col min="2" max="2" width="35" style="3" customWidth="1"/>
    <col min="3" max="16384" width="9.140625" style="3"/>
  </cols>
  <sheetData>
    <row r="1" spans="1:3" ht="15" customHeight="1" x14ac:dyDescent="0.2">
      <c r="C1" s="1" t="s">
        <v>3</v>
      </c>
    </row>
    <row r="8" spans="1:3" ht="15" customHeight="1" x14ac:dyDescent="0.2">
      <c r="A8" s="26" t="s">
        <v>17</v>
      </c>
    </row>
    <row r="9" spans="1:3" ht="15" customHeight="1" thickBot="1" x14ac:dyDescent="0.25">
      <c r="A9" s="26" t="s">
        <v>16</v>
      </c>
    </row>
    <row r="10" spans="1:3" ht="15" customHeight="1" x14ac:dyDescent="0.2">
      <c r="A10" s="19" t="s">
        <v>6</v>
      </c>
      <c r="B10" s="19" t="s">
        <v>15</v>
      </c>
    </row>
    <row r="11" spans="1:3" ht="15" customHeight="1" x14ac:dyDescent="0.2">
      <c r="A11" s="2">
        <v>1974</v>
      </c>
      <c r="B11" s="30">
        <v>164200</v>
      </c>
    </row>
    <row r="12" spans="1:3" ht="15" customHeight="1" x14ac:dyDescent="0.2">
      <c r="A12" s="2">
        <v>1975</v>
      </c>
      <c r="B12" s="30">
        <v>166700</v>
      </c>
    </row>
    <row r="13" spans="1:3" ht="15" customHeight="1" x14ac:dyDescent="0.2">
      <c r="A13" s="2">
        <v>1976</v>
      </c>
      <c r="B13" s="30">
        <v>165700</v>
      </c>
    </row>
    <row r="14" spans="1:3" ht="15" customHeight="1" x14ac:dyDescent="0.2">
      <c r="A14" s="2">
        <v>1977</v>
      </c>
      <c r="B14" s="30">
        <v>185800</v>
      </c>
    </row>
    <row r="15" spans="1:3" ht="15" customHeight="1" x14ac:dyDescent="0.2">
      <c r="A15" s="2">
        <v>1978</v>
      </c>
      <c r="B15" s="30">
        <v>201100</v>
      </c>
    </row>
    <row r="16" spans="1:3" ht="15" customHeight="1" x14ac:dyDescent="0.2">
      <c r="A16" s="2">
        <v>1979</v>
      </c>
      <c r="B16" s="30">
        <v>201100</v>
      </c>
    </row>
    <row r="17" spans="1:2" ht="15" customHeight="1" x14ac:dyDescent="0.2">
      <c r="A17" s="2">
        <v>1980</v>
      </c>
      <c r="B17" s="30">
        <v>233100</v>
      </c>
    </row>
    <row r="18" spans="1:2" ht="15" customHeight="1" x14ac:dyDescent="0.2">
      <c r="A18" s="2">
        <v>1981</v>
      </c>
      <c r="B18" s="30">
        <v>233300</v>
      </c>
    </row>
    <row r="19" spans="1:2" ht="15" customHeight="1" x14ac:dyDescent="0.2">
      <c r="A19" s="2">
        <v>1982</v>
      </c>
      <c r="B19" s="30">
        <v>238200</v>
      </c>
    </row>
    <row r="20" spans="1:2" ht="15" customHeight="1" x14ac:dyDescent="0.2">
      <c r="A20" s="2">
        <v>1983</v>
      </c>
      <c r="B20" s="30">
        <v>240100</v>
      </c>
    </row>
    <row r="21" spans="1:2" ht="15" customHeight="1" x14ac:dyDescent="0.2">
      <c r="A21" s="2">
        <v>1984</v>
      </c>
      <c r="B21" s="30">
        <v>240100</v>
      </c>
    </row>
    <row r="22" spans="1:2" ht="15" customHeight="1" x14ac:dyDescent="0.2">
      <c r="A22" s="2">
        <v>1985</v>
      </c>
      <c r="B22" s="30">
        <v>240100</v>
      </c>
    </row>
    <row r="23" spans="1:2" ht="15" customHeight="1" x14ac:dyDescent="0.2">
      <c r="A23" s="2">
        <v>1986</v>
      </c>
      <c r="B23" s="30">
        <v>240100</v>
      </c>
    </row>
    <row r="24" spans="1:2" ht="15" customHeight="1" x14ac:dyDescent="0.2">
      <c r="A24" s="2">
        <v>1987</v>
      </c>
      <c r="B24" s="30">
        <v>240100</v>
      </c>
    </row>
    <row r="25" spans="1:2" ht="15" customHeight="1" x14ac:dyDescent="0.2">
      <c r="A25" s="2">
        <v>1988</v>
      </c>
      <c r="B25" s="30">
        <v>234890</v>
      </c>
    </row>
    <row r="26" spans="1:2" ht="15" customHeight="1" x14ac:dyDescent="0.2">
      <c r="A26" s="2">
        <v>1989</v>
      </c>
      <c r="B26" s="30">
        <v>241040</v>
      </c>
    </row>
    <row r="27" spans="1:2" ht="15" customHeight="1" x14ac:dyDescent="0.2">
      <c r="A27" s="2">
        <v>1990</v>
      </c>
      <c r="B27" s="30">
        <v>241040</v>
      </c>
    </row>
    <row r="28" spans="1:2" ht="15" customHeight="1" x14ac:dyDescent="0.2">
      <c r="A28" s="2">
        <v>1991</v>
      </c>
      <c r="B28" s="30">
        <v>241750</v>
      </c>
    </row>
    <row r="29" spans="1:2" ht="15" customHeight="1" x14ac:dyDescent="0.2">
      <c r="A29" s="2">
        <v>1992</v>
      </c>
      <c r="B29" s="30">
        <v>241680</v>
      </c>
    </row>
    <row r="30" spans="1:2" ht="15" customHeight="1" x14ac:dyDescent="0.2">
      <c r="A30" s="2">
        <v>1993</v>
      </c>
      <c r="B30" s="30">
        <v>239080</v>
      </c>
    </row>
    <row r="31" spans="1:2" ht="15" customHeight="1" x14ac:dyDescent="0.2">
      <c r="A31" s="2">
        <v>1994</v>
      </c>
      <c r="B31" s="30">
        <v>246580</v>
      </c>
    </row>
    <row r="32" spans="1:2" ht="15" customHeight="1" x14ac:dyDescent="0.2">
      <c r="A32" s="2">
        <v>1995</v>
      </c>
      <c r="B32" s="30">
        <v>247880</v>
      </c>
    </row>
    <row r="33" spans="1:2" ht="15" customHeight="1" x14ac:dyDescent="0.2">
      <c r="A33" s="2">
        <v>1996</v>
      </c>
      <c r="B33" s="30">
        <v>249461</v>
      </c>
    </row>
    <row r="34" spans="1:2" ht="15" customHeight="1" x14ac:dyDescent="0.2">
      <c r="A34" s="2">
        <v>1997</v>
      </c>
      <c r="B34" s="30">
        <v>278198</v>
      </c>
    </row>
    <row r="35" spans="1:2" ht="15" customHeight="1" x14ac:dyDescent="0.2">
      <c r="A35" s="2">
        <v>1998</v>
      </c>
      <c r="B35" s="30">
        <v>281096</v>
      </c>
    </row>
    <row r="36" spans="1:2" ht="15" customHeight="1" x14ac:dyDescent="0.2">
      <c r="A36" s="2">
        <v>1999</v>
      </c>
      <c r="B36" s="30">
        <v>285475</v>
      </c>
    </row>
    <row r="37" spans="1:2" ht="15" customHeight="1" x14ac:dyDescent="0.2">
      <c r="A37" s="2">
        <v>2000</v>
      </c>
      <c r="B37" s="30">
        <v>294025</v>
      </c>
    </row>
    <row r="38" spans="1:2" ht="15" customHeight="1" x14ac:dyDescent="0.2">
      <c r="A38" s="2">
        <v>2001</v>
      </c>
      <c r="B38" s="30">
        <v>294025</v>
      </c>
    </row>
    <row r="39" spans="1:2" ht="15" customHeight="1" x14ac:dyDescent="0.2">
      <c r="A39" s="2">
        <v>2002</v>
      </c>
      <c r="B39" s="30">
        <v>294690</v>
      </c>
    </row>
    <row r="40" spans="1:2" ht="15" customHeight="1" x14ac:dyDescent="0.2">
      <c r="A40" s="2">
        <v>2003</v>
      </c>
      <c r="B40" s="30">
        <v>304523</v>
      </c>
    </row>
    <row r="41" spans="1:2" ht="15" customHeight="1" x14ac:dyDescent="0.2">
      <c r="A41" s="2">
        <v>2004</v>
      </c>
      <c r="B41" s="30">
        <v>304523</v>
      </c>
    </row>
    <row r="42" spans="1:2" ht="15" customHeight="1" x14ac:dyDescent="0.2">
      <c r="A42" s="2">
        <v>2005</v>
      </c>
      <c r="B42" s="30">
        <v>304618</v>
      </c>
    </row>
    <row r="43" spans="1:2" ht="15" customHeight="1" x14ac:dyDescent="0.2">
      <c r="A43" s="20">
        <v>2006</v>
      </c>
      <c r="B43" s="30">
        <v>304618</v>
      </c>
    </row>
    <row r="44" spans="1:2" ht="15" customHeight="1" x14ac:dyDescent="0.2">
      <c r="A44" s="20">
        <v>2007</v>
      </c>
      <c r="B44" s="30">
        <v>307563</v>
      </c>
    </row>
    <row r="45" spans="1:2" ht="15" customHeight="1" x14ac:dyDescent="0.2">
      <c r="A45" s="28">
        <v>2008</v>
      </c>
      <c r="B45" s="30">
        <v>325050</v>
      </c>
    </row>
    <row r="46" spans="1:2" ht="15" customHeight="1" x14ac:dyDescent="0.2">
      <c r="A46" s="28">
        <v>2009</v>
      </c>
      <c r="B46" s="30">
        <v>332703</v>
      </c>
    </row>
    <row r="47" spans="1:2" ht="15" customHeight="1" x14ac:dyDescent="0.2">
      <c r="A47" s="28">
        <v>2010</v>
      </c>
      <c r="B47" s="30">
        <v>332703</v>
      </c>
    </row>
  </sheetData>
  <phoneticPr fontId="0" type="noConversion"/>
  <hyperlinks>
    <hyperlink ref="C1" location="Índice!A1" display="Retorna ao Índice"/>
  </hyperlinks>
  <pageMargins left="0.78740157480314965" right="0.78740157480314965" top="1.9685039370078741" bottom="0.98425196850393704" header="0.51181102362204722" footer="0.51181102362204722"/>
  <pageSetup paperSize="9" scale="9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0" ma:contentTypeDescription="Crie um novo documento." ma:contentTypeScope="" ma:versionID="57295d29ffb3b30fb441291c4d20b09a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515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97</Ordem>
  </documentManagement>
</p:properties>
</file>

<file path=customXml/itemProps1.xml><?xml version="1.0" encoding="utf-8"?>
<ds:datastoreItem xmlns:ds="http://schemas.openxmlformats.org/officeDocument/2006/customXml" ds:itemID="{6E007BC0-2888-4CCC-9A92-5966C18233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761EC2-94BD-4E2F-8211-893ACB930F6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173C7ED3-4DBA-4B94-81FA-780B528EA6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b3a8c-1b9d-4e48-929c-0169f452390a"/>
    <ds:schemaRef ds:uri="c2692117-a0d7-4be3-956d-8428dc4fd6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36D9466-9B50-46CB-85EE-A5B7F4C02D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9</vt:i4>
      </vt:variant>
      <vt:variant>
        <vt:lpstr>Gráficos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17" baseType="lpstr">
      <vt:lpstr>Tabela I.1</vt:lpstr>
      <vt:lpstr>Tabela I.1.1</vt:lpstr>
      <vt:lpstr>Tabela I.2</vt:lpstr>
      <vt:lpstr>Tabela I.3</vt:lpstr>
      <vt:lpstr>resumo_capacidade_mw</vt:lpstr>
      <vt:lpstr>resumo_capacidade_%</vt:lpstr>
      <vt:lpstr>aux I.1</vt:lpstr>
      <vt:lpstr>auxI.2</vt:lpstr>
      <vt:lpstr>auxI.3</vt:lpstr>
      <vt:lpstr>Gráf I1 Capacidade Instalada EE</vt:lpstr>
      <vt:lpstr>Gráf I.2 Cap Instalada Refino</vt:lpstr>
      <vt:lpstr>Gráfico1</vt:lpstr>
      <vt:lpstr>Gráfico2</vt:lpstr>
      <vt:lpstr>'aux I.1'!Area_de_impressao</vt:lpstr>
      <vt:lpstr>auxI.2!Area_de_impressao</vt:lpstr>
      <vt:lpstr>auxI.3!Area_de_impressao</vt:lpstr>
      <vt:lpstr>'Tabela I.1'!Area_de_impressao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I - Capacidade instalada</dc:title>
  <dc:creator>Rogério Matos</dc:creator>
  <cp:lastModifiedBy>RODRIGO FERREIRA SARAIVA DA FONSECA</cp:lastModifiedBy>
  <cp:lastPrinted>2010-08-05T14:04:50Z</cp:lastPrinted>
  <dcterms:created xsi:type="dcterms:W3CDTF">2001-12-23T00:31:56Z</dcterms:created>
  <dcterms:modified xsi:type="dcterms:W3CDTF">2022-02-24T03:45:01Z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g">
    <vt:lpwstr/>
  </property>
</Properties>
</file>