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CMS\CMS\features\estimates\exported\"/>
    </mc:Choice>
  </mc:AlternateContent>
  <xr:revisionPtr revIDLastSave="0" documentId="13_ncr:1_{CDC4D9CF-C026-4B31-ACE8-FF1FCA9780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stimate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I15" i="1" s="1"/>
  <c r="F15" i="1"/>
  <c r="H14" i="1"/>
  <c r="I14" i="1" s="1"/>
  <c r="F14" i="1"/>
  <c r="H13" i="1"/>
  <c r="I13" i="1" s="1"/>
  <c r="F13" i="1"/>
  <c r="I12" i="1"/>
  <c r="H12" i="1"/>
  <c r="F12" i="1"/>
  <c r="H11" i="1"/>
  <c r="I11" i="1" s="1"/>
  <c r="F11" i="1"/>
  <c r="I10" i="1"/>
  <c r="H10" i="1"/>
  <c r="F10" i="1"/>
  <c r="H9" i="1"/>
  <c r="I9" i="1" s="1"/>
  <c r="F9" i="1"/>
  <c r="H8" i="1"/>
  <c r="I8" i="1" s="1"/>
  <c r="F8" i="1"/>
  <c r="I16" i="1" l="1"/>
  <c r="I17" i="1" l="1"/>
  <c r="I18" i="1" s="1"/>
</calcChain>
</file>

<file path=xl/sharedStrings.xml><?xml version="1.0" encoding="utf-8"?>
<sst xmlns="http://schemas.openxmlformats.org/spreadsheetml/2006/main" count="44" uniqueCount="39">
  <si>
    <t>ESTIMATE NO. : Estimate No</t>
  </si>
  <si>
    <t>ELECTRICAL DEPARTMENT</t>
  </si>
  <si>
    <t>DIVISION : MUMBAI</t>
  </si>
  <si>
    <t>PLACE OF WORK : ELECTRIC LOCO SHED, KALYAN</t>
  </si>
  <si>
    <t>Name Of Work : This is a test project for advanced research.</t>
  </si>
  <si>
    <t>Sr. No.</t>
  </si>
  <si>
    <t>Description</t>
  </si>
  <si>
    <t>Qty</t>
  </si>
  <si>
    <t>Rate in Rs</t>
  </si>
  <si>
    <t>Unit</t>
  </si>
  <si>
    <t>To be Maintained</t>
  </si>
  <si>
    <t>Labour rate in Rs.</t>
  </si>
  <si>
    <t>Labour Amount</t>
  </si>
  <si>
    <t>Total in Rs</t>
  </si>
  <si>
    <t>Remarks</t>
  </si>
  <si>
    <t>A</t>
  </si>
  <si>
    <t>This is a test project for advanced research.</t>
  </si>
  <si>
    <t>Site Preparation</t>
  </si>
  <si>
    <t>m2</t>
  </si>
  <si>
    <t>Foundation Work</t>
  </si>
  <si>
    <t>m3</t>
  </si>
  <si>
    <t>Structural Steel Framing</t>
  </si>
  <si>
    <t>ton</t>
  </si>
  <si>
    <t>Exterior Cladding</t>
  </si>
  <si>
    <t>Roofing System</t>
  </si>
  <si>
    <t>Internal Partitions</t>
  </si>
  <si>
    <t>MEP Systems Installation</t>
  </si>
  <si>
    <t>lot</t>
  </si>
  <si>
    <t>Finishing Works</t>
  </si>
  <si>
    <t>Sub Total</t>
  </si>
  <si>
    <t>GST @18%</t>
  </si>
  <si>
    <t>Grand Total (All Inclusive)</t>
  </si>
  <si>
    <t>PLACE : KALYAN</t>
  </si>
  <si>
    <t>DATE : 01-08-2025</t>
  </si>
  <si>
    <t>Allocation : 47000 050 443 32</t>
  </si>
  <si>
    <t>SSE/WKS</t>
  </si>
  <si>
    <t>SSE/MW</t>
  </si>
  <si>
    <t>DEE (TRS) KALYAN</t>
  </si>
  <si>
    <t>Sr.DEE (TRS) KALYAN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</si>
</sst>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[Red]\-#,##0.00;&quot;--&quot;;&quot;--&quot;"/>
    <numFmt numFmtId="165" formatCode="\₹###,##0.00;[Red]\-\₹###,##0.00;&quot;--&quot;;&quot;--&quot;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b/>
      <sz val="11"/>
      <name val="Calibri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2" borderId="1" xfId="0" applyFont="1" applyFill="1" applyBorder="1"/>
    <xf numFmtId="164" fontId="3" fillId="2" borderId="1" xfId="0" applyNumberFormat="1" applyFont="1" applyFill="1" applyBorder="1"/>
    <xf numFmtId="165" fontId="3" fillId="2" borderId="1" xfId="0" applyNumberFormat="1" applyFont="1" applyFill="1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/>
  </sheetViews>
  <sheetFormatPr defaultRowHeight="15" x14ac:dyDescent="0.25"/>
  <cols>
    <col min="1" max="1" width="5.28515625" customWidth="1"/>
    <col min="2" max="2" width="56.42578125" customWidth="1"/>
    <col min="3" max="3" width="9.5703125" customWidth="1"/>
    <col min="4" max="4" width="14.42578125" customWidth="1"/>
    <col min="5" max="6" width="21.5703125" customWidth="1"/>
    <col min="7" max="7" width="25.140625" customWidth="1"/>
    <col min="8" max="8" width="18" customWidth="1"/>
    <col min="9" max="9" width="19.140625" customWidth="1"/>
    <col min="10" max="10" width="21.85546875" customWidth="1"/>
  </cols>
  <sheetData>
    <row r="1" spans="1:10" x14ac:dyDescent="0.25">
      <c r="A1" s="1" t="s">
        <v>0</v>
      </c>
      <c r="J1" s="2" t="s">
        <v>1</v>
      </c>
    </row>
    <row r="2" spans="1:10" x14ac:dyDescent="0.25">
      <c r="J2" s="3" t="s">
        <v>2</v>
      </c>
    </row>
    <row r="3" spans="1:10" x14ac:dyDescent="0.25">
      <c r="J3" s="3" t="s">
        <v>3</v>
      </c>
    </row>
    <row r="5" spans="1:10" ht="30" customHeight="1" x14ac:dyDescent="0.25">
      <c r="A5" s="12" t="s">
        <v>4</v>
      </c>
      <c r="B5" s="12"/>
      <c r="C5" s="12"/>
      <c r="D5" s="12"/>
      <c r="E5" s="12"/>
      <c r="F5" s="12"/>
      <c r="G5" s="12"/>
      <c r="H5" s="12"/>
      <c r="I5" s="12"/>
      <c r="J5" s="12"/>
    </row>
    <row r="6" spans="1:10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</row>
    <row r="7" spans="1:10" x14ac:dyDescent="0.25">
      <c r="A7" t="s">
        <v>15</v>
      </c>
      <c r="B7" t="s">
        <v>16</v>
      </c>
      <c r="J7" t="s">
        <v>16</v>
      </c>
    </row>
    <row r="8" spans="1:10" x14ac:dyDescent="0.25">
      <c r="A8" s="5">
        <v>1</v>
      </c>
      <c r="B8" s="6" t="s">
        <v>17</v>
      </c>
      <c r="C8" s="7">
        <v>500</v>
      </c>
      <c r="D8" s="8">
        <v>53.28</v>
      </c>
      <c r="E8" s="5" t="s">
        <v>18</v>
      </c>
      <c r="F8" s="7">
        <f t="shared" ref="F8:F15" si="0">C8*D8</f>
        <v>26640</v>
      </c>
      <c r="G8" s="8">
        <v>87.09</v>
      </c>
      <c r="H8" s="8">
        <f t="shared" ref="H8:H15" si="1">C8*G8</f>
        <v>43545</v>
      </c>
      <c r="I8" s="8">
        <f t="shared" ref="I8:I15" si="2">(C8*D8)+H8</f>
        <v>70185</v>
      </c>
      <c r="J8" s="5"/>
    </row>
    <row r="9" spans="1:10" x14ac:dyDescent="0.25">
      <c r="A9" s="5">
        <v>2</v>
      </c>
      <c r="B9" s="6" t="s">
        <v>19</v>
      </c>
      <c r="C9" s="7">
        <v>150</v>
      </c>
      <c r="D9" s="8">
        <v>125.77</v>
      </c>
      <c r="E9" s="5" t="s">
        <v>20</v>
      </c>
      <c r="F9" s="7">
        <f t="shared" si="0"/>
        <v>18865.5</v>
      </c>
      <c r="G9" s="8">
        <v>59.74</v>
      </c>
      <c r="H9" s="8">
        <f t="shared" si="1"/>
        <v>8961</v>
      </c>
      <c r="I9" s="8">
        <f t="shared" si="2"/>
        <v>27826.5</v>
      </c>
      <c r="J9" s="5"/>
    </row>
    <row r="10" spans="1:10" x14ac:dyDescent="0.25">
      <c r="A10" s="5">
        <v>3</v>
      </c>
      <c r="B10" s="6" t="s">
        <v>21</v>
      </c>
      <c r="C10" s="7">
        <v>50</v>
      </c>
      <c r="D10" s="8">
        <v>227.11</v>
      </c>
      <c r="E10" s="5" t="s">
        <v>22</v>
      </c>
      <c r="F10" s="7">
        <f t="shared" si="0"/>
        <v>11355.5</v>
      </c>
      <c r="G10" s="8">
        <v>29.41</v>
      </c>
      <c r="H10" s="8">
        <f t="shared" si="1"/>
        <v>1470.5</v>
      </c>
      <c r="I10" s="8">
        <f t="shared" si="2"/>
        <v>12826</v>
      </c>
      <c r="J10" s="5"/>
    </row>
    <row r="11" spans="1:10" x14ac:dyDescent="0.25">
      <c r="A11" s="5">
        <v>4</v>
      </c>
      <c r="B11" s="6" t="s">
        <v>23</v>
      </c>
      <c r="C11" s="7">
        <v>1000</v>
      </c>
      <c r="D11" s="8">
        <v>193.34</v>
      </c>
      <c r="E11" s="5" t="s">
        <v>18</v>
      </c>
      <c r="F11" s="7">
        <f t="shared" si="0"/>
        <v>193340</v>
      </c>
      <c r="G11" s="8">
        <v>25.51</v>
      </c>
      <c r="H11" s="8">
        <f t="shared" si="1"/>
        <v>25510</v>
      </c>
      <c r="I11" s="8">
        <f t="shared" si="2"/>
        <v>218850</v>
      </c>
      <c r="J11" s="5"/>
    </row>
    <row r="12" spans="1:10" x14ac:dyDescent="0.25">
      <c r="A12" s="5">
        <v>5</v>
      </c>
      <c r="B12" s="6" t="s">
        <v>24</v>
      </c>
      <c r="C12" s="7">
        <v>800</v>
      </c>
      <c r="D12" s="8">
        <v>172.83</v>
      </c>
      <c r="E12" s="5" t="s">
        <v>18</v>
      </c>
      <c r="F12" s="7">
        <f t="shared" si="0"/>
        <v>138264</v>
      </c>
      <c r="G12" s="8">
        <v>89.78</v>
      </c>
      <c r="H12" s="8">
        <f t="shared" si="1"/>
        <v>71824</v>
      </c>
      <c r="I12" s="8">
        <f t="shared" si="2"/>
        <v>210088</v>
      </c>
      <c r="J12" s="5"/>
    </row>
    <row r="13" spans="1:10" x14ac:dyDescent="0.25">
      <c r="A13" s="5">
        <v>6</v>
      </c>
      <c r="B13" s="6" t="s">
        <v>25</v>
      </c>
      <c r="C13" s="7">
        <v>1200</v>
      </c>
      <c r="D13" s="8">
        <v>327.36</v>
      </c>
      <c r="E13" s="5" t="s">
        <v>18</v>
      </c>
      <c r="F13" s="7">
        <f t="shared" si="0"/>
        <v>392832</v>
      </c>
      <c r="G13" s="8">
        <v>20.34</v>
      </c>
      <c r="H13" s="8">
        <f t="shared" si="1"/>
        <v>24408</v>
      </c>
      <c r="I13" s="8">
        <f t="shared" si="2"/>
        <v>417240</v>
      </c>
      <c r="J13" s="5"/>
    </row>
    <row r="14" spans="1:10" x14ac:dyDescent="0.25">
      <c r="A14" s="5">
        <v>7</v>
      </c>
      <c r="B14" s="6" t="s">
        <v>26</v>
      </c>
      <c r="C14" s="7">
        <v>1</v>
      </c>
      <c r="D14" s="8">
        <v>146.29</v>
      </c>
      <c r="E14" s="5" t="s">
        <v>27</v>
      </c>
      <c r="F14" s="7">
        <f t="shared" si="0"/>
        <v>146.29</v>
      </c>
      <c r="G14" s="8">
        <v>60.84</v>
      </c>
      <c r="H14" s="8">
        <f t="shared" si="1"/>
        <v>60.84</v>
      </c>
      <c r="I14" s="8">
        <f t="shared" si="2"/>
        <v>207.13</v>
      </c>
      <c r="J14" s="5"/>
    </row>
    <row r="15" spans="1:10" x14ac:dyDescent="0.25">
      <c r="A15" s="5">
        <v>8</v>
      </c>
      <c r="B15" s="6" t="s">
        <v>28</v>
      </c>
      <c r="C15" s="7">
        <v>2000</v>
      </c>
      <c r="D15" s="8">
        <v>471.04</v>
      </c>
      <c r="E15" s="5" t="s">
        <v>18</v>
      </c>
      <c r="F15" s="7">
        <f t="shared" si="0"/>
        <v>942080</v>
      </c>
      <c r="G15" s="8">
        <v>51.94</v>
      </c>
      <c r="H15" s="8">
        <f t="shared" si="1"/>
        <v>103880</v>
      </c>
      <c r="I15" s="8">
        <f t="shared" si="2"/>
        <v>1045960</v>
      </c>
      <c r="J15" s="5"/>
    </row>
    <row r="16" spans="1:10" x14ac:dyDescent="0.25">
      <c r="A16" s="9"/>
      <c r="B16" s="9" t="s">
        <v>29</v>
      </c>
      <c r="C16" s="10"/>
      <c r="D16" s="11"/>
      <c r="E16" s="9"/>
      <c r="F16" s="10"/>
      <c r="G16" s="11"/>
      <c r="H16" s="11"/>
      <c r="I16" s="11">
        <f>SUM(I8:I15)</f>
        <v>2003182.63</v>
      </c>
      <c r="J16" s="9"/>
    </row>
    <row r="17" spans="1:10" x14ac:dyDescent="0.25">
      <c r="A17" s="9"/>
      <c r="B17" s="9" t="s">
        <v>30</v>
      </c>
      <c r="C17" s="10"/>
      <c r="D17" s="11"/>
      <c r="E17" s="9"/>
      <c r="F17" s="10"/>
      <c r="G17" s="11"/>
      <c r="H17" s="11"/>
      <c r="I17" s="11">
        <f>I16*0.18</f>
        <v>360572.87339999998</v>
      </c>
      <c r="J17" s="9"/>
    </row>
    <row r="18" spans="1:10" x14ac:dyDescent="0.25">
      <c r="A18" s="9"/>
      <c r="B18" s="9" t="s">
        <v>31</v>
      </c>
      <c r="C18" s="10"/>
      <c r="D18" s="11"/>
      <c r="E18" s="9"/>
      <c r="F18" s="10"/>
      <c r="G18" s="11"/>
      <c r="H18" s="11"/>
      <c r="I18" s="11">
        <f>I16+I17</f>
        <v>2363755.5033999998</v>
      </c>
      <c r="J18" s="9"/>
    </row>
    <row r="20" spans="1:10" x14ac:dyDescent="0.25">
      <c r="A20" t="s">
        <v>32</v>
      </c>
    </row>
    <row r="21" spans="1:10" x14ac:dyDescent="0.25">
      <c r="A21" t="s">
        <v>33</v>
      </c>
    </row>
    <row r="22" spans="1:10" x14ac:dyDescent="0.25">
      <c r="A22" t="s">
        <v>34</v>
      </c>
    </row>
    <row r="28" spans="1:10" x14ac:dyDescent="0.25">
      <c r="A28" s="13" t="s">
        <v>35</v>
      </c>
      <c r="B28" s="14"/>
      <c r="C28" s="13" t="s">
        <v>36</v>
      </c>
      <c r="D28" s="14"/>
      <c r="E28" s="13" t="s">
        <v>37</v>
      </c>
      <c r="F28" s="14"/>
      <c r="G28" s="13" t="s">
        <v>38</v>
      </c>
      <c r="H28" s="14"/>
    </row>
  </sheetData>
  <mergeCells count="5">
    <mergeCell ref="A5:J5"/>
    <mergeCell ref="A28:B28"/>
    <mergeCell ref="E28:F28"/>
    <mergeCell ref="C28:D28"/>
    <mergeCell ref="G28:H2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MY PC</cp:lastModifiedBy>
  <dcterms:created xsi:type="dcterms:W3CDTF">2025-08-01T18:14:56Z</dcterms:created>
  <dcterms:modified xsi:type="dcterms:W3CDTF">2025-08-01T18:15:41Z</dcterms:modified>
</cp:coreProperties>
</file>