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<sst xmlns="http://schemas.openxmlformats.org/spreadsheetml/2006/main" count="877" uniqueCount="54">
  <si>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</si>
  <si>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</si>
  <si>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</si>
  <si>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</si>
  <si>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</si>
  <si>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</si>
  <si>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</si>
  <si>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</si>
  <si>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</si>
  <si>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</si>
  <si>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</si>
  <si>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</si>
  <si>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</si>
  <si>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</si>
  <si>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</si>
  <si>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</si>
  <si>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</si>
  <si>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</si>
  <si>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</si>
  <si>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</si>
  <si>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</si>
  <si>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</si>
  <si>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</si>
  <si>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</si>
  <si>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</si>
  <si>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</si>
  <si>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</si>
  <si>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</si>
  <si>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</si>
  <si>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</si>
  <si>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</si>
  <si>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</si>
  <si>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</si>
  <si>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</si>
  <si>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</si>
  <si>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</si>
  <si>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 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</si>
  <si>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</si>
  <si>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</si>
  <si>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</si>
  <si>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</si>
  <si>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</si>
  <si>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</si>
  <si>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</si>
  <si>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</si>
  <si>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</si>
  <si>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</si>
  <si>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>sum of all items</t>
  </si>
  <si>
    <t>sum of all items more than $50</t>
  </si>
  <si>
    <t>sum of items less than $50</t>
  </si>
  <si>
    <t>Sum of Sale Price</t>
  </si>
  <si>
    <t>Sum of Profit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</si>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</sst>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5F-4EC0-8FF6-0EF077964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5F-4EC0-8FF6-0EF077964F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5F-4EC0-8FF6-0EF077964F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5F-4EC0-8FF6-0EF077964F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0A0-B89C-899071FEA56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5F-4EC0-8FF6-0EF077964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5F-4EC0-8FF6-0EF077964F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D5F-4EC0-8FF6-0EF077964F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D5F-4EC0-8FF6-0EF077964F32}"/>
              </c:ext>
            </c:extLst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_-[$$-409]* #,##0.00_ ;_-[$$-409]* \-#,##0.00\ ;_-[$$-409]* "-"??_ ;_-@_ 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0A0-B89C-899071F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8-4509-992D-B5BF6A7A2C0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_-[$$-409]* #,##0.00_ ;_-[$$-409]* \-#,##0.00\ ;_-[$$-409]* "-"??_ ;_-@_ 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8-4509-992D-B5BF6A7A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80248"/>
        <c:axId val="397785824"/>
      </c:lineChart>
      <c:catAx>
        <c:axId val="3977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5824"/>
        <c:crosses val="autoZero"/>
        <c:auto val="1"/>
        <c:lblAlgn val="ctr"/>
        <c:lblOffset val="100"/>
        <c:noMultiLvlLbl val="0"/>
      </c:catAx>
      <c:valAx>
        <c:axId val="3977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102870</xdr:rowOff>
    </xdr:from>
    <xdr:to>
      <xdr:col>12</xdr:col>
      <xdr:colOff>335280</xdr:colOff>
      <xdr:row>17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18</xdr:row>
      <xdr:rowOff>156210</xdr:rowOff>
    </xdr:from>
    <xdr:to>
      <xdr:col>12</xdr:col>
      <xdr:colOff>320040</xdr:colOff>
      <xdr:row>33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15.534243865739" createdVersion="6" refreshedVersion="6" minRefreshableVersion="3" recordCount="171">
  <cacheSource type="worksheet">
    <worksheetSource ref="A1:K172" sheet="Sheet1" r:id="rId2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 . 20% for items more than $50" numFmtId="164">
      <sharedItems containsSemiMixedTypes="0" containsString="0" containsNumber="1" minValue="0.29999999999999993" maxValue="31.6"/>
    </cacheField>
    <cacheField name="first name 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8.4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29"/>
    <n v="2499"/>
    <s v="8 ft Hose"/>
    <n v="6.2"/>
    <n v="9.1999999999999993"/>
    <n v="2.9999999999999991"/>
    <n v="0.29999999999999993"/>
    <x v="1"/>
    <s v="Hernandez"/>
    <s v="AZ"/>
  </r>
  <r>
    <s v="Feb"/>
    <n v="1030"/>
    <n v="4421"/>
    <s v="Skimmer"/>
    <n v="45"/>
    <n v="87"/>
    <n v="42"/>
    <n v="8.4"/>
    <x v="1"/>
    <s v="Hernandez"/>
    <s v="NV"/>
  </r>
  <r>
    <s v="Feb"/>
    <n v="1031"/>
    <n v="1109"/>
    <s v="Chlorine Test Kit"/>
    <n v="3"/>
    <n v="8"/>
    <n v="5"/>
    <n v="0.5"/>
    <x v="1"/>
    <s v="Hernandez"/>
    <s v="CA"/>
  </r>
  <r>
    <s v="Feb"/>
    <n v="1032"/>
    <n v="2877"/>
    <s v="Net"/>
    <n v="11.4"/>
    <n v="16.3"/>
    <n v="4.9000000000000004"/>
    <n v="0.49000000000000005"/>
    <x v="0"/>
    <s v="Barns"/>
    <s v="AZ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0.49000000000000005"/>
    <x v="1"/>
    <s v="Hernandez"/>
    <s v="CO"/>
  </r>
  <r>
    <s v="Mar"/>
    <n v="1035"/>
    <n v="2499"/>
    <s v="8 ft Hose"/>
    <n v="6.2"/>
    <n v="9.1999999999999993"/>
    <n v="2.9999999999999991"/>
    <n v="0.29999999999999993"/>
    <x v="3"/>
    <s v="Johnson"/>
    <s v="CA"/>
  </r>
  <r>
    <s v="Mar"/>
    <n v="1036"/>
    <n v="2499"/>
    <s v="8 ft Hose"/>
    <n v="6.2"/>
    <n v="9.1999999999999993"/>
    <n v="2.9999999999999991"/>
    <n v="0.29999999999999993"/>
    <x v="1"/>
    <s v="Hernandez"/>
    <s v="NV"/>
  </r>
  <r>
    <s v="Mar"/>
    <n v="1037"/>
    <n v="6622"/>
    <s v="5 Gal Chlorine"/>
    <n v="42"/>
    <n v="77"/>
    <n v="35"/>
    <n v="7"/>
    <x v="1"/>
    <s v="Hernandez"/>
    <s v="NV"/>
  </r>
  <r>
    <s v="Mar"/>
    <n v="1038"/>
    <n v="2499"/>
    <s v="8 ft Hose"/>
    <n v="6.2"/>
    <n v="9.1999999999999993"/>
    <n v="2.9999999999999991"/>
    <n v="0.29999999999999993"/>
    <x v="1"/>
    <s v="Hernandez"/>
    <s v="NV"/>
  </r>
  <r>
    <s v="Mar"/>
    <n v="1039"/>
    <n v="2877"/>
    <s v="Net"/>
    <n v="11.4"/>
    <n v="16.3"/>
    <n v="4.9000000000000004"/>
    <n v="0.49000000000000005"/>
    <x v="1"/>
    <s v="Hernandez"/>
    <s v="CA"/>
  </r>
  <r>
    <s v="Mar"/>
    <n v="1040"/>
    <n v="1109"/>
    <s v="Chlorine Test Kit"/>
    <n v="3"/>
    <n v="8"/>
    <n v="5"/>
    <n v="0.5"/>
    <x v="1"/>
    <s v="Hernandez"/>
    <s v="AZ"/>
  </r>
  <r>
    <s v="Mar"/>
    <n v="1041"/>
    <n v="2499"/>
    <s v="8 ft Hose"/>
    <n v="6.2"/>
    <n v="9.1999999999999993"/>
    <n v="2.9999999999999991"/>
    <n v="0.29999999999999993"/>
    <x v="0"/>
    <s v="Barns"/>
    <s v="NM"/>
  </r>
  <r>
    <s v="Mar"/>
    <n v="1042"/>
    <n v="8722"/>
    <s v="Water Pump"/>
    <n v="344"/>
    <n v="502"/>
    <n v="158"/>
    <n v="31.6"/>
    <x v="2"/>
    <s v="Smith"/>
    <s v="NM"/>
  </r>
  <r>
    <s v="Mar"/>
    <n v="1043"/>
    <n v="2242"/>
    <s v="AutoVac"/>
    <n v="60"/>
    <n v="124"/>
    <n v="64"/>
    <n v="12.8"/>
    <x v="2"/>
    <s v="Smith"/>
    <s v="CA"/>
  </r>
  <r>
    <s v="Mar"/>
    <n v="1044"/>
    <n v="2877"/>
    <s v="Net"/>
    <n v="11.4"/>
    <n v="16.3"/>
    <n v="4.9000000000000004"/>
    <n v="0.49000000000000005"/>
    <x v="2"/>
    <s v="Smith"/>
    <s v="CA"/>
  </r>
  <r>
    <s v="Mar"/>
    <n v="1045"/>
    <n v="8722"/>
    <s v="Water Pump"/>
    <n v="344"/>
    <n v="502"/>
    <n v="158"/>
    <n v="31.6"/>
    <x v="3"/>
    <s v="Johnson"/>
    <s v="AZ"/>
  </r>
  <r>
    <s v="Mar"/>
    <n v="1046"/>
    <n v="6119"/>
    <s v="Algea Killer 8 oz"/>
    <n v="9"/>
    <n v="14"/>
    <n v="5"/>
    <n v="0.5"/>
    <x v="1"/>
    <s v="Hernandez"/>
    <s v="UT"/>
  </r>
  <r>
    <s v="Mar"/>
    <n v="1047"/>
    <n v="6622"/>
    <s v="5 Gal Chlorine"/>
    <n v="42"/>
    <n v="77"/>
    <n v="35"/>
    <n v="7"/>
    <x v="3"/>
    <s v="Johnson"/>
    <s v="AZ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0.29999999999999993"/>
    <x v="0"/>
    <s v="Barns"/>
    <s v="CO"/>
  </r>
  <r>
    <s v="April"/>
    <n v="1050"/>
    <n v="2877"/>
    <s v="Net"/>
    <n v="11.4"/>
    <n v="16.3"/>
    <n v="4.9000000000000004"/>
    <n v="0.49000000000000005"/>
    <x v="0"/>
    <s v="Barns"/>
    <s v="AZ"/>
  </r>
  <r>
    <s v="April"/>
    <n v="1051"/>
    <n v="6119"/>
    <s v="Algea Killer 8 oz"/>
    <n v="9"/>
    <n v="14"/>
    <n v="5"/>
    <n v="0.5"/>
    <x v="2"/>
    <s v="Smith"/>
    <s v="UT"/>
  </r>
  <r>
    <s v="April"/>
    <n v="1052"/>
    <n v="6622"/>
    <s v="5 Gal Chlorine"/>
    <n v="42"/>
    <n v="77"/>
    <n v="35"/>
    <n v="7"/>
    <x v="2"/>
    <s v="Smith"/>
    <s v="AZ"/>
  </r>
  <r>
    <s v="April"/>
    <n v="1053"/>
    <n v="2242"/>
    <s v="AutoVac"/>
    <n v="60"/>
    <n v="124"/>
    <n v="64"/>
    <n v="12.8"/>
    <x v="0"/>
    <s v="Barns"/>
    <s v="CA"/>
  </r>
  <r>
    <s v="April"/>
    <n v="1054"/>
    <n v="4421"/>
    <s v="Skimmer"/>
    <n v="45"/>
    <n v="87"/>
    <n v="42"/>
    <n v="8.4"/>
    <x v="2"/>
    <s v="Smith"/>
    <s v="NV"/>
  </r>
  <r>
    <s v="April"/>
    <n v="1055"/>
    <n v="6119"/>
    <s v="Algea Killer 8 oz"/>
    <n v="9"/>
    <n v="14"/>
    <n v="5"/>
    <n v="0.5"/>
    <x v="1"/>
    <s v="Hernandez"/>
    <s v="NV"/>
  </r>
  <r>
    <s v="April"/>
    <n v="1056"/>
    <n v="1109"/>
    <s v="Chlorine Test Kit"/>
    <n v="3"/>
    <n v="8"/>
    <n v="5"/>
    <n v="0.5"/>
    <x v="2"/>
    <s v="Smith"/>
    <s v="CA"/>
  </r>
  <r>
    <s v="April"/>
    <n v="1057"/>
    <n v="2499"/>
    <s v="8 ft Hose"/>
    <n v="6.2"/>
    <n v="9.1999999999999993"/>
    <n v="2.9999999999999991"/>
    <n v="0.29999999999999993"/>
    <x v="1"/>
    <s v="Hernandez"/>
    <s v="CA"/>
  </r>
  <r>
    <s v="April"/>
    <n v="1058"/>
    <n v="6119"/>
    <s v="Algea Killer 8 oz"/>
    <n v="9"/>
    <n v="14"/>
    <n v="5"/>
    <n v="0.5"/>
    <x v="3"/>
    <s v="Johnson"/>
    <s v="AZ"/>
  </r>
  <r>
    <s v="April"/>
    <n v="1059"/>
    <n v="2242"/>
    <s v="AutoVac"/>
    <n v="60"/>
    <n v="124"/>
    <n v="64"/>
    <n v="12.8"/>
    <x v="2"/>
    <s v="Smith"/>
    <s v="AZ"/>
  </r>
  <r>
    <s v="April"/>
    <n v="1060"/>
    <n v="6119"/>
    <s v="Algea Killer 8 oz"/>
    <n v="9"/>
    <n v="14"/>
    <n v="5"/>
    <n v="0.5"/>
    <x v="2"/>
    <s v="Smith"/>
    <s v="NV"/>
  </r>
  <r>
    <s v="May"/>
    <n v="1061"/>
    <n v="1109"/>
    <s v="Chlorine Test Kit"/>
    <n v="3"/>
    <n v="8"/>
    <n v="5"/>
    <n v="0.5"/>
    <x v="2"/>
    <s v="Smith"/>
    <s v="NV"/>
  </r>
  <r>
    <s v="May"/>
    <n v="1062"/>
    <n v="2499"/>
    <s v="8 ft Hose"/>
    <n v="6.2"/>
    <n v="9.1999999999999993"/>
    <n v="2.9999999999999991"/>
    <n v="0.29999999999999993"/>
    <x v="0"/>
    <s v="Barns"/>
    <s v="AZ"/>
  </r>
  <r>
    <s v="May"/>
    <n v="1063"/>
    <n v="1109"/>
    <s v="Chlorine Test Kit"/>
    <n v="3"/>
    <n v="8"/>
    <n v="5"/>
    <n v="0.5"/>
    <x v="2"/>
    <s v="Smith"/>
    <s v="CA"/>
  </r>
  <r>
    <s v="May"/>
    <n v="1064"/>
    <n v="2499"/>
    <s v="8 ft Hose"/>
    <n v="6.2"/>
    <n v="9.1999999999999993"/>
    <n v="2.9999999999999991"/>
    <n v="0.29999999999999993"/>
    <x v="3"/>
    <s v="Johnson"/>
    <s v="AZ"/>
  </r>
  <r>
    <s v="May"/>
    <n v="1065"/>
    <n v="2499"/>
    <s v="8 ft Hose"/>
    <n v="6.2"/>
    <n v="9.1999999999999993"/>
    <n v="2.9999999999999991"/>
    <n v="0.29999999999999993"/>
    <x v="2"/>
    <s v="Smith"/>
    <s v="NM"/>
  </r>
  <r>
    <s v="May"/>
    <n v="1066"/>
    <n v="2877"/>
    <s v="Net"/>
    <n v="11.4"/>
    <n v="16.3"/>
    <n v="4.9000000000000004"/>
    <n v="0.49000000000000005"/>
    <x v="2"/>
    <s v="Smith"/>
    <s v="NV"/>
  </r>
  <r>
    <s v="May"/>
    <n v="1067"/>
    <n v="2877"/>
    <s v="Net"/>
    <n v="11.4"/>
    <n v="16.3"/>
    <n v="4.9000000000000004"/>
    <n v="0.49000000000000005"/>
    <x v="2"/>
    <s v="Smith"/>
    <s v="UT"/>
  </r>
  <r>
    <s v="May"/>
    <n v="1068"/>
    <n v="6119"/>
    <s v="Algea Killer 8 oz"/>
    <n v="9"/>
    <n v="14"/>
    <n v="5"/>
    <n v="0.5"/>
    <x v="1"/>
    <s v="Hernandez"/>
    <s v="CA"/>
  </r>
  <r>
    <s v="May"/>
    <n v="1069"/>
    <n v="1109"/>
    <s v="Chlorine Test Kit"/>
    <n v="3"/>
    <n v="8"/>
    <n v="5"/>
    <n v="0.5"/>
    <x v="2"/>
    <s v="Smith"/>
    <s v="AZ"/>
  </r>
  <r>
    <s v="May"/>
    <n v="1070"/>
    <n v="2499"/>
    <s v="8 ft Hose"/>
    <n v="6.2"/>
    <n v="9.1999999999999993"/>
    <n v="2.9999999999999991"/>
    <n v="0.29999999999999993"/>
    <x v="3"/>
    <s v="Johnson"/>
    <s v="AZ"/>
  </r>
  <r>
    <s v="May"/>
    <n v="1071"/>
    <n v="1109"/>
    <s v="Chlorine Test Kit"/>
    <n v="3"/>
    <n v="8"/>
    <n v="5"/>
    <n v="0.5"/>
    <x v="0"/>
    <s v="Barns"/>
    <s v="AZ"/>
  </r>
  <r>
    <s v="May"/>
    <n v="1072"/>
    <n v="1109"/>
    <s v="Chlorine Test Kit"/>
    <n v="3"/>
    <n v="8"/>
    <n v="5"/>
    <n v="0.5"/>
    <x v="2"/>
    <s v="Smith"/>
    <s v="NV"/>
  </r>
  <r>
    <s v="May"/>
    <n v="1073"/>
    <n v="6622"/>
    <s v="5 Gal Chlorine"/>
    <n v="42"/>
    <n v="77"/>
    <n v="35"/>
    <n v="7"/>
    <x v="2"/>
    <s v="Smith"/>
    <s v="CA"/>
  </r>
  <r>
    <s v="May"/>
    <n v="1074"/>
    <n v="2877"/>
    <s v="Net"/>
    <n v="11.4"/>
    <n v="16.3"/>
    <n v="4.9000000000000004"/>
    <n v="0.49000000000000005"/>
    <x v="2"/>
    <s v="Smith"/>
    <s v="AZ"/>
  </r>
  <r>
    <s v="May"/>
    <n v="1075"/>
    <n v="1109"/>
    <s v="Chlorine Test Kit"/>
    <n v="3"/>
    <n v="8"/>
    <n v="5"/>
    <n v="0.5"/>
    <x v="3"/>
    <s v="Johnson"/>
    <s v="CA"/>
  </r>
  <r>
    <s v="May"/>
    <n v="1076"/>
    <n v="1109"/>
    <s v="Chlorine Test Kit"/>
    <n v="3"/>
    <n v="8"/>
    <n v="5"/>
    <n v="0.5"/>
    <x v="1"/>
    <s v="Hernandez"/>
    <s v="AZ"/>
  </r>
  <r>
    <s v="May"/>
    <n v="1077"/>
    <n v="9822"/>
    <s v="Pool Cover"/>
    <n v="58.3"/>
    <n v="98.4"/>
    <n v="40.100000000000009"/>
    <n v="8.0200000000000014"/>
    <x v="3"/>
    <s v="Johnson"/>
    <s v="AZ"/>
  </r>
  <r>
    <s v="May"/>
    <n v="1078"/>
    <n v="2877"/>
    <s v="Net"/>
    <n v="11.4"/>
    <n v="16.3"/>
    <n v="4.9000000000000004"/>
    <n v="0.49000000000000005"/>
    <x v="1"/>
    <s v="Hernandez"/>
    <s v="NV"/>
  </r>
  <r>
    <s v="June"/>
    <n v="1079"/>
    <n v="2877"/>
    <s v="Net"/>
    <n v="11.4"/>
    <n v="16.3"/>
    <n v="4.9000000000000004"/>
    <n v="0.49000000000000005"/>
    <x v="1"/>
    <s v="Hernandez"/>
    <s v="NM"/>
  </r>
  <r>
    <s v="June"/>
    <n v="1080"/>
    <n v="4421"/>
    <s v="Skimmer"/>
    <n v="45"/>
    <n v="87"/>
    <n v="42"/>
    <n v="8.4"/>
    <x v="2"/>
    <s v="Smith"/>
    <s v="CA"/>
  </r>
  <r>
    <s v="June"/>
    <n v="1081"/>
    <n v="6119"/>
    <s v="Algea Killer 8 oz"/>
    <n v="9"/>
    <n v="14"/>
    <n v="5"/>
    <n v="0.5"/>
    <x v="2"/>
    <s v="Smith"/>
    <s v="UT"/>
  </r>
  <r>
    <s v="June"/>
    <n v="1082"/>
    <n v="1109"/>
    <s v="Chlorine Test Kit"/>
    <n v="3"/>
    <n v="8"/>
    <n v="5"/>
    <n v="0.5"/>
    <x v="0"/>
    <s v="Barns"/>
    <s v="CA"/>
  </r>
  <r>
    <s v="June"/>
    <n v="1083"/>
    <n v="1109"/>
    <s v="Chlorine Test Kit"/>
    <n v="3"/>
    <n v="8"/>
    <n v="5"/>
    <n v="0.5"/>
    <x v="0"/>
    <s v="Barns"/>
    <s v="NV"/>
  </r>
  <r>
    <s v="June"/>
    <n v="1084"/>
    <n v="6119"/>
    <s v="Algea Killer 8 oz"/>
    <n v="9"/>
    <n v="14"/>
    <n v="5"/>
    <n v="0.5"/>
    <x v="0"/>
    <s v="Barns"/>
    <s v="AZ"/>
  </r>
  <r>
    <s v="June"/>
    <n v="1085"/>
    <n v="9822"/>
    <s v="Pool Cover"/>
    <n v="58.3"/>
    <n v="98.4"/>
    <n v="40.100000000000009"/>
    <n v="8.0200000000000014"/>
    <x v="2"/>
    <s v="Smith"/>
    <s v="NV"/>
  </r>
  <r>
    <s v="June"/>
    <n v="1086"/>
    <n v="1109"/>
    <s v="Chlorine Test Kit"/>
    <n v="3"/>
    <n v="8"/>
    <n v="5"/>
    <n v="0.5"/>
    <x v="3"/>
    <s v="Johnson"/>
    <s v="AZ"/>
  </r>
  <r>
    <s v="June"/>
    <n v="1087"/>
    <n v="2499"/>
    <s v="8 ft Hose"/>
    <n v="6.2"/>
    <n v="9.1999999999999993"/>
    <n v="2.9999999999999991"/>
    <n v="0.29999999999999993"/>
    <x v="0"/>
    <s v="Barns"/>
    <s v="CA"/>
  </r>
  <r>
    <s v="June"/>
    <n v="1088"/>
    <n v="2499"/>
    <s v="8 ft Hose"/>
    <n v="6.2"/>
    <n v="9.1999999999999993"/>
    <n v="2.9999999999999991"/>
    <n v="0.29999999999999993"/>
    <x v="0"/>
    <s v="Barns"/>
    <s v="NM"/>
  </r>
  <r>
    <s v="June"/>
    <n v="1089"/>
    <n v="6119"/>
    <s v="Algea Killer 8 oz"/>
    <n v="9"/>
    <n v="14"/>
    <n v="5"/>
    <n v="0.5"/>
    <x v="2"/>
    <s v="Smith"/>
    <s v="NV"/>
  </r>
  <r>
    <s v="June"/>
    <n v="1090"/>
    <n v="2877"/>
    <s v="Net"/>
    <n v="11.4"/>
    <n v="16.3"/>
    <n v="4.9000000000000004"/>
    <n v="0.49000000000000005"/>
    <x v="0"/>
    <s v="Barns"/>
    <s v="CA"/>
  </r>
  <r>
    <s v="June"/>
    <n v="1091"/>
    <n v="2877"/>
    <s v="Net"/>
    <n v="11.4"/>
    <n v="16.3"/>
    <n v="4.9000000000000004"/>
    <n v="0.49000000000000005"/>
    <x v="3"/>
    <s v="Johnson"/>
    <s v="NV"/>
  </r>
  <r>
    <s v="June"/>
    <n v="1092"/>
    <n v="2877"/>
    <s v="Net"/>
    <n v="11.4"/>
    <n v="16.3"/>
    <n v="4.9000000000000004"/>
    <n v="0.49000000000000005"/>
    <x v="2"/>
    <s v="Smith"/>
    <s v="CA"/>
  </r>
  <r>
    <s v="June"/>
    <n v="1093"/>
    <n v="6119"/>
    <s v="Algea Killer 8 oz"/>
    <n v="9"/>
    <n v="14"/>
    <n v="5"/>
    <n v="0.5"/>
    <x v="1"/>
    <s v="Hernandez"/>
    <s v="AZ"/>
  </r>
  <r>
    <s v="June"/>
    <n v="1094"/>
    <n v="6119"/>
    <s v="Algea Killer 8 oz"/>
    <n v="9"/>
    <n v="14"/>
    <n v="5"/>
    <n v="0.5"/>
    <x v="2"/>
    <s v="Smith"/>
    <s v="CA"/>
  </r>
  <r>
    <s v="June"/>
    <n v="1095"/>
    <n v="2499"/>
    <s v="8 ft Hose"/>
    <n v="6.2"/>
    <n v="9.1999999999999993"/>
    <n v="2.9999999999999991"/>
    <n v="0.29999999999999993"/>
    <x v="3"/>
    <s v="Johnson"/>
    <s v="AZ"/>
  </r>
  <r>
    <s v="June"/>
    <n v="1096"/>
    <n v="6119"/>
    <s v="Algea Killer 8 oz"/>
    <n v="9"/>
    <n v="14"/>
    <n v="5"/>
    <n v="0.5"/>
    <x v="2"/>
    <s v="Smith"/>
    <s v="AZ"/>
  </r>
  <r>
    <s v="June"/>
    <n v="1097"/>
    <n v="9212"/>
    <s v="1 Gal Muratic Acid"/>
    <n v="4"/>
    <n v="7"/>
    <n v="3"/>
    <n v="0.30000000000000004"/>
    <x v="3"/>
    <s v="Johnson"/>
    <s v="NV"/>
  </r>
  <r>
    <s v="June"/>
    <n v="1098"/>
    <n v="2877"/>
    <s v="Net"/>
    <n v="11.4"/>
    <n v="16.3"/>
    <n v="4.9000000000000004"/>
    <n v="0.49000000000000005"/>
    <x v="1"/>
    <s v="Hernandez"/>
    <s v="NM"/>
  </r>
  <r>
    <s v="July"/>
    <n v="1099"/>
    <n v="2877"/>
    <s v="Net"/>
    <n v="11.4"/>
    <n v="16.3"/>
    <n v="4.9000000000000004"/>
    <n v="0.49000000000000005"/>
    <x v="2"/>
    <s v="Smith"/>
    <s v="CA"/>
  </r>
  <r>
    <s v="July"/>
    <n v="1100"/>
    <n v="6119"/>
    <s v="Algea Killer 8 oz"/>
    <n v="9"/>
    <n v="14"/>
    <n v="5"/>
    <n v="0.5"/>
    <x v="0"/>
    <s v="Barns"/>
    <s v="UT"/>
  </r>
  <r>
    <s v="July"/>
    <n v="1101"/>
    <n v="2499"/>
    <s v="8 ft Hose"/>
    <n v="6.2"/>
    <n v="9.1999999999999993"/>
    <n v="2.9999999999999991"/>
    <n v="0.29999999999999993"/>
    <x v="2"/>
    <s v="Smith"/>
    <s v="CA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0.49000000000000005"/>
    <x v="1"/>
    <s v="Hernandez"/>
    <s v="AZ"/>
  </r>
  <r>
    <s v="July"/>
    <n v="1104"/>
    <n v="2877"/>
    <s v="Net"/>
    <n v="11.4"/>
    <n v="16.3"/>
    <n v="4.9000000000000004"/>
    <n v="0.49000000000000005"/>
    <x v="2"/>
    <s v="Smith"/>
    <s v="NV"/>
  </r>
  <r>
    <s v="July"/>
    <n v="1105"/>
    <n v="2499"/>
    <s v="8 ft Hose"/>
    <n v="6.2"/>
    <n v="9.1999999999999993"/>
    <n v="2.9999999999999991"/>
    <n v="0.29999999999999993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7"/>
    <n v="1109"/>
    <s v="Chlorine Test Kit"/>
    <n v="3"/>
    <n v="8"/>
    <n v="5"/>
    <n v="0.5"/>
    <x v="3"/>
    <s v="Johnson"/>
    <s v="NM"/>
  </r>
  <r>
    <s v="July"/>
    <n v="1108"/>
    <n v="9822"/>
    <s v="Pool Cover"/>
    <n v="58.3"/>
    <n v="98.4"/>
    <n v="40.100000000000009"/>
    <n v="8.0200000000000014"/>
    <x v="2"/>
    <s v="Smith"/>
    <s v="NV"/>
  </r>
  <r>
    <s v="July"/>
    <n v="1109"/>
    <n v="8722"/>
    <s v="Water Pump"/>
    <n v="344"/>
    <n v="502"/>
    <n v="158"/>
    <n v="31.6"/>
    <x v="1"/>
    <s v="Hernandez"/>
    <s v="CA"/>
  </r>
  <r>
    <s v="July"/>
    <n v="1110"/>
    <n v="8722"/>
    <s v="Water Pump"/>
    <n v="344"/>
    <n v="502"/>
    <n v="158"/>
    <n v="31.6"/>
    <x v="3"/>
    <s v="Johnson"/>
    <s v="NV"/>
  </r>
  <r>
    <s v="July"/>
    <n v="1111"/>
    <n v="6622"/>
    <s v="5 Gal Chlorine"/>
    <n v="42"/>
    <n v="77"/>
    <n v="35"/>
    <n v="7"/>
    <x v="3"/>
    <s v="Johnson"/>
    <s v="CA"/>
  </r>
  <r>
    <s v="July"/>
    <n v="1112"/>
    <n v="6622"/>
    <s v="5 Gal Chlorine"/>
    <n v="42"/>
    <n v="77"/>
    <n v="35"/>
    <n v="7"/>
    <x v="2"/>
    <s v="Smith"/>
    <s v="AZ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4"/>
    <n v="2242"/>
    <s v="AutoVac"/>
    <n v="60"/>
    <n v="124"/>
    <n v="64"/>
    <n v="12.8"/>
    <x v="1"/>
    <s v="Hernandez"/>
    <s v="AZ"/>
  </r>
  <r>
    <s v="July"/>
    <n v="1115"/>
    <n v="8722"/>
    <s v="Water Pump"/>
    <n v="344"/>
    <n v="502"/>
    <n v="158"/>
    <n v="31.6"/>
    <x v="0"/>
    <s v="Barns"/>
    <s v="AZ"/>
  </r>
  <r>
    <s v="July"/>
    <n v="1116"/>
    <n v="6622"/>
    <s v="5 Gal Chlorine"/>
    <n v="42"/>
    <n v="77"/>
    <n v="35"/>
    <n v="7"/>
    <x v="2"/>
    <s v="Smith"/>
    <s v="NV"/>
  </r>
  <r>
    <s v="July"/>
    <n v="1117"/>
    <n v="8722"/>
    <s v="Water Pump"/>
    <n v="344"/>
    <n v="502"/>
    <n v="158"/>
    <n v="31.6"/>
    <x v="3"/>
    <s v="Johnson"/>
    <s v="NM"/>
  </r>
  <r>
    <s v="July"/>
    <n v="1118"/>
    <n v="9822"/>
    <s v="Pool Cover"/>
    <n v="58.3"/>
    <n v="98.4"/>
    <n v="40.100000000000009"/>
    <n v="8.0200000000000014"/>
    <x v="1"/>
    <s v="Hernandez"/>
    <s v="CA"/>
  </r>
  <r>
    <s v="July"/>
    <n v="1119"/>
    <n v="2242"/>
    <s v="AutoVac"/>
    <n v="60"/>
    <n v="124"/>
    <n v="64"/>
    <n v="12.8"/>
    <x v="0"/>
    <s v="Barns"/>
    <s v="UT"/>
  </r>
  <r>
    <s v="July"/>
    <n v="1120"/>
    <n v="2242"/>
    <s v="AutoVac"/>
    <n v="60"/>
    <n v="124"/>
    <n v="64"/>
    <n v="12.8"/>
    <x v="2"/>
    <s v="Smith"/>
    <s v="CA"/>
  </r>
  <r>
    <s v="July"/>
    <n v="1121"/>
    <n v="4421"/>
    <s v="Skimmer"/>
    <n v="45"/>
    <n v="87"/>
    <n v="42"/>
    <n v="8.4"/>
    <x v="2"/>
    <s v="Smith"/>
    <s v="NV"/>
  </r>
  <r>
    <s v="July"/>
    <n v="1122"/>
    <n v="8722"/>
    <s v="Water Pump"/>
    <n v="344"/>
    <n v="502"/>
    <n v="158"/>
    <n v="31.6"/>
    <x v="2"/>
    <s v="Smith"/>
    <s v="AZ"/>
  </r>
  <r>
    <s v="July"/>
    <n v="1123"/>
    <n v="9822"/>
    <s v="Pool Cover"/>
    <n v="58.3"/>
    <n v="98.4"/>
    <n v="40.100000000000009"/>
    <n v="8.0200000000000014"/>
    <x v="2"/>
    <s v="Smith"/>
    <s v="NV"/>
  </r>
  <r>
    <s v="July"/>
    <n v="1124"/>
    <n v="4421"/>
    <s v="Skimmer"/>
    <n v="45"/>
    <n v="87"/>
    <n v="42"/>
    <n v="8.4"/>
    <x v="2"/>
    <s v="Smith"/>
    <s v="AZ"/>
  </r>
  <r>
    <s v="Aug"/>
    <n v="1125"/>
    <n v="2242"/>
    <s v="AutoVac"/>
    <n v="60"/>
    <n v="124"/>
    <n v="64"/>
    <n v="12.8"/>
    <x v="2"/>
    <s v="Smith"/>
    <s v="CA"/>
  </r>
  <r>
    <s v="Aug"/>
    <n v="1126"/>
    <n v="9212"/>
    <s v="1 Gal Muratic Acid"/>
    <n v="4"/>
    <n v="7"/>
    <n v="3"/>
    <n v="0.30000000000000004"/>
    <x v="2"/>
    <s v="Smith"/>
    <s v="NM"/>
  </r>
  <r>
    <s v="Aug"/>
    <n v="1127"/>
    <n v="8722"/>
    <s v="Water Pump"/>
    <n v="344"/>
    <n v="502"/>
    <n v="158"/>
    <n v="31.6"/>
    <x v="0"/>
    <s v="Barns"/>
    <s v="NV"/>
  </r>
  <r>
    <s v="Aug"/>
    <n v="1128"/>
    <n v="6622"/>
    <s v="5 Gal Chlorine"/>
    <n v="42"/>
    <n v="77"/>
    <n v="35"/>
    <n v="7"/>
    <x v="1"/>
    <s v="Hernandez"/>
    <s v="CA"/>
  </r>
  <r>
    <s v="Aug"/>
    <n v="1129"/>
    <n v="9822"/>
    <s v="Pool Cover"/>
    <n v="58.3"/>
    <n v="98.4"/>
    <n v="40.100000000000009"/>
    <n v="8.0200000000000014"/>
    <x v="3"/>
    <s v="Johnson"/>
    <s v="NV"/>
  </r>
  <r>
    <s v="Aug"/>
    <n v="1130"/>
    <n v="4421"/>
    <s v="Skimmer"/>
    <n v="45"/>
    <n v="87"/>
    <n v="42"/>
    <n v="8.4"/>
    <x v="3"/>
    <s v="Johnson"/>
    <s v="CA"/>
  </r>
  <r>
    <s v="Aug"/>
    <n v="1131"/>
    <n v="9212"/>
    <s v="1 Gal Muratic Acid"/>
    <n v="4"/>
    <n v="7"/>
    <n v="3"/>
    <n v="0.30000000000000004"/>
    <x v="3"/>
    <s v="Johnson"/>
    <s v="AZ"/>
  </r>
  <r>
    <s v="Aug"/>
    <n v="1132"/>
    <n v="9212"/>
    <s v="1 Gal Muratic Acid"/>
    <n v="4"/>
    <n v="7"/>
    <n v="3"/>
    <n v="0.30000000000000004"/>
    <x v="3"/>
    <s v="Johnson"/>
    <s v="CA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4"/>
    <n v="9822"/>
    <s v="Pool Cover"/>
    <n v="58.3"/>
    <n v="98.4"/>
    <n v="40.100000000000009"/>
    <n v="8.0200000000000014"/>
    <x v="2"/>
    <s v="Smith"/>
    <s v="AZ"/>
  </r>
  <r>
    <s v="Aug"/>
    <n v="1135"/>
    <n v="8722"/>
    <s v="Water Pump"/>
    <n v="344"/>
    <n v="502"/>
    <n v="158"/>
    <n v="31.6"/>
    <x v="0"/>
    <s v="Barns"/>
    <s v="NV"/>
  </r>
  <r>
    <s v="Aug"/>
    <n v="1136"/>
    <n v="2242"/>
    <s v="AutoVac"/>
    <n v="60"/>
    <n v="124"/>
    <n v="64"/>
    <n v="12.8"/>
    <x v="2"/>
    <s v="Smith"/>
    <s v="NM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38"/>
    <n v="8722"/>
    <s v="Water Pump"/>
    <n v="344"/>
    <n v="502"/>
    <n v="158"/>
    <n v="31.6"/>
    <x v="0"/>
    <s v="Barns"/>
    <s v="UT"/>
  </r>
  <r>
    <s v="Aug"/>
    <n v="1139"/>
    <n v="4421"/>
    <s v="Skimmer"/>
    <n v="45"/>
    <n v="87"/>
    <n v="42"/>
    <n v="8.4"/>
    <x v="2"/>
    <s v="Smith"/>
    <s v="CA"/>
  </r>
  <r>
    <s v="Aug"/>
    <n v="1140"/>
    <n v="4421"/>
    <s v="Skimmer"/>
    <n v="45"/>
    <n v="87"/>
    <n v="42"/>
    <n v="8.4"/>
    <x v="1"/>
    <s v="Hernandez"/>
    <s v="NV"/>
  </r>
  <r>
    <s v="Aug"/>
    <n v="1141"/>
    <n v="9212"/>
    <s v="1 Gal Muratic Acid"/>
    <n v="4"/>
    <n v="7"/>
    <n v="3"/>
    <n v="0.30000000000000004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Sept"/>
    <n v="1143"/>
    <n v="9822"/>
    <s v="Pool Cover"/>
    <n v="58.3"/>
    <n v="98.4"/>
    <n v="40.100000000000009"/>
    <n v="8.0200000000000014"/>
    <x v="3"/>
    <s v="Johnson"/>
    <s v="AZ"/>
  </r>
  <r>
    <s v="Sept"/>
    <n v="1144"/>
    <n v="2242"/>
    <s v="AutoVac"/>
    <n v="60"/>
    <n v="124"/>
    <n v="64"/>
    <n v="12.8"/>
    <x v="3"/>
    <s v="Johnson"/>
    <s v="CA"/>
  </r>
  <r>
    <s v="Sept"/>
    <n v="1145"/>
    <n v="4421"/>
    <s v="Skimmer"/>
    <n v="45"/>
    <n v="87"/>
    <n v="42"/>
    <n v="8.4"/>
    <x v="3"/>
    <s v="Johnson"/>
    <s v="NM"/>
  </r>
  <r>
    <s v="Sept"/>
    <n v="1146"/>
    <n v="8722"/>
    <s v="Water Pump"/>
    <n v="344"/>
    <n v="502"/>
    <n v="158"/>
    <n v="31.6"/>
    <x v="3"/>
    <s v="Johnson"/>
    <s v="NV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8"/>
    <n v="9212"/>
    <s v="1 Gal Muratic Acid"/>
    <n v="4"/>
    <n v="7"/>
    <n v="3"/>
    <n v="0.30000000000000004"/>
    <x v="2"/>
    <s v="Smith"/>
    <s v="AZ"/>
  </r>
  <r>
    <s v="Sept"/>
    <n v="1149"/>
    <n v="8722"/>
    <s v="Water Pump"/>
    <n v="344"/>
    <n v="502"/>
    <n v="158"/>
    <n v="31.6"/>
    <x v="0"/>
    <s v="Barns"/>
    <s v="AZ"/>
  </r>
  <r>
    <s v="Oct"/>
    <n v="1150"/>
    <n v="2242"/>
    <s v="AutoVac"/>
    <n v="60"/>
    <n v="124"/>
    <n v="64"/>
    <n v="12.8"/>
    <x v="2"/>
    <s v="Smith"/>
    <s v="UT"/>
  </r>
  <r>
    <s v="Oct"/>
    <n v="1151"/>
    <n v="2242"/>
    <s v="AutoVac"/>
    <n v="60"/>
    <n v="124"/>
    <n v="64"/>
    <n v="12.8"/>
    <x v="1"/>
    <s v="Hernandez"/>
    <s v="CA"/>
  </r>
  <r>
    <s v="Oct"/>
    <n v="1152"/>
    <n v="4421"/>
    <s v="Skimmer"/>
    <n v="45"/>
    <n v="87"/>
    <n v="42"/>
    <n v="8.4"/>
    <x v="0"/>
    <s v="Barns"/>
    <s v="NV"/>
  </r>
  <r>
    <s v="Oct"/>
    <n v="1153"/>
    <n v="8722"/>
    <s v="Water Pump"/>
    <n v="344"/>
    <n v="502"/>
    <n v="158"/>
    <n v="31.6"/>
    <x v="2"/>
    <s v="Smith"/>
    <s v="AZ"/>
  </r>
  <r>
    <s v="Oct"/>
    <n v="1154"/>
    <n v="9822"/>
    <s v="Pool Cover"/>
    <n v="58.3"/>
    <n v="98.4"/>
    <n v="40.100000000000009"/>
    <n v="8.0200000000000014"/>
    <x v="1"/>
    <s v="Hernandez"/>
    <s v="NV"/>
  </r>
  <r>
    <s v="Oct"/>
    <n v="1155"/>
    <n v="4421"/>
    <s v="Skimmer"/>
    <n v="45"/>
    <n v="87"/>
    <n v="42"/>
    <n v="8.4"/>
    <x v="2"/>
    <s v="Smith"/>
    <s v="AZ"/>
  </r>
  <r>
    <s v="Oct"/>
    <n v="1156"/>
    <n v="2242"/>
    <s v="AutoVac"/>
    <n v="60"/>
    <n v="124"/>
    <n v="64"/>
    <n v="12.8"/>
    <x v="2"/>
    <s v="Smith"/>
    <s v="CA"/>
  </r>
  <r>
    <s v="Oct"/>
    <n v="1157"/>
    <n v="9212"/>
    <s v="1 Gal Muratic Acid"/>
    <n v="4"/>
    <n v="7"/>
    <n v="3"/>
    <n v="0.30000000000000004"/>
    <x v="2"/>
    <s v="Smith"/>
    <s v="NM"/>
  </r>
  <r>
    <s v="Nov"/>
    <n v="1158"/>
    <n v="8722"/>
    <s v="Water Pump"/>
    <n v="344"/>
    <n v="502"/>
    <n v="158"/>
    <n v="31.6"/>
    <x v="0"/>
    <s v="Barns"/>
    <s v="NV"/>
  </r>
  <r>
    <s v="Nov"/>
    <n v="1159"/>
    <n v="6622"/>
    <s v="5 Gal Chlorine"/>
    <n v="42"/>
    <n v="77"/>
    <n v="35"/>
    <n v="7"/>
    <x v="2"/>
    <s v="Smith"/>
    <s v="CA"/>
  </r>
  <r>
    <s v="Nov"/>
    <n v="1160"/>
    <n v="9822"/>
    <s v="Pool Cover"/>
    <n v="58.3"/>
    <n v="98.4"/>
    <n v="40.100000000000009"/>
    <n v="8.0200000000000014"/>
    <x v="3"/>
    <s v="Johnson"/>
    <s v="NV"/>
  </r>
  <r>
    <s v="Nov"/>
    <n v="1161"/>
    <n v="4421"/>
    <s v="Skimmer"/>
    <n v="45"/>
    <n v="87"/>
    <n v="42"/>
    <n v="8.4"/>
    <x v="1"/>
    <s v="Hernandez"/>
    <s v="CA"/>
  </r>
  <r>
    <s v="Nov"/>
    <n v="1162"/>
    <n v="9212"/>
    <s v="1 Gal Muratic Acid"/>
    <n v="4"/>
    <n v="7"/>
    <n v="3"/>
    <n v="0.30000000000000004"/>
    <x v="0"/>
    <s v="Barns"/>
    <s v="AZ"/>
  </r>
  <r>
    <s v="Nov"/>
    <n v="1163"/>
    <n v="9212"/>
    <s v="1 Gal Muratic Acid"/>
    <n v="4"/>
    <n v="7"/>
    <n v="3"/>
    <n v="0.30000000000000004"/>
    <x v="2"/>
    <s v="Smith"/>
    <s v="CA"/>
  </r>
  <r>
    <s v="Nov"/>
    <n v="1164"/>
    <n v="9822"/>
    <s v="Pool Cover"/>
    <n v="58.3"/>
    <n v="98.4"/>
    <n v="40.100000000000009"/>
    <n v="8.0200000000000014"/>
    <x v="2"/>
    <s v="Smith"/>
    <s v="AZ"/>
  </r>
  <r>
    <s v="Nov"/>
    <n v="1165"/>
    <n v="9822"/>
    <s v="Pool Cover"/>
    <n v="58.3"/>
    <n v="98.4"/>
    <n v="40.100000000000009"/>
    <n v="8.0200000000000014"/>
    <x v="2"/>
    <s v="Smith"/>
    <s v="AZ"/>
  </r>
  <r>
    <s v="Nov"/>
    <n v="1166"/>
    <n v="8722"/>
    <s v="Water Pump"/>
    <n v="344"/>
    <n v="502"/>
    <n v="158"/>
    <n v="31.6"/>
    <x v="2"/>
    <s v="Smith"/>
    <s v="NV"/>
  </r>
  <r>
    <s v="Dec"/>
    <n v="1167"/>
    <n v="2242"/>
    <s v="AutoVac"/>
    <n v="60"/>
    <n v="124"/>
    <n v="64"/>
    <n v="12.8"/>
    <x v="2"/>
    <s v="Smith"/>
    <s v="NM"/>
  </r>
  <r>
    <s v="Dec"/>
    <n v="1168"/>
    <n v="9822"/>
    <s v="Pool Cover"/>
    <n v="58.3"/>
    <n v="98.4"/>
    <n v="40.100000000000009"/>
    <n v="8.0200000000000014"/>
    <x v="2"/>
    <s v="Smith"/>
    <s v="CA"/>
  </r>
  <r>
    <s v="Dec"/>
    <n v="1169"/>
    <n v="8722"/>
    <s v="Water Pump"/>
    <n v="344"/>
    <n v="502"/>
    <n v="158"/>
    <n v="31.6"/>
    <x v="2"/>
    <s v="Smith"/>
    <s v="UT"/>
  </r>
  <r>
    <s v="Dec"/>
    <n v="1170"/>
    <n v="4421"/>
    <s v="Skimmer"/>
    <n v="45"/>
    <n v="87"/>
    <n v="42"/>
    <n v="8.4"/>
    <x v="0"/>
    <s v="Barns"/>
    <s v="CA"/>
  </r>
  <r>
    <s v="Dec"/>
    <n v="1171"/>
    <n v="4421"/>
    <s v="Skimmer"/>
    <n v="45"/>
    <n v="87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C8" firstHeaderRow="0" firstDataRow="1" firstDataCol="1"/>
  <pivotFields count="11">
    <pivotField showAll="0"/>
    <pivotField numFmtId="3" showAll="0"/>
    <pivotField showAll="0"/>
    <pivotField showAll="0"/>
    <pivotField numFmtId="164" showAll="0"/>
    <pivotField dataField="1" numFmtId="164" showAll="0"/>
    <pivotField dataField="1" numFmtId="164" showAll="0"/>
    <pivotField numFmtId="164" showAll="0"/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5" baseField="0" baseItem="0"/>
    <dataField name="Sum of Profit" fld="6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workbookViewId="0">
      <selection activeCell="K172" sqref="A1:K172"/>
    </sheetView>
  </sheetViews>
  <sheetFormatPr defaultRowHeight="14.4" x14ac:dyDescent="0.3"/>
  <cols>
    <col min="1" max="1" width="13.88671875" bestFit="1" customWidth="1"/>
    <col min="2" max="2" width="8.44140625" bestFit="1" customWidth="1"/>
    <col min="3" max="3" width="7.33203125" bestFit="1" customWidth="1"/>
    <col min="4" max="4" width="15.88671875" bestFit="1" customWidth="1"/>
    <col min="5" max="5" width="8.6640625" bestFit="1" customWidth="1"/>
    <col min="6" max="6" width="11.109375" bestFit="1" customWidth="1"/>
    <col min="7" max="7" width="8.77734375" bestFit="1" customWidth="1"/>
    <col min="8" max="8" width="13" bestFit="1" customWidth="1"/>
    <col min="9" max="9" width="9.21875" bestFit="1" customWidth="1"/>
    <col min="10" max="10" width="9.6640625" bestFit="1" customWidth="1"/>
    <col min="11" max="11" width="8.109375" bestFit="1" customWidth="1"/>
  </cols>
  <sheetData>
    <row r="1" spans="1:12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</v>
      </c>
      <c r="I1" s="2" t="s">
        <v>45</v>
      </c>
      <c r="J1" s="2" t="s">
        <v>46</v>
      </c>
      <c r="K1" s="2" t="s">
        <v>7</v>
      </c>
      <c r="L1" s="2"/>
    </row>
    <row r="2" spans="1:12" x14ac:dyDescent="0.3">
      <c r="A2" t="s">
        <v>8</v>
      </c>
      <c r="B2" s="1">
        <v>1001</v>
      </c>
      <c r="C2">
        <v>9822</v>
      </c>
      <c r="D2" t="s">
        <v>9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IF(F2&lt;50,G2*0.1,G2*0.2)</f>
        <v>8.0200000000000014</v>
      </c>
      <c r="I2" t="s">
        <v>37</v>
      </c>
      <c r="J2" t="s">
        <v>38</v>
      </c>
      <c r="K2" t="s">
        <v>10</v>
      </c>
    </row>
    <row r="3" spans="1:12" x14ac:dyDescent="0.3">
      <c r="A3" t="s">
        <v>8</v>
      </c>
      <c r="B3" s="1">
        <v>1002</v>
      </c>
      <c r="C3">
        <v>2877</v>
      </c>
      <c r="D3" t="s">
        <v>11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39</v>
      </c>
      <c r="J3" t="s">
        <v>40</v>
      </c>
      <c r="K3" t="s">
        <v>12</v>
      </c>
    </row>
    <row r="4" spans="1:12" x14ac:dyDescent="0.3">
      <c r="A4" t="s">
        <v>8</v>
      </c>
      <c r="B4" s="1">
        <v>1003</v>
      </c>
      <c r="C4">
        <v>2499</v>
      </c>
      <c r="D4" t="s">
        <v>13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41</v>
      </c>
      <c r="J4" t="s">
        <v>42</v>
      </c>
      <c r="K4" t="s">
        <v>14</v>
      </c>
    </row>
    <row r="5" spans="1:12" x14ac:dyDescent="0.3">
      <c r="A5" t="s">
        <v>8</v>
      </c>
      <c r="B5" s="1">
        <v>1004</v>
      </c>
      <c r="C5">
        <v>8722</v>
      </c>
      <c r="D5" t="s">
        <v>15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37</v>
      </c>
      <c r="J5" t="s">
        <v>38</v>
      </c>
      <c r="K5" t="s">
        <v>14</v>
      </c>
    </row>
    <row r="6" spans="1:12" x14ac:dyDescent="0.3">
      <c r="A6" t="s">
        <v>8</v>
      </c>
      <c r="B6" s="1">
        <v>1005</v>
      </c>
      <c r="C6">
        <v>1109</v>
      </c>
      <c r="D6" t="s">
        <v>16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41</v>
      </c>
      <c r="J6" t="s">
        <v>42</v>
      </c>
      <c r="K6" t="s">
        <v>14</v>
      </c>
    </row>
    <row r="7" spans="1:12" x14ac:dyDescent="0.3">
      <c r="A7" t="s">
        <v>8</v>
      </c>
      <c r="B7" s="1">
        <v>1006</v>
      </c>
      <c r="C7">
        <v>9822</v>
      </c>
      <c r="D7" t="s">
        <v>9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41</v>
      </c>
      <c r="J7" t="s">
        <v>42</v>
      </c>
      <c r="K7" t="s">
        <v>14</v>
      </c>
    </row>
    <row r="8" spans="1:12" x14ac:dyDescent="0.3">
      <c r="A8" t="s">
        <v>8</v>
      </c>
      <c r="B8" s="1">
        <v>1007</v>
      </c>
      <c r="C8">
        <v>1109</v>
      </c>
      <c r="D8" t="s">
        <v>16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43</v>
      </c>
      <c r="J8" t="s">
        <v>44</v>
      </c>
      <c r="K8" t="s">
        <v>10</v>
      </c>
    </row>
    <row r="9" spans="1:12" x14ac:dyDescent="0.3">
      <c r="A9" t="s">
        <v>8</v>
      </c>
      <c r="B9" s="1">
        <v>1008</v>
      </c>
      <c r="C9">
        <v>2877</v>
      </c>
      <c r="D9" t="s">
        <v>11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41</v>
      </c>
      <c r="J9" t="s">
        <v>42</v>
      </c>
      <c r="K9" t="s">
        <v>10</v>
      </c>
    </row>
    <row r="10" spans="1:12" x14ac:dyDescent="0.3">
      <c r="A10" t="s">
        <v>8</v>
      </c>
      <c r="B10" s="1">
        <v>1009</v>
      </c>
      <c r="C10">
        <v>1109</v>
      </c>
      <c r="D10" t="s">
        <v>16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41</v>
      </c>
      <c r="J10" t="s">
        <v>42</v>
      </c>
      <c r="K10" t="s">
        <v>14</v>
      </c>
    </row>
    <row r="11" spans="1:12" x14ac:dyDescent="0.3">
      <c r="A11" t="s">
        <v>8</v>
      </c>
      <c r="B11" s="1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39</v>
      </c>
      <c r="J11" t="s">
        <v>40</v>
      </c>
      <c r="K11" t="s">
        <v>17</v>
      </c>
    </row>
    <row r="12" spans="1:12" x14ac:dyDescent="0.3">
      <c r="A12" t="s">
        <v>8</v>
      </c>
      <c r="B12" s="1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39</v>
      </c>
      <c r="J12" t="s">
        <v>40</v>
      </c>
      <c r="K12" t="s">
        <v>14</v>
      </c>
    </row>
    <row r="13" spans="1:12" x14ac:dyDescent="0.3">
      <c r="A13" t="s">
        <v>8</v>
      </c>
      <c r="B13" s="1">
        <v>1012</v>
      </c>
      <c r="C13">
        <v>4421</v>
      </c>
      <c r="D13" t="s">
        <v>18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41</v>
      </c>
      <c r="J13" t="s">
        <v>42</v>
      </c>
      <c r="K13" t="s">
        <v>10</v>
      </c>
    </row>
    <row r="14" spans="1:12" x14ac:dyDescent="0.3">
      <c r="A14" t="s">
        <v>8</v>
      </c>
      <c r="B14" s="1">
        <v>1013</v>
      </c>
      <c r="C14">
        <v>9212</v>
      </c>
      <c r="D14" t="s">
        <v>19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43</v>
      </c>
      <c r="J14" t="s">
        <v>44</v>
      </c>
      <c r="K14" t="s">
        <v>17</v>
      </c>
    </row>
    <row r="15" spans="1:12" x14ac:dyDescent="0.3">
      <c r="A15" t="s">
        <v>8</v>
      </c>
      <c r="B15" s="1">
        <v>1014</v>
      </c>
      <c r="C15">
        <v>8722</v>
      </c>
      <c r="D15" t="s">
        <v>15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37</v>
      </c>
      <c r="J15" t="s">
        <v>38</v>
      </c>
      <c r="K15" t="s">
        <v>12</v>
      </c>
    </row>
    <row r="16" spans="1:12" x14ac:dyDescent="0.3">
      <c r="A16" t="s">
        <v>8</v>
      </c>
      <c r="B16" s="1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43</v>
      </c>
      <c r="J16" t="s">
        <v>44</v>
      </c>
      <c r="K16" t="s">
        <v>14</v>
      </c>
    </row>
    <row r="17" spans="1:11" x14ac:dyDescent="0.3">
      <c r="A17" t="s">
        <v>8</v>
      </c>
      <c r="B17" s="1">
        <v>1016</v>
      </c>
      <c r="C17">
        <v>2499</v>
      </c>
      <c r="D17" t="s">
        <v>13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41</v>
      </c>
      <c r="J17" t="s">
        <v>42</v>
      </c>
      <c r="K17" t="s">
        <v>12</v>
      </c>
    </row>
    <row r="18" spans="1:11" x14ac:dyDescent="0.3">
      <c r="A18" t="s">
        <v>20</v>
      </c>
      <c r="B18" s="1">
        <v>1017</v>
      </c>
      <c r="C18">
        <v>2242</v>
      </c>
      <c r="D18" t="s">
        <v>21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39</v>
      </c>
      <c r="J18" t="s">
        <v>40</v>
      </c>
      <c r="K18" t="s">
        <v>10</v>
      </c>
    </row>
    <row r="19" spans="1:11" x14ac:dyDescent="0.3">
      <c r="A19" t="s">
        <v>20</v>
      </c>
      <c r="B19" s="1">
        <v>1018</v>
      </c>
      <c r="C19">
        <v>1109</v>
      </c>
      <c r="D19" t="s">
        <v>16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41</v>
      </c>
      <c r="J19" t="s">
        <v>42</v>
      </c>
      <c r="K19" t="s">
        <v>12</v>
      </c>
    </row>
    <row r="20" spans="1:11" x14ac:dyDescent="0.3">
      <c r="A20" t="s">
        <v>20</v>
      </c>
      <c r="B20" s="1">
        <v>1019</v>
      </c>
      <c r="C20">
        <v>2499</v>
      </c>
      <c r="D20" t="s">
        <v>13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41</v>
      </c>
      <c r="J20" t="s">
        <v>42</v>
      </c>
      <c r="K20" t="s">
        <v>17</v>
      </c>
    </row>
    <row r="21" spans="1:11" x14ac:dyDescent="0.3">
      <c r="A21" t="s">
        <v>20</v>
      </c>
      <c r="B21" s="1">
        <v>1020</v>
      </c>
      <c r="C21">
        <v>2499</v>
      </c>
      <c r="D21" t="s">
        <v>13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41</v>
      </c>
      <c r="J21" t="s">
        <v>42</v>
      </c>
      <c r="K21" t="s">
        <v>22</v>
      </c>
    </row>
    <row r="22" spans="1:11" x14ac:dyDescent="0.3">
      <c r="A22" t="s">
        <v>20</v>
      </c>
      <c r="B22" s="1">
        <v>1021</v>
      </c>
      <c r="C22">
        <v>1109</v>
      </c>
      <c r="D22" t="s">
        <v>16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39</v>
      </c>
      <c r="J22" t="s">
        <v>40</v>
      </c>
      <c r="K22" t="s">
        <v>17</v>
      </c>
    </row>
    <row r="23" spans="1:11" x14ac:dyDescent="0.3">
      <c r="A23" t="s">
        <v>20</v>
      </c>
      <c r="B23" s="1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41</v>
      </c>
      <c r="J23" t="s">
        <v>42</v>
      </c>
      <c r="K23" t="s">
        <v>23</v>
      </c>
    </row>
    <row r="24" spans="1:11" x14ac:dyDescent="0.3">
      <c r="A24" t="s">
        <v>20</v>
      </c>
      <c r="B24" s="1">
        <v>1023</v>
      </c>
      <c r="C24">
        <v>1109</v>
      </c>
      <c r="D24" t="s">
        <v>16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43</v>
      </c>
      <c r="J24" t="s">
        <v>44</v>
      </c>
      <c r="K24" t="s">
        <v>10</v>
      </c>
    </row>
    <row r="25" spans="1:11" x14ac:dyDescent="0.3">
      <c r="A25" t="s">
        <v>20</v>
      </c>
      <c r="B25" s="1">
        <v>1024</v>
      </c>
      <c r="C25">
        <v>9212</v>
      </c>
      <c r="D25" t="s">
        <v>19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39</v>
      </c>
      <c r="J25" t="s">
        <v>40</v>
      </c>
      <c r="K25" t="s">
        <v>23</v>
      </c>
    </row>
    <row r="26" spans="1:11" x14ac:dyDescent="0.3">
      <c r="A26" t="s">
        <v>20</v>
      </c>
      <c r="B26" s="1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43</v>
      </c>
      <c r="J26" t="s">
        <v>44</v>
      </c>
      <c r="K26" t="s">
        <v>22</v>
      </c>
    </row>
    <row r="27" spans="1:11" x14ac:dyDescent="0.3">
      <c r="A27" t="s">
        <v>20</v>
      </c>
      <c r="B27" s="1">
        <v>1026</v>
      </c>
      <c r="C27">
        <v>6119</v>
      </c>
      <c r="D27" t="s">
        <v>24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43</v>
      </c>
      <c r="J27" t="s">
        <v>44</v>
      </c>
      <c r="K27" t="s">
        <v>10</v>
      </c>
    </row>
    <row r="28" spans="1:11" x14ac:dyDescent="0.3">
      <c r="A28" t="s">
        <v>20</v>
      </c>
      <c r="B28" s="1">
        <v>1027</v>
      </c>
      <c r="C28">
        <v>6119</v>
      </c>
      <c r="D28" t="s">
        <v>24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37</v>
      </c>
      <c r="J28" t="s">
        <v>38</v>
      </c>
      <c r="K28" t="s">
        <v>22</v>
      </c>
    </row>
    <row r="29" spans="1:11" x14ac:dyDescent="0.3">
      <c r="A29" t="s">
        <v>20</v>
      </c>
      <c r="B29" s="1">
        <v>1028</v>
      </c>
      <c r="C29">
        <v>8722</v>
      </c>
      <c r="D29" t="s">
        <v>15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37</v>
      </c>
      <c r="J29" t="s">
        <v>38</v>
      </c>
      <c r="K29" t="s">
        <v>14</v>
      </c>
    </row>
    <row r="30" spans="1:11" x14ac:dyDescent="0.3">
      <c r="A30" t="s">
        <v>20</v>
      </c>
      <c r="B30" s="1">
        <v>1029</v>
      </c>
      <c r="C30">
        <v>2499</v>
      </c>
      <c r="D30" t="s">
        <v>13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39</v>
      </c>
      <c r="J30" t="s">
        <v>40</v>
      </c>
      <c r="K30" t="s">
        <v>14</v>
      </c>
    </row>
    <row r="31" spans="1:11" x14ac:dyDescent="0.3">
      <c r="A31" t="s">
        <v>20</v>
      </c>
      <c r="B31" s="1">
        <v>1030</v>
      </c>
      <c r="C31">
        <v>4421</v>
      </c>
      <c r="D31" t="s">
        <v>18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39</v>
      </c>
      <c r="J31" t="s">
        <v>40</v>
      </c>
      <c r="K31" t="s">
        <v>22</v>
      </c>
    </row>
    <row r="32" spans="1:11" x14ac:dyDescent="0.3">
      <c r="A32" t="s">
        <v>20</v>
      </c>
      <c r="B32" s="1">
        <v>1031</v>
      </c>
      <c r="C32">
        <v>1109</v>
      </c>
      <c r="D32" t="s">
        <v>16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39</v>
      </c>
      <c r="J32" t="s">
        <v>40</v>
      </c>
      <c r="K32" t="s">
        <v>12</v>
      </c>
    </row>
    <row r="33" spans="1:11" x14ac:dyDescent="0.3">
      <c r="A33" t="s">
        <v>20</v>
      </c>
      <c r="B33" s="1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37</v>
      </c>
      <c r="J33" t="s">
        <v>38</v>
      </c>
      <c r="K33" t="s">
        <v>14</v>
      </c>
    </row>
    <row r="34" spans="1:11" x14ac:dyDescent="0.3">
      <c r="A34" t="s">
        <v>20</v>
      </c>
      <c r="B34" s="1">
        <v>1033</v>
      </c>
      <c r="C34">
        <v>9822</v>
      </c>
      <c r="D34" t="s">
        <v>9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IF(F34&lt;50,G34*0.1,G34*0.2)</f>
        <v>8.0200000000000014</v>
      </c>
      <c r="I34" t="s">
        <v>39</v>
      </c>
      <c r="J34" t="s">
        <v>40</v>
      </c>
      <c r="K34" t="s">
        <v>12</v>
      </c>
    </row>
    <row r="35" spans="1:11" x14ac:dyDescent="0.3">
      <c r="A35" t="s">
        <v>20</v>
      </c>
      <c r="B35" s="1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t="s">
        <v>39</v>
      </c>
      <c r="J35" t="s">
        <v>40</v>
      </c>
      <c r="K35" t="s">
        <v>17</v>
      </c>
    </row>
    <row r="36" spans="1:11" x14ac:dyDescent="0.3">
      <c r="A36" t="s">
        <v>25</v>
      </c>
      <c r="B36" s="1">
        <v>1035</v>
      </c>
      <c r="C36">
        <v>2499</v>
      </c>
      <c r="D36" t="s">
        <v>13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t="s">
        <v>43</v>
      </c>
      <c r="J36" t="s">
        <v>44</v>
      </c>
      <c r="K36" t="s">
        <v>12</v>
      </c>
    </row>
    <row r="37" spans="1:11" x14ac:dyDescent="0.3">
      <c r="A37" t="s">
        <v>25</v>
      </c>
      <c r="B37" s="1">
        <v>1036</v>
      </c>
      <c r="C37">
        <v>2499</v>
      </c>
      <c r="D37" t="s">
        <v>13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t="s">
        <v>39</v>
      </c>
      <c r="J37" t="s">
        <v>40</v>
      </c>
      <c r="K37" t="s">
        <v>22</v>
      </c>
    </row>
    <row r="38" spans="1:11" x14ac:dyDescent="0.3">
      <c r="A38" t="s">
        <v>25</v>
      </c>
      <c r="B38" s="1">
        <v>1037</v>
      </c>
      <c r="C38">
        <v>6622</v>
      </c>
      <c r="D38" t="s">
        <v>26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39</v>
      </c>
      <c r="J38" t="s">
        <v>40</v>
      </c>
      <c r="K38" t="s">
        <v>22</v>
      </c>
    </row>
    <row r="39" spans="1:11" x14ac:dyDescent="0.3">
      <c r="A39" t="s">
        <v>25</v>
      </c>
      <c r="B39" s="1">
        <v>1038</v>
      </c>
      <c r="C39">
        <v>2499</v>
      </c>
      <c r="D39" t="s">
        <v>13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t="s">
        <v>39</v>
      </c>
      <c r="J39" t="s">
        <v>40</v>
      </c>
      <c r="K39" t="s">
        <v>22</v>
      </c>
    </row>
    <row r="40" spans="1:11" x14ac:dyDescent="0.3">
      <c r="A40" t="s">
        <v>25</v>
      </c>
      <c r="B40" s="1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t="s">
        <v>39</v>
      </c>
      <c r="J40" t="s">
        <v>40</v>
      </c>
      <c r="K40" t="s">
        <v>12</v>
      </c>
    </row>
    <row r="41" spans="1:11" x14ac:dyDescent="0.3">
      <c r="A41" t="s">
        <v>25</v>
      </c>
      <c r="B41" s="1">
        <v>1040</v>
      </c>
      <c r="C41">
        <v>1109</v>
      </c>
      <c r="D41" t="s">
        <v>16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39</v>
      </c>
      <c r="J41" t="s">
        <v>40</v>
      </c>
      <c r="K41" t="s">
        <v>14</v>
      </c>
    </row>
    <row r="42" spans="1:11" x14ac:dyDescent="0.3">
      <c r="A42" t="s">
        <v>25</v>
      </c>
      <c r="B42" s="1">
        <v>1041</v>
      </c>
      <c r="C42">
        <v>2499</v>
      </c>
      <c r="D42" t="s">
        <v>13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t="s">
        <v>37</v>
      </c>
      <c r="J42" t="s">
        <v>38</v>
      </c>
      <c r="K42" t="s">
        <v>10</v>
      </c>
    </row>
    <row r="43" spans="1:11" x14ac:dyDescent="0.3">
      <c r="A43" t="s">
        <v>25</v>
      </c>
      <c r="B43" s="1">
        <v>1042</v>
      </c>
      <c r="C43">
        <v>8722</v>
      </c>
      <c r="D43" t="s">
        <v>15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41</v>
      </c>
      <c r="J43" t="s">
        <v>42</v>
      </c>
      <c r="K43" t="s">
        <v>10</v>
      </c>
    </row>
    <row r="44" spans="1:11" x14ac:dyDescent="0.3">
      <c r="A44" t="s">
        <v>25</v>
      </c>
      <c r="B44" s="1">
        <v>1043</v>
      </c>
      <c r="C44">
        <v>2242</v>
      </c>
      <c r="D44" t="s">
        <v>21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41</v>
      </c>
      <c r="J44" t="s">
        <v>42</v>
      </c>
      <c r="K44" t="s">
        <v>12</v>
      </c>
    </row>
    <row r="45" spans="1:11" x14ac:dyDescent="0.3">
      <c r="A45" t="s">
        <v>25</v>
      </c>
      <c r="B45" s="1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t="s">
        <v>41</v>
      </c>
      <c r="J45" t="s">
        <v>42</v>
      </c>
      <c r="K45" t="s">
        <v>12</v>
      </c>
    </row>
    <row r="46" spans="1:11" x14ac:dyDescent="0.3">
      <c r="A46" t="s">
        <v>25</v>
      </c>
      <c r="B46" s="1">
        <v>1045</v>
      </c>
      <c r="C46">
        <v>8722</v>
      </c>
      <c r="D46" t="s">
        <v>15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43</v>
      </c>
      <c r="J46" t="s">
        <v>44</v>
      </c>
      <c r="K46" t="s">
        <v>14</v>
      </c>
    </row>
    <row r="47" spans="1:11" x14ac:dyDescent="0.3">
      <c r="A47" t="s">
        <v>25</v>
      </c>
      <c r="B47" s="1">
        <v>1046</v>
      </c>
      <c r="C47">
        <v>6119</v>
      </c>
      <c r="D47" t="s">
        <v>24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39</v>
      </c>
      <c r="J47" t="s">
        <v>40</v>
      </c>
      <c r="K47" t="s">
        <v>23</v>
      </c>
    </row>
    <row r="48" spans="1:11" x14ac:dyDescent="0.3">
      <c r="A48" t="s">
        <v>25</v>
      </c>
      <c r="B48" s="1">
        <v>1047</v>
      </c>
      <c r="C48">
        <v>6622</v>
      </c>
      <c r="D48" t="s">
        <v>26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43</v>
      </c>
      <c r="J48" t="s">
        <v>44</v>
      </c>
      <c r="K48" t="s">
        <v>14</v>
      </c>
    </row>
    <row r="49" spans="1:11" x14ac:dyDescent="0.3">
      <c r="A49" t="s">
        <v>25</v>
      </c>
      <c r="B49" s="1">
        <v>1048</v>
      </c>
      <c r="C49">
        <v>8722</v>
      </c>
      <c r="D49" t="s">
        <v>15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37</v>
      </c>
      <c r="J49" t="s">
        <v>38</v>
      </c>
      <c r="K49" t="s">
        <v>14</v>
      </c>
    </row>
    <row r="50" spans="1:11" x14ac:dyDescent="0.3">
      <c r="A50" t="s">
        <v>27</v>
      </c>
      <c r="B50" s="1">
        <v>1049</v>
      </c>
      <c r="C50">
        <v>2499</v>
      </c>
      <c r="D50" t="s">
        <v>13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t="s">
        <v>37</v>
      </c>
      <c r="J50" t="s">
        <v>38</v>
      </c>
      <c r="K50" t="s">
        <v>17</v>
      </c>
    </row>
    <row r="51" spans="1:11" x14ac:dyDescent="0.3">
      <c r="A51" t="s">
        <v>27</v>
      </c>
      <c r="B51" s="1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t="s">
        <v>37</v>
      </c>
      <c r="J51" t="s">
        <v>38</v>
      </c>
      <c r="K51" t="s">
        <v>14</v>
      </c>
    </row>
    <row r="52" spans="1:11" x14ac:dyDescent="0.3">
      <c r="A52" t="s">
        <v>27</v>
      </c>
      <c r="B52" s="1">
        <v>1051</v>
      </c>
      <c r="C52">
        <v>6119</v>
      </c>
      <c r="D52" t="s">
        <v>24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41</v>
      </c>
      <c r="J52" t="s">
        <v>42</v>
      </c>
      <c r="K52" t="s">
        <v>23</v>
      </c>
    </row>
    <row r="53" spans="1:11" x14ac:dyDescent="0.3">
      <c r="A53" t="s">
        <v>27</v>
      </c>
      <c r="B53" s="1">
        <v>1052</v>
      </c>
      <c r="C53">
        <v>6622</v>
      </c>
      <c r="D53" t="s">
        <v>26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41</v>
      </c>
      <c r="J53" t="s">
        <v>42</v>
      </c>
      <c r="K53" t="s">
        <v>14</v>
      </c>
    </row>
    <row r="54" spans="1:11" x14ac:dyDescent="0.3">
      <c r="A54" t="s">
        <v>27</v>
      </c>
      <c r="B54" s="1">
        <v>1053</v>
      </c>
      <c r="C54">
        <v>2242</v>
      </c>
      <c r="D54" t="s">
        <v>21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37</v>
      </c>
      <c r="J54" t="s">
        <v>38</v>
      </c>
      <c r="K54" t="s">
        <v>12</v>
      </c>
    </row>
    <row r="55" spans="1:11" x14ac:dyDescent="0.3">
      <c r="A55" t="s">
        <v>27</v>
      </c>
      <c r="B55" s="1">
        <v>1054</v>
      </c>
      <c r="C55">
        <v>4421</v>
      </c>
      <c r="D55" t="s">
        <v>18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41</v>
      </c>
      <c r="J55" t="s">
        <v>42</v>
      </c>
      <c r="K55" t="s">
        <v>22</v>
      </c>
    </row>
    <row r="56" spans="1:11" x14ac:dyDescent="0.3">
      <c r="A56" t="s">
        <v>27</v>
      </c>
      <c r="B56" s="1">
        <v>1055</v>
      </c>
      <c r="C56">
        <v>6119</v>
      </c>
      <c r="D56" t="s">
        <v>24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39</v>
      </c>
      <c r="J56" t="s">
        <v>40</v>
      </c>
      <c r="K56" t="s">
        <v>22</v>
      </c>
    </row>
    <row r="57" spans="1:11" x14ac:dyDescent="0.3">
      <c r="A57" t="s">
        <v>27</v>
      </c>
      <c r="B57" s="1">
        <v>1056</v>
      </c>
      <c r="C57">
        <v>1109</v>
      </c>
      <c r="D57" t="s">
        <v>16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41</v>
      </c>
      <c r="J57" t="s">
        <v>42</v>
      </c>
      <c r="K57" t="s">
        <v>12</v>
      </c>
    </row>
    <row r="58" spans="1:11" x14ac:dyDescent="0.3">
      <c r="A58" t="s">
        <v>27</v>
      </c>
      <c r="B58" s="1">
        <v>1057</v>
      </c>
      <c r="C58">
        <v>2499</v>
      </c>
      <c r="D58" t="s">
        <v>13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t="s">
        <v>39</v>
      </c>
      <c r="J58" t="s">
        <v>40</v>
      </c>
      <c r="K58" t="s">
        <v>12</v>
      </c>
    </row>
    <row r="59" spans="1:11" x14ac:dyDescent="0.3">
      <c r="A59" t="s">
        <v>27</v>
      </c>
      <c r="B59" s="1">
        <v>1058</v>
      </c>
      <c r="C59">
        <v>6119</v>
      </c>
      <c r="D59" t="s">
        <v>24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43</v>
      </c>
      <c r="J59" t="s">
        <v>44</v>
      </c>
      <c r="K59" t="s">
        <v>14</v>
      </c>
    </row>
    <row r="60" spans="1:11" x14ac:dyDescent="0.3">
      <c r="A60" t="s">
        <v>27</v>
      </c>
      <c r="B60" s="1">
        <v>1059</v>
      </c>
      <c r="C60">
        <v>2242</v>
      </c>
      <c r="D60" t="s">
        <v>21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41</v>
      </c>
      <c r="J60" t="s">
        <v>42</v>
      </c>
      <c r="K60" t="s">
        <v>14</v>
      </c>
    </row>
    <row r="61" spans="1:11" x14ac:dyDescent="0.3">
      <c r="A61" t="s">
        <v>27</v>
      </c>
      <c r="B61" s="1">
        <v>1060</v>
      </c>
      <c r="C61">
        <v>6119</v>
      </c>
      <c r="D61" t="s">
        <v>24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41</v>
      </c>
      <c r="J61" t="s">
        <v>42</v>
      </c>
      <c r="K61" t="s">
        <v>22</v>
      </c>
    </row>
    <row r="62" spans="1:11" x14ac:dyDescent="0.3">
      <c r="A62" t="s">
        <v>28</v>
      </c>
      <c r="B62" s="1">
        <v>1061</v>
      </c>
      <c r="C62">
        <v>1109</v>
      </c>
      <c r="D62" t="s">
        <v>16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41</v>
      </c>
      <c r="J62" t="s">
        <v>42</v>
      </c>
      <c r="K62" t="s">
        <v>22</v>
      </c>
    </row>
    <row r="63" spans="1:11" x14ac:dyDescent="0.3">
      <c r="A63" t="s">
        <v>28</v>
      </c>
      <c r="B63" s="1">
        <v>1062</v>
      </c>
      <c r="C63">
        <v>2499</v>
      </c>
      <c r="D63" t="s">
        <v>13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t="s">
        <v>37</v>
      </c>
      <c r="J63" t="s">
        <v>38</v>
      </c>
      <c r="K63" t="s">
        <v>14</v>
      </c>
    </row>
    <row r="64" spans="1:11" x14ac:dyDescent="0.3">
      <c r="A64" t="s">
        <v>28</v>
      </c>
      <c r="B64" s="1">
        <v>1063</v>
      </c>
      <c r="C64">
        <v>1109</v>
      </c>
      <c r="D64" t="s">
        <v>16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41</v>
      </c>
      <c r="J64" t="s">
        <v>42</v>
      </c>
      <c r="K64" t="s">
        <v>12</v>
      </c>
    </row>
    <row r="65" spans="1:11" x14ac:dyDescent="0.3">
      <c r="A65" t="s">
        <v>28</v>
      </c>
      <c r="B65" s="1">
        <v>1064</v>
      </c>
      <c r="C65">
        <v>2499</v>
      </c>
      <c r="D65" t="s">
        <v>13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t="s">
        <v>43</v>
      </c>
      <c r="J65" t="s">
        <v>44</v>
      </c>
      <c r="K65" t="s">
        <v>14</v>
      </c>
    </row>
    <row r="66" spans="1:11" x14ac:dyDescent="0.3">
      <c r="A66" t="s">
        <v>28</v>
      </c>
      <c r="B66" s="1">
        <v>1065</v>
      </c>
      <c r="C66">
        <v>2499</v>
      </c>
      <c r="D66" t="s">
        <v>13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IF(F66&lt;50,G66*0.1,G66*0.2)</f>
        <v>0.29999999999999993</v>
      </c>
      <c r="I66" t="s">
        <v>41</v>
      </c>
      <c r="J66" t="s">
        <v>42</v>
      </c>
      <c r="K66" t="s">
        <v>10</v>
      </c>
    </row>
    <row r="67" spans="1:11" x14ac:dyDescent="0.3">
      <c r="A67" t="s">
        <v>28</v>
      </c>
      <c r="B67" s="1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t="s">
        <v>41</v>
      </c>
      <c r="J67" t="s">
        <v>42</v>
      </c>
      <c r="K67" t="s">
        <v>22</v>
      </c>
    </row>
    <row r="68" spans="1:11" x14ac:dyDescent="0.3">
      <c r="A68" t="s">
        <v>28</v>
      </c>
      <c r="B68" s="1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t="s">
        <v>41</v>
      </c>
      <c r="J68" t="s">
        <v>42</v>
      </c>
      <c r="K68" t="s">
        <v>23</v>
      </c>
    </row>
    <row r="69" spans="1:11" x14ac:dyDescent="0.3">
      <c r="A69" t="s">
        <v>28</v>
      </c>
      <c r="B69" s="1">
        <v>1068</v>
      </c>
      <c r="C69">
        <v>6119</v>
      </c>
      <c r="D69" t="s">
        <v>24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39</v>
      </c>
      <c r="J69" t="s">
        <v>40</v>
      </c>
      <c r="K69" t="s">
        <v>12</v>
      </c>
    </row>
    <row r="70" spans="1:11" x14ac:dyDescent="0.3">
      <c r="A70" t="s">
        <v>28</v>
      </c>
      <c r="B70" s="1">
        <v>1069</v>
      </c>
      <c r="C70">
        <v>1109</v>
      </c>
      <c r="D70" t="s">
        <v>16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41</v>
      </c>
      <c r="J70" t="s">
        <v>42</v>
      </c>
      <c r="K70" t="s">
        <v>14</v>
      </c>
    </row>
    <row r="71" spans="1:11" x14ac:dyDescent="0.3">
      <c r="A71" t="s">
        <v>28</v>
      </c>
      <c r="B71" s="1">
        <v>1070</v>
      </c>
      <c r="C71">
        <v>2499</v>
      </c>
      <c r="D71" t="s">
        <v>13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t="s">
        <v>43</v>
      </c>
      <c r="J71" t="s">
        <v>44</v>
      </c>
      <c r="K71" t="s">
        <v>14</v>
      </c>
    </row>
    <row r="72" spans="1:11" x14ac:dyDescent="0.3">
      <c r="A72" t="s">
        <v>28</v>
      </c>
      <c r="B72" s="1">
        <v>1071</v>
      </c>
      <c r="C72">
        <v>1109</v>
      </c>
      <c r="D72" t="s">
        <v>16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37</v>
      </c>
      <c r="J72" t="s">
        <v>38</v>
      </c>
      <c r="K72" t="s">
        <v>14</v>
      </c>
    </row>
    <row r="73" spans="1:11" x14ac:dyDescent="0.3">
      <c r="A73" t="s">
        <v>28</v>
      </c>
      <c r="B73" s="1">
        <v>1072</v>
      </c>
      <c r="C73">
        <v>1109</v>
      </c>
      <c r="D73" t="s">
        <v>16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41</v>
      </c>
      <c r="J73" t="s">
        <v>42</v>
      </c>
      <c r="K73" t="s">
        <v>22</v>
      </c>
    </row>
    <row r="74" spans="1:11" x14ac:dyDescent="0.3">
      <c r="A74" t="s">
        <v>28</v>
      </c>
      <c r="B74" s="1">
        <v>1073</v>
      </c>
      <c r="C74">
        <v>6622</v>
      </c>
      <c r="D74" t="s">
        <v>26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41</v>
      </c>
      <c r="J74" t="s">
        <v>42</v>
      </c>
      <c r="K74" t="s">
        <v>12</v>
      </c>
    </row>
    <row r="75" spans="1:11" x14ac:dyDescent="0.3">
      <c r="A75" t="s">
        <v>28</v>
      </c>
      <c r="B75" s="1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t="s">
        <v>41</v>
      </c>
      <c r="J75" t="s">
        <v>42</v>
      </c>
      <c r="K75" t="s">
        <v>14</v>
      </c>
    </row>
    <row r="76" spans="1:11" x14ac:dyDescent="0.3">
      <c r="A76" t="s">
        <v>28</v>
      </c>
      <c r="B76" s="1">
        <v>1075</v>
      </c>
      <c r="C76">
        <v>1109</v>
      </c>
      <c r="D76" t="s">
        <v>16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43</v>
      </c>
      <c r="J76" t="s">
        <v>44</v>
      </c>
      <c r="K76" t="s">
        <v>12</v>
      </c>
    </row>
    <row r="77" spans="1:11" x14ac:dyDescent="0.3">
      <c r="A77" t="s">
        <v>28</v>
      </c>
      <c r="B77" s="1">
        <v>1076</v>
      </c>
      <c r="C77">
        <v>1109</v>
      </c>
      <c r="D77" t="s">
        <v>16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39</v>
      </c>
      <c r="J77" t="s">
        <v>40</v>
      </c>
      <c r="K77" t="s">
        <v>14</v>
      </c>
    </row>
    <row r="78" spans="1:11" x14ac:dyDescent="0.3">
      <c r="A78" t="s">
        <v>28</v>
      </c>
      <c r="B78" s="1">
        <v>1077</v>
      </c>
      <c r="C78">
        <v>9822</v>
      </c>
      <c r="D78" t="s">
        <v>9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43</v>
      </c>
      <c r="J78" t="s">
        <v>44</v>
      </c>
      <c r="K78" t="s">
        <v>14</v>
      </c>
    </row>
    <row r="79" spans="1:11" x14ac:dyDescent="0.3">
      <c r="A79" t="s">
        <v>28</v>
      </c>
      <c r="B79" s="1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t="s">
        <v>39</v>
      </c>
      <c r="J79" t="s">
        <v>40</v>
      </c>
      <c r="K79" t="s">
        <v>22</v>
      </c>
    </row>
    <row r="80" spans="1:11" x14ac:dyDescent="0.3">
      <c r="A80" t="s">
        <v>29</v>
      </c>
      <c r="B80" s="1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t="s">
        <v>39</v>
      </c>
      <c r="J80" t="s">
        <v>40</v>
      </c>
      <c r="K80" t="s">
        <v>10</v>
      </c>
    </row>
    <row r="81" spans="1:11" x14ac:dyDescent="0.3">
      <c r="A81" t="s">
        <v>29</v>
      </c>
      <c r="B81" s="1">
        <v>1080</v>
      </c>
      <c r="C81">
        <v>4421</v>
      </c>
      <c r="D81" t="s">
        <v>18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41</v>
      </c>
      <c r="J81" t="s">
        <v>42</v>
      </c>
      <c r="K81" t="s">
        <v>12</v>
      </c>
    </row>
    <row r="82" spans="1:11" x14ac:dyDescent="0.3">
      <c r="A82" t="s">
        <v>29</v>
      </c>
      <c r="B82" s="1">
        <v>1081</v>
      </c>
      <c r="C82">
        <v>6119</v>
      </c>
      <c r="D82" t="s">
        <v>24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41</v>
      </c>
      <c r="J82" t="s">
        <v>42</v>
      </c>
      <c r="K82" t="s">
        <v>23</v>
      </c>
    </row>
    <row r="83" spans="1:11" x14ac:dyDescent="0.3">
      <c r="A83" t="s">
        <v>29</v>
      </c>
      <c r="B83" s="1">
        <v>1082</v>
      </c>
      <c r="C83">
        <v>1109</v>
      </c>
      <c r="D83" t="s">
        <v>16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37</v>
      </c>
      <c r="J83" t="s">
        <v>38</v>
      </c>
      <c r="K83" t="s">
        <v>12</v>
      </c>
    </row>
    <row r="84" spans="1:11" x14ac:dyDescent="0.3">
      <c r="A84" t="s">
        <v>29</v>
      </c>
      <c r="B84" s="1">
        <v>1083</v>
      </c>
      <c r="C84">
        <v>1109</v>
      </c>
      <c r="D84" t="s">
        <v>16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37</v>
      </c>
      <c r="J84" t="s">
        <v>38</v>
      </c>
      <c r="K84" t="s">
        <v>22</v>
      </c>
    </row>
    <row r="85" spans="1:11" x14ac:dyDescent="0.3">
      <c r="A85" t="s">
        <v>29</v>
      </c>
      <c r="B85" s="1">
        <v>1084</v>
      </c>
      <c r="C85">
        <v>6119</v>
      </c>
      <c r="D85" t="s">
        <v>24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37</v>
      </c>
      <c r="J85" t="s">
        <v>38</v>
      </c>
      <c r="K85" t="s">
        <v>14</v>
      </c>
    </row>
    <row r="86" spans="1:11" x14ac:dyDescent="0.3">
      <c r="A86" t="s">
        <v>29</v>
      </c>
      <c r="B86" s="1">
        <v>1085</v>
      </c>
      <c r="C86">
        <v>9822</v>
      </c>
      <c r="D86" t="s">
        <v>9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41</v>
      </c>
      <c r="J86" t="s">
        <v>42</v>
      </c>
      <c r="K86" t="s">
        <v>22</v>
      </c>
    </row>
    <row r="87" spans="1:11" x14ac:dyDescent="0.3">
      <c r="A87" t="s">
        <v>29</v>
      </c>
      <c r="B87" s="1">
        <v>1086</v>
      </c>
      <c r="C87">
        <v>1109</v>
      </c>
      <c r="D87" t="s">
        <v>16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43</v>
      </c>
      <c r="J87" t="s">
        <v>44</v>
      </c>
      <c r="K87" t="s">
        <v>14</v>
      </c>
    </row>
    <row r="88" spans="1:11" x14ac:dyDescent="0.3">
      <c r="A88" t="s">
        <v>29</v>
      </c>
      <c r="B88" s="1">
        <v>1087</v>
      </c>
      <c r="C88">
        <v>2499</v>
      </c>
      <c r="D88" t="s">
        <v>13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t="s">
        <v>37</v>
      </c>
      <c r="J88" t="s">
        <v>38</v>
      </c>
      <c r="K88" t="s">
        <v>12</v>
      </c>
    </row>
    <row r="89" spans="1:11" x14ac:dyDescent="0.3">
      <c r="A89" t="s">
        <v>29</v>
      </c>
      <c r="B89" s="1">
        <v>1088</v>
      </c>
      <c r="C89">
        <v>2499</v>
      </c>
      <c r="D89" t="s">
        <v>13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t="s">
        <v>37</v>
      </c>
      <c r="J89" t="s">
        <v>38</v>
      </c>
      <c r="K89" t="s">
        <v>10</v>
      </c>
    </row>
    <row r="90" spans="1:11" x14ac:dyDescent="0.3">
      <c r="A90" t="s">
        <v>29</v>
      </c>
      <c r="B90" s="1">
        <v>1089</v>
      </c>
      <c r="C90">
        <v>6119</v>
      </c>
      <c r="D90" t="s">
        <v>24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41</v>
      </c>
      <c r="J90" t="s">
        <v>42</v>
      </c>
      <c r="K90" t="s">
        <v>22</v>
      </c>
    </row>
    <row r="91" spans="1:11" x14ac:dyDescent="0.3">
      <c r="A91" t="s">
        <v>29</v>
      </c>
      <c r="B91" s="1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t="s">
        <v>37</v>
      </c>
      <c r="J91" t="s">
        <v>38</v>
      </c>
      <c r="K91" t="s">
        <v>12</v>
      </c>
    </row>
    <row r="92" spans="1:11" x14ac:dyDescent="0.3">
      <c r="A92" t="s">
        <v>29</v>
      </c>
      <c r="B92" s="1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t="s">
        <v>43</v>
      </c>
      <c r="J92" t="s">
        <v>44</v>
      </c>
      <c r="K92" t="s">
        <v>22</v>
      </c>
    </row>
    <row r="93" spans="1:11" x14ac:dyDescent="0.3">
      <c r="A93" t="s">
        <v>29</v>
      </c>
      <c r="B93" s="1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t="s">
        <v>41</v>
      </c>
      <c r="J93" t="s">
        <v>42</v>
      </c>
      <c r="K93" t="s">
        <v>12</v>
      </c>
    </row>
    <row r="94" spans="1:11" x14ac:dyDescent="0.3">
      <c r="A94" t="s">
        <v>29</v>
      </c>
      <c r="B94" s="1">
        <v>1093</v>
      </c>
      <c r="C94">
        <v>6119</v>
      </c>
      <c r="D94" t="s">
        <v>24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39</v>
      </c>
      <c r="J94" t="s">
        <v>40</v>
      </c>
      <c r="K94" t="s">
        <v>14</v>
      </c>
    </row>
    <row r="95" spans="1:11" x14ac:dyDescent="0.3">
      <c r="A95" t="s">
        <v>29</v>
      </c>
      <c r="B95" s="1">
        <v>1094</v>
      </c>
      <c r="C95">
        <v>6119</v>
      </c>
      <c r="D95" t="s">
        <v>24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41</v>
      </c>
      <c r="J95" t="s">
        <v>42</v>
      </c>
      <c r="K95" t="s">
        <v>12</v>
      </c>
    </row>
    <row r="96" spans="1:11" x14ac:dyDescent="0.3">
      <c r="A96" t="s">
        <v>29</v>
      </c>
      <c r="B96" s="1">
        <v>1095</v>
      </c>
      <c r="C96">
        <v>2499</v>
      </c>
      <c r="D96" t="s">
        <v>13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t="s">
        <v>43</v>
      </c>
      <c r="J96" t="s">
        <v>44</v>
      </c>
      <c r="K96" t="s">
        <v>14</v>
      </c>
    </row>
    <row r="97" spans="1:11" x14ac:dyDescent="0.3">
      <c r="A97" t="s">
        <v>29</v>
      </c>
      <c r="B97" s="1">
        <v>1096</v>
      </c>
      <c r="C97">
        <v>6119</v>
      </c>
      <c r="D97" t="s">
        <v>24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41</v>
      </c>
      <c r="J97" t="s">
        <v>42</v>
      </c>
      <c r="K97" t="s">
        <v>14</v>
      </c>
    </row>
    <row r="98" spans="1:11" x14ac:dyDescent="0.3">
      <c r="A98" t="s">
        <v>29</v>
      </c>
      <c r="B98" s="1">
        <v>1097</v>
      </c>
      <c r="C98">
        <v>9212</v>
      </c>
      <c r="D98" t="s">
        <v>19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IF(F98&lt;50,G98*0.1,G98*0.2)</f>
        <v>0.30000000000000004</v>
      </c>
      <c r="I98" t="s">
        <v>43</v>
      </c>
      <c r="J98" t="s">
        <v>44</v>
      </c>
      <c r="K98" t="s">
        <v>22</v>
      </c>
    </row>
    <row r="99" spans="1:11" x14ac:dyDescent="0.3">
      <c r="A99" t="s">
        <v>29</v>
      </c>
      <c r="B99" s="1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t="s">
        <v>39</v>
      </c>
      <c r="J99" t="s">
        <v>40</v>
      </c>
      <c r="K99" t="s">
        <v>10</v>
      </c>
    </row>
    <row r="100" spans="1:11" x14ac:dyDescent="0.3">
      <c r="A100" t="s">
        <v>30</v>
      </c>
      <c r="B100" s="1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t="s">
        <v>41</v>
      </c>
      <c r="J100" t="s">
        <v>42</v>
      </c>
      <c r="K100" t="s">
        <v>12</v>
      </c>
    </row>
    <row r="101" spans="1:11" x14ac:dyDescent="0.3">
      <c r="A101" t="s">
        <v>30</v>
      </c>
      <c r="B101" s="1">
        <v>1100</v>
      </c>
      <c r="C101">
        <v>6119</v>
      </c>
      <c r="D101" t="s">
        <v>24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37</v>
      </c>
      <c r="J101" t="s">
        <v>38</v>
      </c>
      <c r="K101" t="s">
        <v>23</v>
      </c>
    </row>
    <row r="102" spans="1:11" x14ac:dyDescent="0.3">
      <c r="A102" t="s">
        <v>30</v>
      </c>
      <c r="B102" s="1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t="s">
        <v>41</v>
      </c>
      <c r="J102" t="s">
        <v>42</v>
      </c>
      <c r="K102" t="s">
        <v>12</v>
      </c>
    </row>
    <row r="103" spans="1:11" x14ac:dyDescent="0.3">
      <c r="A103" t="s">
        <v>30</v>
      </c>
      <c r="B103" s="1">
        <v>1102</v>
      </c>
      <c r="C103">
        <v>2242</v>
      </c>
      <c r="D103" t="s">
        <v>21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39</v>
      </c>
      <c r="J103" t="s">
        <v>40</v>
      </c>
      <c r="K103" t="s">
        <v>22</v>
      </c>
    </row>
    <row r="104" spans="1:11" x14ac:dyDescent="0.3">
      <c r="A104" t="s">
        <v>30</v>
      </c>
      <c r="B104" s="1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t="s">
        <v>39</v>
      </c>
      <c r="J104" t="s">
        <v>40</v>
      </c>
      <c r="K104" t="s">
        <v>14</v>
      </c>
    </row>
    <row r="105" spans="1:11" x14ac:dyDescent="0.3">
      <c r="A105" t="s">
        <v>30</v>
      </c>
      <c r="B105" s="1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t="s">
        <v>41</v>
      </c>
      <c r="J105" t="s">
        <v>42</v>
      </c>
      <c r="K105" t="s">
        <v>22</v>
      </c>
    </row>
    <row r="106" spans="1:11" x14ac:dyDescent="0.3">
      <c r="A106" t="s">
        <v>30</v>
      </c>
      <c r="B106" s="1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t="s">
        <v>39</v>
      </c>
      <c r="J106" t="s">
        <v>40</v>
      </c>
      <c r="K106" t="s">
        <v>14</v>
      </c>
    </row>
    <row r="107" spans="1:11" x14ac:dyDescent="0.3">
      <c r="A107" t="s">
        <v>30</v>
      </c>
      <c r="B107" s="1">
        <v>1106</v>
      </c>
      <c r="C107">
        <v>9822</v>
      </c>
      <c r="D107" t="s">
        <v>9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39</v>
      </c>
      <c r="J107" t="s">
        <v>40</v>
      </c>
      <c r="K107" t="s">
        <v>12</v>
      </c>
    </row>
    <row r="108" spans="1:11" x14ac:dyDescent="0.3">
      <c r="A108" t="s">
        <v>30</v>
      </c>
      <c r="B108" s="1">
        <v>1107</v>
      </c>
      <c r="C108">
        <v>1109</v>
      </c>
      <c r="D108" t="s">
        <v>16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43</v>
      </c>
      <c r="J108" t="s">
        <v>44</v>
      </c>
      <c r="K108" t="s">
        <v>10</v>
      </c>
    </row>
    <row r="109" spans="1:11" x14ac:dyDescent="0.3">
      <c r="A109" t="s">
        <v>30</v>
      </c>
      <c r="B109" s="1">
        <v>1108</v>
      </c>
      <c r="C109">
        <v>9822</v>
      </c>
      <c r="D109" t="s">
        <v>9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41</v>
      </c>
      <c r="J109" t="s">
        <v>42</v>
      </c>
      <c r="K109" t="s">
        <v>22</v>
      </c>
    </row>
    <row r="110" spans="1:11" x14ac:dyDescent="0.3">
      <c r="A110" t="s">
        <v>30</v>
      </c>
      <c r="B110" s="1">
        <v>1109</v>
      </c>
      <c r="C110">
        <v>8722</v>
      </c>
      <c r="D110" t="s">
        <v>15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39</v>
      </c>
      <c r="J110" t="s">
        <v>40</v>
      </c>
      <c r="K110" t="s">
        <v>12</v>
      </c>
    </row>
    <row r="111" spans="1:11" x14ac:dyDescent="0.3">
      <c r="A111" t="s">
        <v>30</v>
      </c>
      <c r="B111" s="1">
        <v>1110</v>
      </c>
      <c r="C111">
        <v>8722</v>
      </c>
      <c r="D111" t="s">
        <v>15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43</v>
      </c>
      <c r="J111" t="s">
        <v>44</v>
      </c>
      <c r="K111" t="s">
        <v>22</v>
      </c>
    </row>
    <row r="112" spans="1:11" x14ac:dyDescent="0.3">
      <c r="A112" t="s">
        <v>30</v>
      </c>
      <c r="B112" s="1">
        <v>1111</v>
      </c>
      <c r="C112">
        <v>6622</v>
      </c>
      <c r="D112" t="s">
        <v>26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43</v>
      </c>
      <c r="J112" t="s">
        <v>44</v>
      </c>
      <c r="K112" t="s">
        <v>12</v>
      </c>
    </row>
    <row r="113" spans="1:11" x14ac:dyDescent="0.3">
      <c r="A113" t="s">
        <v>30</v>
      </c>
      <c r="B113" s="1">
        <v>1112</v>
      </c>
      <c r="C113">
        <v>6622</v>
      </c>
      <c r="D113" t="s">
        <v>26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41</v>
      </c>
      <c r="J113" t="s">
        <v>42</v>
      </c>
      <c r="K113" t="s">
        <v>14</v>
      </c>
    </row>
    <row r="114" spans="1:11" x14ac:dyDescent="0.3">
      <c r="A114" t="s">
        <v>30</v>
      </c>
      <c r="B114" s="1">
        <v>1113</v>
      </c>
      <c r="C114">
        <v>9822</v>
      </c>
      <c r="D114" t="s">
        <v>9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37</v>
      </c>
      <c r="J114" t="s">
        <v>38</v>
      </c>
      <c r="K114" t="s">
        <v>12</v>
      </c>
    </row>
    <row r="115" spans="1:11" x14ac:dyDescent="0.3">
      <c r="A115" t="s">
        <v>30</v>
      </c>
      <c r="B115" s="1">
        <v>1114</v>
      </c>
      <c r="C115">
        <v>2242</v>
      </c>
      <c r="D115" t="s">
        <v>21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39</v>
      </c>
      <c r="J115" t="s">
        <v>40</v>
      </c>
      <c r="K115" t="s">
        <v>14</v>
      </c>
    </row>
    <row r="116" spans="1:11" x14ac:dyDescent="0.3">
      <c r="A116" t="s">
        <v>30</v>
      </c>
      <c r="B116" s="1">
        <v>1115</v>
      </c>
      <c r="C116">
        <v>8722</v>
      </c>
      <c r="D116" t="s">
        <v>15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37</v>
      </c>
      <c r="J116" t="s">
        <v>38</v>
      </c>
      <c r="K116" t="s">
        <v>14</v>
      </c>
    </row>
    <row r="117" spans="1:11" x14ac:dyDescent="0.3">
      <c r="A117" t="s">
        <v>30</v>
      </c>
      <c r="B117" s="1">
        <v>1116</v>
      </c>
      <c r="C117">
        <v>6622</v>
      </c>
      <c r="D117" t="s">
        <v>26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41</v>
      </c>
      <c r="J117" t="s">
        <v>42</v>
      </c>
      <c r="K117" t="s">
        <v>22</v>
      </c>
    </row>
    <row r="118" spans="1:11" x14ac:dyDescent="0.3">
      <c r="A118" t="s">
        <v>30</v>
      </c>
      <c r="B118" s="1">
        <v>1117</v>
      </c>
      <c r="C118">
        <v>8722</v>
      </c>
      <c r="D118" t="s">
        <v>15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43</v>
      </c>
      <c r="J118" t="s">
        <v>44</v>
      </c>
      <c r="K118" t="s">
        <v>10</v>
      </c>
    </row>
    <row r="119" spans="1:11" x14ac:dyDescent="0.3">
      <c r="A119" t="s">
        <v>30</v>
      </c>
      <c r="B119" s="1">
        <v>1118</v>
      </c>
      <c r="C119">
        <v>9822</v>
      </c>
      <c r="D119" t="s">
        <v>9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39</v>
      </c>
      <c r="J119" t="s">
        <v>40</v>
      </c>
      <c r="K119" t="s">
        <v>12</v>
      </c>
    </row>
    <row r="120" spans="1:11" x14ac:dyDescent="0.3">
      <c r="A120" t="s">
        <v>30</v>
      </c>
      <c r="B120" s="1">
        <v>1119</v>
      </c>
      <c r="C120">
        <v>2242</v>
      </c>
      <c r="D120" t="s">
        <v>21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37</v>
      </c>
      <c r="J120" t="s">
        <v>38</v>
      </c>
      <c r="K120" t="s">
        <v>23</v>
      </c>
    </row>
    <row r="121" spans="1:11" x14ac:dyDescent="0.3">
      <c r="A121" t="s">
        <v>30</v>
      </c>
      <c r="B121" s="1">
        <v>1120</v>
      </c>
      <c r="C121">
        <v>2242</v>
      </c>
      <c r="D121" t="s">
        <v>21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41</v>
      </c>
      <c r="J121" t="s">
        <v>42</v>
      </c>
      <c r="K121" t="s">
        <v>12</v>
      </c>
    </row>
    <row r="122" spans="1:11" x14ac:dyDescent="0.3">
      <c r="A122" t="s">
        <v>30</v>
      </c>
      <c r="B122" s="1">
        <v>1121</v>
      </c>
      <c r="C122">
        <v>4421</v>
      </c>
      <c r="D122" t="s">
        <v>18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41</v>
      </c>
      <c r="J122" t="s">
        <v>42</v>
      </c>
      <c r="K122" t="s">
        <v>22</v>
      </c>
    </row>
    <row r="123" spans="1:11" x14ac:dyDescent="0.3">
      <c r="A123" t="s">
        <v>30</v>
      </c>
      <c r="B123" s="1">
        <v>1122</v>
      </c>
      <c r="C123">
        <v>8722</v>
      </c>
      <c r="D123" t="s">
        <v>15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41</v>
      </c>
      <c r="J123" t="s">
        <v>42</v>
      </c>
      <c r="K123" t="s">
        <v>14</v>
      </c>
    </row>
    <row r="124" spans="1:11" x14ac:dyDescent="0.3">
      <c r="A124" t="s">
        <v>30</v>
      </c>
      <c r="B124" s="1">
        <v>1123</v>
      </c>
      <c r="C124">
        <v>9822</v>
      </c>
      <c r="D124" t="s">
        <v>9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41</v>
      </c>
      <c r="J124" t="s">
        <v>42</v>
      </c>
      <c r="K124" t="s">
        <v>22</v>
      </c>
    </row>
    <row r="125" spans="1:11" x14ac:dyDescent="0.3">
      <c r="A125" t="s">
        <v>30</v>
      </c>
      <c r="B125" s="1">
        <v>1124</v>
      </c>
      <c r="C125">
        <v>4421</v>
      </c>
      <c r="D125" t="s">
        <v>18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41</v>
      </c>
      <c r="J125" t="s">
        <v>42</v>
      </c>
      <c r="K125" t="s">
        <v>14</v>
      </c>
    </row>
    <row r="126" spans="1:11" x14ac:dyDescent="0.3">
      <c r="A126" t="s">
        <v>31</v>
      </c>
      <c r="B126" s="1">
        <v>1125</v>
      </c>
      <c r="C126">
        <v>2242</v>
      </c>
      <c r="D126" t="s">
        <v>21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41</v>
      </c>
      <c r="J126" t="s">
        <v>42</v>
      </c>
      <c r="K126" t="s">
        <v>12</v>
      </c>
    </row>
    <row r="127" spans="1:11" x14ac:dyDescent="0.3">
      <c r="A127" t="s">
        <v>31</v>
      </c>
      <c r="B127" s="1">
        <v>1126</v>
      </c>
      <c r="C127">
        <v>9212</v>
      </c>
      <c r="D127" t="s">
        <v>19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t="s">
        <v>41</v>
      </c>
      <c r="J127" t="s">
        <v>42</v>
      </c>
      <c r="K127" t="s">
        <v>10</v>
      </c>
    </row>
    <row r="128" spans="1:11" x14ac:dyDescent="0.3">
      <c r="A128" t="s">
        <v>31</v>
      </c>
      <c r="B128" s="1">
        <v>1127</v>
      </c>
      <c r="C128">
        <v>8722</v>
      </c>
      <c r="D128" t="s">
        <v>15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37</v>
      </c>
      <c r="J128" t="s">
        <v>38</v>
      </c>
      <c r="K128" t="s">
        <v>22</v>
      </c>
    </row>
    <row r="129" spans="1:11" x14ac:dyDescent="0.3">
      <c r="A129" t="s">
        <v>31</v>
      </c>
      <c r="B129" s="1">
        <v>1128</v>
      </c>
      <c r="C129">
        <v>6622</v>
      </c>
      <c r="D129" t="s">
        <v>26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39</v>
      </c>
      <c r="J129" t="s">
        <v>40</v>
      </c>
      <c r="K129" t="s">
        <v>12</v>
      </c>
    </row>
    <row r="130" spans="1:11" x14ac:dyDescent="0.3">
      <c r="A130" t="s">
        <v>31</v>
      </c>
      <c r="B130" s="1">
        <v>1129</v>
      </c>
      <c r="C130">
        <v>9822</v>
      </c>
      <c r="D130" t="s">
        <v>9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IF(F130&lt;50,G130*0.1,G130*0.2)</f>
        <v>8.0200000000000014</v>
      </c>
      <c r="I130" t="s">
        <v>43</v>
      </c>
      <c r="J130" t="s">
        <v>44</v>
      </c>
      <c r="K130" t="s">
        <v>22</v>
      </c>
    </row>
    <row r="131" spans="1:11" x14ac:dyDescent="0.3">
      <c r="A131" t="s">
        <v>31</v>
      </c>
      <c r="B131" s="1">
        <v>1130</v>
      </c>
      <c r="C131">
        <v>4421</v>
      </c>
      <c r="D131" t="s">
        <v>18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43</v>
      </c>
      <c r="J131" t="s">
        <v>44</v>
      </c>
      <c r="K131" t="s">
        <v>12</v>
      </c>
    </row>
    <row r="132" spans="1:11" x14ac:dyDescent="0.3">
      <c r="A132" t="s">
        <v>31</v>
      </c>
      <c r="B132" s="1">
        <v>1131</v>
      </c>
      <c r="C132">
        <v>9212</v>
      </c>
      <c r="D132" t="s">
        <v>19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t="s">
        <v>43</v>
      </c>
      <c r="J132" t="s">
        <v>44</v>
      </c>
      <c r="K132" t="s">
        <v>14</v>
      </c>
    </row>
    <row r="133" spans="1:11" x14ac:dyDescent="0.3">
      <c r="A133" t="s">
        <v>31</v>
      </c>
      <c r="B133" s="1">
        <v>1132</v>
      </c>
      <c r="C133">
        <v>9212</v>
      </c>
      <c r="D133" t="s">
        <v>19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t="s">
        <v>43</v>
      </c>
      <c r="J133" t="s">
        <v>44</v>
      </c>
      <c r="K133" t="s">
        <v>12</v>
      </c>
    </row>
    <row r="134" spans="1:11" x14ac:dyDescent="0.3">
      <c r="A134" t="s">
        <v>31</v>
      </c>
      <c r="B134" s="1">
        <v>1133</v>
      </c>
      <c r="C134">
        <v>9822</v>
      </c>
      <c r="D134" t="s">
        <v>9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37</v>
      </c>
      <c r="J134" t="s">
        <v>38</v>
      </c>
      <c r="K134" t="s">
        <v>14</v>
      </c>
    </row>
    <row r="135" spans="1:11" x14ac:dyDescent="0.3">
      <c r="A135" t="s">
        <v>31</v>
      </c>
      <c r="B135" s="1">
        <v>1134</v>
      </c>
      <c r="C135">
        <v>9822</v>
      </c>
      <c r="D135" t="s">
        <v>9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41</v>
      </c>
      <c r="J135" t="s">
        <v>42</v>
      </c>
      <c r="K135" t="s">
        <v>14</v>
      </c>
    </row>
    <row r="136" spans="1:11" x14ac:dyDescent="0.3">
      <c r="A136" t="s">
        <v>31</v>
      </c>
      <c r="B136" s="1">
        <v>1135</v>
      </c>
      <c r="C136">
        <v>8722</v>
      </c>
      <c r="D136" t="s">
        <v>15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37</v>
      </c>
      <c r="J136" t="s">
        <v>38</v>
      </c>
      <c r="K136" t="s">
        <v>22</v>
      </c>
    </row>
    <row r="137" spans="1:11" x14ac:dyDescent="0.3">
      <c r="A137" t="s">
        <v>31</v>
      </c>
      <c r="B137" s="1">
        <v>1136</v>
      </c>
      <c r="C137">
        <v>2242</v>
      </c>
      <c r="D137" t="s">
        <v>21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41</v>
      </c>
      <c r="J137" t="s">
        <v>42</v>
      </c>
      <c r="K137" t="s">
        <v>10</v>
      </c>
    </row>
    <row r="138" spans="1:11" x14ac:dyDescent="0.3">
      <c r="A138" t="s">
        <v>31</v>
      </c>
      <c r="B138" s="1">
        <v>1137</v>
      </c>
      <c r="C138">
        <v>9822</v>
      </c>
      <c r="D138" t="s">
        <v>9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39</v>
      </c>
      <c r="J138" t="s">
        <v>40</v>
      </c>
      <c r="K138" t="s">
        <v>12</v>
      </c>
    </row>
    <row r="139" spans="1:11" x14ac:dyDescent="0.3">
      <c r="A139" t="s">
        <v>31</v>
      </c>
      <c r="B139" s="1">
        <v>1138</v>
      </c>
      <c r="C139">
        <v>8722</v>
      </c>
      <c r="D139" t="s">
        <v>15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37</v>
      </c>
      <c r="J139" t="s">
        <v>38</v>
      </c>
      <c r="K139" t="s">
        <v>23</v>
      </c>
    </row>
    <row r="140" spans="1:11" x14ac:dyDescent="0.3">
      <c r="A140" t="s">
        <v>31</v>
      </c>
      <c r="B140" s="1">
        <v>1139</v>
      </c>
      <c r="C140">
        <v>4421</v>
      </c>
      <c r="D140" t="s">
        <v>18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41</v>
      </c>
      <c r="J140" t="s">
        <v>42</v>
      </c>
      <c r="K140" t="s">
        <v>12</v>
      </c>
    </row>
    <row r="141" spans="1:11" x14ac:dyDescent="0.3">
      <c r="A141" t="s">
        <v>31</v>
      </c>
      <c r="B141" s="1">
        <v>1140</v>
      </c>
      <c r="C141">
        <v>4421</v>
      </c>
      <c r="D141" t="s">
        <v>18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39</v>
      </c>
      <c r="J141" t="s">
        <v>40</v>
      </c>
      <c r="K141" t="s">
        <v>22</v>
      </c>
    </row>
    <row r="142" spans="1:11" x14ac:dyDescent="0.3">
      <c r="A142" t="s">
        <v>31</v>
      </c>
      <c r="B142" s="1">
        <v>1141</v>
      </c>
      <c r="C142">
        <v>9212</v>
      </c>
      <c r="D142" t="s">
        <v>19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t="s">
        <v>39</v>
      </c>
      <c r="J142" t="s">
        <v>40</v>
      </c>
      <c r="K142" t="s">
        <v>14</v>
      </c>
    </row>
    <row r="143" spans="1:11" x14ac:dyDescent="0.3">
      <c r="A143" t="s">
        <v>32</v>
      </c>
      <c r="B143" s="1">
        <v>1142</v>
      </c>
      <c r="C143">
        <v>2242</v>
      </c>
      <c r="D143" t="s">
        <v>21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39</v>
      </c>
      <c r="J143" t="s">
        <v>40</v>
      </c>
      <c r="K143" t="s">
        <v>22</v>
      </c>
    </row>
    <row r="144" spans="1:11" x14ac:dyDescent="0.3">
      <c r="A144" t="s">
        <v>32</v>
      </c>
      <c r="B144" s="1">
        <v>1143</v>
      </c>
      <c r="C144">
        <v>9822</v>
      </c>
      <c r="D144" t="s">
        <v>9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43</v>
      </c>
      <c r="J144" t="s">
        <v>44</v>
      </c>
      <c r="K144" t="s">
        <v>14</v>
      </c>
    </row>
    <row r="145" spans="1:11" x14ac:dyDescent="0.3">
      <c r="A145" t="s">
        <v>32</v>
      </c>
      <c r="B145" s="1">
        <v>1144</v>
      </c>
      <c r="C145">
        <v>2242</v>
      </c>
      <c r="D145" t="s">
        <v>21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43</v>
      </c>
      <c r="J145" t="s">
        <v>44</v>
      </c>
      <c r="K145" t="s">
        <v>12</v>
      </c>
    </row>
    <row r="146" spans="1:11" x14ac:dyDescent="0.3">
      <c r="A146" t="s">
        <v>32</v>
      </c>
      <c r="B146" s="1">
        <v>1145</v>
      </c>
      <c r="C146">
        <v>4421</v>
      </c>
      <c r="D146" t="s">
        <v>18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43</v>
      </c>
      <c r="J146" t="s">
        <v>44</v>
      </c>
      <c r="K146" t="s">
        <v>10</v>
      </c>
    </row>
    <row r="147" spans="1:11" x14ac:dyDescent="0.3">
      <c r="A147" t="s">
        <v>32</v>
      </c>
      <c r="B147" s="1">
        <v>1146</v>
      </c>
      <c r="C147">
        <v>8722</v>
      </c>
      <c r="D147" t="s">
        <v>15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43</v>
      </c>
      <c r="J147" t="s">
        <v>44</v>
      </c>
      <c r="K147" t="s">
        <v>22</v>
      </c>
    </row>
    <row r="148" spans="1:11" x14ac:dyDescent="0.3">
      <c r="A148" t="s">
        <v>32</v>
      </c>
      <c r="B148" s="1">
        <v>1147</v>
      </c>
      <c r="C148">
        <v>9822</v>
      </c>
      <c r="D148" t="s">
        <v>9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37</v>
      </c>
      <c r="J148" t="s">
        <v>38</v>
      </c>
      <c r="K148" t="s">
        <v>12</v>
      </c>
    </row>
    <row r="149" spans="1:11" x14ac:dyDescent="0.3">
      <c r="A149" t="s">
        <v>32</v>
      </c>
      <c r="B149" s="1">
        <v>1148</v>
      </c>
      <c r="C149">
        <v>9212</v>
      </c>
      <c r="D149" t="s">
        <v>19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t="s">
        <v>41</v>
      </c>
      <c r="J149" t="s">
        <v>42</v>
      </c>
      <c r="K149" t="s">
        <v>14</v>
      </c>
    </row>
    <row r="150" spans="1:11" x14ac:dyDescent="0.3">
      <c r="A150" t="s">
        <v>32</v>
      </c>
      <c r="B150" s="1">
        <v>1149</v>
      </c>
      <c r="C150">
        <v>8722</v>
      </c>
      <c r="D150" t="s">
        <v>15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37</v>
      </c>
      <c r="J150" t="s">
        <v>38</v>
      </c>
      <c r="K150" t="s">
        <v>14</v>
      </c>
    </row>
    <row r="151" spans="1:11" x14ac:dyDescent="0.3">
      <c r="A151" t="s">
        <v>33</v>
      </c>
      <c r="B151" s="1">
        <v>1150</v>
      </c>
      <c r="C151">
        <v>2242</v>
      </c>
      <c r="D151" t="s">
        <v>21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41</v>
      </c>
      <c r="J151" t="s">
        <v>42</v>
      </c>
      <c r="K151" t="s">
        <v>23</v>
      </c>
    </row>
    <row r="152" spans="1:11" x14ac:dyDescent="0.3">
      <c r="A152" t="s">
        <v>33</v>
      </c>
      <c r="B152" s="1">
        <v>1151</v>
      </c>
      <c r="C152">
        <v>2242</v>
      </c>
      <c r="D152" t="s">
        <v>21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39</v>
      </c>
      <c r="J152" t="s">
        <v>40</v>
      </c>
      <c r="K152" t="s">
        <v>12</v>
      </c>
    </row>
    <row r="153" spans="1:11" x14ac:dyDescent="0.3">
      <c r="A153" t="s">
        <v>33</v>
      </c>
      <c r="B153" s="1">
        <v>1152</v>
      </c>
      <c r="C153">
        <v>4421</v>
      </c>
      <c r="D153" t="s">
        <v>18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37</v>
      </c>
      <c r="J153" t="s">
        <v>38</v>
      </c>
      <c r="K153" t="s">
        <v>22</v>
      </c>
    </row>
    <row r="154" spans="1:11" x14ac:dyDescent="0.3">
      <c r="A154" t="s">
        <v>33</v>
      </c>
      <c r="B154" s="1">
        <v>1153</v>
      </c>
      <c r="C154">
        <v>8722</v>
      </c>
      <c r="D154" t="s">
        <v>15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41</v>
      </c>
      <c r="J154" t="s">
        <v>42</v>
      </c>
      <c r="K154" t="s">
        <v>14</v>
      </c>
    </row>
    <row r="155" spans="1:11" x14ac:dyDescent="0.3">
      <c r="A155" t="s">
        <v>33</v>
      </c>
      <c r="B155" s="1">
        <v>1154</v>
      </c>
      <c r="C155">
        <v>9822</v>
      </c>
      <c r="D155" t="s">
        <v>9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39</v>
      </c>
      <c r="J155" t="s">
        <v>40</v>
      </c>
      <c r="K155" t="s">
        <v>22</v>
      </c>
    </row>
    <row r="156" spans="1:11" x14ac:dyDescent="0.3">
      <c r="A156" t="s">
        <v>33</v>
      </c>
      <c r="B156" s="1">
        <v>1155</v>
      </c>
      <c r="C156">
        <v>4421</v>
      </c>
      <c r="D156" t="s">
        <v>18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41</v>
      </c>
      <c r="J156" t="s">
        <v>42</v>
      </c>
      <c r="K156" t="s">
        <v>14</v>
      </c>
    </row>
    <row r="157" spans="1:11" x14ac:dyDescent="0.3">
      <c r="A157" t="s">
        <v>33</v>
      </c>
      <c r="B157" s="1">
        <v>1156</v>
      </c>
      <c r="C157">
        <v>2242</v>
      </c>
      <c r="D157" t="s">
        <v>21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41</v>
      </c>
      <c r="J157" t="s">
        <v>42</v>
      </c>
      <c r="K157" t="s">
        <v>12</v>
      </c>
    </row>
    <row r="158" spans="1:11" x14ac:dyDescent="0.3">
      <c r="A158" t="s">
        <v>33</v>
      </c>
      <c r="B158" s="1">
        <v>1157</v>
      </c>
      <c r="C158">
        <v>9212</v>
      </c>
      <c r="D158" t="s">
        <v>19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t="s">
        <v>41</v>
      </c>
      <c r="J158" t="s">
        <v>42</v>
      </c>
      <c r="K158" t="s">
        <v>10</v>
      </c>
    </row>
    <row r="159" spans="1:11" x14ac:dyDescent="0.3">
      <c r="A159" t="s">
        <v>34</v>
      </c>
      <c r="B159" s="1">
        <v>1158</v>
      </c>
      <c r="C159">
        <v>8722</v>
      </c>
      <c r="D159" t="s">
        <v>15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37</v>
      </c>
      <c r="J159" t="s">
        <v>38</v>
      </c>
      <c r="K159" t="s">
        <v>22</v>
      </c>
    </row>
    <row r="160" spans="1:11" x14ac:dyDescent="0.3">
      <c r="A160" t="s">
        <v>34</v>
      </c>
      <c r="B160" s="1">
        <v>1159</v>
      </c>
      <c r="C160">
        <v>6622</v>
      </c>
      <c r="D160" t="s">
        <v>26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41</v>
      </c>
      <c r="J160" t="s">
        <v>42</v>
      </c>
      <c r="K160" t="s">
        <v>12</v>
      </c>
    </row>
    <row r="161" spans="1:11" x14ac:dyDescent="0.3">
      <c r="A161" t="s">
        <v>34</v>
      </c>
      <c r="B161" s="1">
        <v>1160</v>
      </c>
      <c r="C161">
        <v>9822</v>
      </c>
      <c r="D161" t="s">
        <v>9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43</v>
      </c>
      <c r="J161" t="s">
        <v>44</v>
      </c>
      <c r="K161" t="s">
        <v>22</v>
      </c>
    </row>
    <row r="162" spans="1:11" x14ac:dyDescent="0.3">
      <c r="A162" t="s">
        <v>34</v>
      </c>
      <c r="B162" s="1">
        <v>1161</v>
      </c>
      <c r="C162">
        <v>4421</v>
      </c>
      <c r="D162" t="s">
        <v>18</v>
      </c>
      <c r="E162" s="3">
        <v>45</v>
      </c>
      <c r="F162" s="3">
        <v>87</v>
      </c>
      <c r="G162" s="3">
        <f t="shared" ref="G162:G193" si="10">F162-E162</f>
        <v>42</v>
      </c>
      <c r="H162" s="3">
        <f t="shared" ref="H162:H193" si="11">IF(F162&lt;50,G162*0.1,G162*0.2)</f>
        <v>8.4</v>
      </c>
      <c r="I162" t="s">
        <v>39</v>
      </c>
      <c r="J162" t="s">
        <v>40</v>
      </c>
      <c r="K162" t="s">
        <v>12</v>
      </c>
    </row>
    <row r="163" spans="1:11" x14ac:dyDescent="0.3">
      <c r="A163" t="s">
        <v>34</v>
      </c>
      <c r="B163" s="1">
        <v>1162</v>
      </c>
      <c r="C163">
        <v>9212</v>
      </c>
      <c r="D163" t="s">
        <v>19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t="s">
        <v>37</v>
      </c>
      <c r="J163" t="s">
        <v>38</v>
      </c>
      <c r="K163" t="s">
        <v>14</v>
      </c>
    </row>
    <row r="164" spans="1:11" x14ac:dyDescent="0.3">
      <c r="A164" t="s">
        <v>34</v>
      </c>
      <c r="B164" s="1">
        <v>1163</v>
      </c>
      <c r="C164">
        <v>9212</v>
      </c>
      <c r="D164" t="s">
        <v>19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t="s">
        <v>41</v>
      </c>
      <c r="J164" t="s">
        <v>42</v>
      </c>
      <c r="K164" t="s">
        <v>12</v>
      </c>
    </row>
    <row r="165" spans="1:11" x14ac:dyDescent="0.3">
      <c r="A165" t="s">
        <v>34</v>
      </c>
      <c r="B165" s="1">
        <v>1164</v>
      </c>
      <c r="C165">
        <v>9822</v>
      </c>
      <c r="D165" t="s">
        <v>9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41</v>
      </c>
      <c r="J165" t="s">
        <v>42</v>
      </c>
      <c r="K165" t="s">
        <v>14</v>
      </c>
    </row>
    <row r="166" spans="1:11" x14ac:dyDescent="0.3">
      <c r="A166" t="s">
        <v>34</v>
      </c>
      <c r="B166" s="1">
        <v>1165</v>
      </c>
      <c r="C166">
        <v>9822</v>
      </c>
      <c r="D166" t="s">
        <v>9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41</v>
      </c>
      <c r="J166" t="s">
        <v>42</v>
      </c>
      <c r="K166" t="s">
        <v>14</v>
      </c>
    </row>
    <row r="167" spans="1:11" x14ac:dyDescent="0.3">
      <c r="A167" t="s">
        <v>34</v>
      </c>
      <c r="B167" s="1">
        <v>1166</v>
      </c>
      <c r="C167">
        <v>8722</v>
      </c>
      <c r="D167" t="s">
        <v>15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41</v>
      </c>
      <c r="J167" t="s">
        <v>42</v>
      </c>
      <c r="K167" t="s">
        <v>22</v>
      </c>
    </row>
    <row r="168" spans="1:11" x14ac:dyDescent="0.3">
      <c r="A168" t="s">
        <v>35</v>
      </c>
      <c r="B168" s="1">
        <v>1167</v>
      </c>
      <c r="C168">
        <v>2242</v>
      </c>
      <c r="D168" t="s">
        <v>21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41</v>
      </c>
      <c r="J168" t="s">
        <v>42</v>
      </c>
      <c r="K168" t="s">
        <v>10</v>
      </c>
    </row>
    <row r="169" spans="1:11" x14ac:dyDescent="0.3">
      <c r="A169" t="s">
        <v>35</v>
      </c>
      <c r="B169" s="1">
        <v>1168</v>
      </c>
      <c r="C169">
        <v>9822</v>
      </c>
      <c r="D169" t="s">
        <v>9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41</v>
      </c>
      <c r="J169" t="s">
        <v>42</v>
      </c>
      <c r="K169" t="s">
        <v>12</v>
      </c>
    </row>
    <row r="170" spans="1:11" x14ac:dyDescent="0.3">
      <c r="A170" t="s">
        <v>35</v>
      </c>
      <c r="B170" s="1">
        <v>1169</v>
      </c>
      <c r="C170">
        <v>8722</v>
      </c>
      <c r="D170" t="s">
        <v>15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41</v>
      </c>
      <c r="J170" t="s">
        <v>42</v>
      </c>
      <c r="K170" t="s">
        <v>23</v>
      </c>
    </row>
    <row r="171" spans="1:11" x14ac:dyDescent="0.3">
      <c r="A171" t="s">
        <v>35</v>
      </c>
      <c r="B171" s="1">
        <v>1170</v>
      </c>
      <c r="C171">
        <v>4421</v>
      </c>
      <c r="D171" t="s">
        <v>18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37</v>
      </c>
      <c r="J171" t="s">
        <v>38</v>
      </c>
      <c r="K171" t="s">
        <v>12</v>
      </c>
    </row>
    <row r="172" spans="1:11" x14ac:dyDescent="0.3">
      <c r="A172" t="s">
        <v>35</v>
      </c>
      <c r="B172" s="1">
        <v>1171</v>
      </c>
      <c r="C172">
        <v>4421</v>
      </c>
      <c r="D172" t="s">
        <v>18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39</v>
      </c>
      <c r="J172" t="s">
        <v>40</v>
      </c>
      <c r="K172" t="s">
        <v>22</v>
      </c>
    </row>
    <row r="174" spans="1:11" x14ac:dyDescent="0.3">
      <c r="A174" t="s">
        <v>47</v>
      </c>
      <c r="F174" s="3">
        <f>SUM(F2:F172)</f>
        <v>17110.599999999995</v>
      </c>
    </row>
    <row r="175" spans="1:11" x14ac:dyDescent="0.3">
      <c r="A175" t="s">
        <v>48</v>
      </c>
      <c r="F175" s="3">
        <f>SUMIF(F2:F172,"&gt;50")</f>
        <v>16088.399999999994</v>
      </c>
    </row>
    <row r="176" spans="1:11" x14ac:dyDescent="0.3">
      <c r="A176" t="s">
        <v>49</v>
      </c>
      <c r="F176">
        <f>SUMIF(F2:F172,"&lt;50")</f>
        <v>1022.1999999999997</v>
      </c>
    </row>
  </sheetData>
  <autoFilter ref="A1:K172"/>
  <sortState ref="A2:K172">
    <sortCondition ref="B2:B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N29" sqref="N29"/>
    </sheetView>
  </sheetViews>
  <sheetFormatPr defaultRowHeight="14.4" x14ac:dyDescent="0.3"/>
  <cols>
    <col min="1" max="1" width="12.5546875" customWidth="1"/>
    <col min="2" max="2" width="15.5546875" bestFit="1" customWidth="1"/>
    <col min="3" max="3" width="12.109375" bestFit="1" customWidth="1"/>
  </cols>
  <sheetData>
    <row r="3" spans="1:3" x14ac:dyDescent="0.3">
      <c r="A3" s="4" t="s">
        <v>52</v>
      </c>
      <c r="B3" t="s">
        <v>50</v>
      </c>
      <c r="C3" t="s">
        <v>51</v>
      </c>
    </row>
    <row r="4" spans="1:3" x14ac:dyDescent="0.3">
      <c r="A4" s="5" t="s">
        <v>37</v>
      </c>
      <c r="B4" s="3">
        <v>6003.5</v>
      </c>
      <c r="C4" s="3">
        <v>2015.1</v>
      </c>
    </row>
    <row r="5" spans="1:3" x14ac:dyDescent="0.3">
      <c r="A5" s="5" t="s">
        <v>41</v>
      </c>
      <c r="B5" s="3">
        <v>5661.0999999999985</v>
      </c>
      <c r="C5" s="3">
        <v>2235.8999999999996</v>
      </c>
    </row>
    <row r="6" spans="1:3" x14ac:dyDescent="0.3">
      <c r="A6" s="5" t="s">
        <v>43</v>
      </c>
      <c r="B6" s="3">
        <v>3035.3</v>
      </c>
      <c r="C6" s="3">
        <v>1084.0999999999999</v>
      </c>
    </row>
    <row r="7" spans="1:3" x14ac:dyDescent="0.3">
      <c r="A7" s="5" t="s">
        <v>39</v>
      </c>
      <c r="B7" s="3">
        <v>2410.7000000000003</v>
      </c>
      <c r="C7" s="3">
        <v>1021.6</v>
      </c>
    </row>
    <row r="8" spans="1:3" x14ac:dyDescent="0.3">
      <c r="A8" s="5" t="s">
        <v>53</v>
      </c>
      <c r="B8" s="3">
        <v>17110.599999999999</v>
      </c>
      <c r="C8" s="3">
        <v>6356.7000000000007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2022-09-11T15:21:51Z</dcterms:modified>
</cp:coreProperties>
</file>