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320"/>
  </bookViews>
  <sheets>
    <sheet name="Sheet1" sheetId="1" r:id="rId1"/>
    <sheet name="Sheet2" sheetId="2" r:id="rId2"/>
    <sheet name="Sheet3" sheetId="3" r:id="rId3"/>
  </sheets>
  <definedNames>
    <definedName name="_xlnm.Print_Area" localSheetId="0">Sheet1!#REF!</definedName>
  </definedNames>
  <calcPr calcId="152511"/>
</workbook>
</file>

<file path=xl/calcChain.xml><?xml version="1.0" encoding="utf-8"?>
<calcChain xmlns="http://schemas.openxmlformats.org/spreadsheetml/2006/main">
  <c r="AF11" i="1" l="1"/>
  <c r="AF8" i="1"/>
  <c r="AF9" i="1"/>
  <c r="AF10" i="1"/>
  <c r="S8" i="1"/>
  <c r="S9" i="1"/>
  <c r="S10" i="1"/>
  <c r="S11" i="1"/>
  <c r="AF7" i="1"/>
  <c r="S7" i="1"/>
  <c r="O8" i="1" l="1"/>
  <c r="O9" i="1"/>
  <c r="O10" i="1"/>
  <c r="O11" i="1"/>
  <c r="O7" i="1"/>
  <c r="N8" i="1"/>
  <c r="N9" i="1"/>
  <c r="N10" i="1"/>
  <c r="N11" i="1"/>
  <c r="N7" i="1"/>
  <c r="M8" i="1"/>
  <c r="M9" i="1"/>
  <c r="M10" i="1"/>
  <c r="M11" i="1"/>
  <c r="M7" i="1"/>
  <c r="M32" i="1" l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42" i="1"/>
  <c r="N42" i="1"/>
  <c r="O42" i="1"/>
  <c r="M43" i="1"/>
  <c r="N43" i="1"/>
  <c r="O43" i="1"/>
  <c r="M44" i="1"/>
  <c r="N44" i="1"/>
  <c r="O44" i="1"/>
  <c r="M45" i="1"/>
  <c r="N45" i="1"/>
  <c r="O45" i="1"/>
  <c r="M46" i="1"/>
  <c r="N46" i="1"/>
  <c r="O46" i="1"/>
  <c r="M67" i="1"/>
  <c r="N67" i="1"/>
  <c r="O67" i="1"/>
  <c r="M68" i="1"/>
  <c r="N68" i="1"/>
  <c r="O68" i="1"/>
  <c r="M69" i="1"/>
  <c r="N69" i="1"/>
  <c r="O69" i="1"/>
  <c r="M70" i="1"/>
  <c r="N70" i="1"/>
  <c r="O70" i="1"/>
  <c r="M71" i="1"/>
  <c r="N71" i="1"/>
  <c r="O71" i="1"/>
  <c r="M77" i="1"/>
  <c r="N77" i="1"/>
  <c r="O77" i="1"/>
  <c r="M78" i="1"/>
  <c r="N78" i="1"/>
  <c r="O78" i="1"/>
  <c r="M79" i="1"/>
  <c r="N79" i="1"/>
  <c r="O79" i="1"/>
  <c r="M80" i="1"/>
  <c r="N80" i="1"/>
  <c r="O80" i="1"/>
  <c r="M81" i="1"/>
  <c r="N81" i="1"/>
  <c r="O81" i="1"/>
  <c r="M82" i="1"/>
  <c r="N82" i="1"/>
  <c r="O82" i="1"/>
  <c r="M83" i="1"/>
  <c r="N83" i="1"/>
  <c r="O83" i="1"/>
  <c r="M84" i="1"/>
  <c r="N84" i="1"/>
  <c r="O84" i="1"/>
  <c r="M85" i="1"/>
  <c r="N85" i="1"/>
  <c r="O85" i="1"/>
  <c r="M86" i="1"/>
  <c r="N86" i="1"/>
  <c r="O86" i="1"/>
  <c r="Q15" i="3" l="1"/>
  <c r="P15" i="3"/>
  <c r="O15" i="3"/>
  <c r="N15" i="3"/>
  <c r="I15" i="3"/>
  <c r="Q14" i="3"/>
  <c r="P14" i="3"/>
  <c r="O14" i="3"/>
  <c r="N14" i="3"/>
  <c r="I14" i="3"/>
  <c r="Q13" i="3"/>
  <c r="P13" i="3"/>
  <c r="O13" i="3"/>
  <c r="N13" i="3"/>
  <c r="I13" i="3"/>
  <c r="Q12" i="3"/>
  <c r="P12" i="3"/>
  <c r="O12" i="3"/>
  <c r="N12" i="3"/>
  <c r="I12" i="3"/>
  <c r="Q11" i="3"/>
  <c r="P11" i="3"/>
  <c r="O11" i="3"/>
  <c r="N11" i="3"/>
  <c r="I11" i="3"/>
  <c r="Q10" i="3"/>
  <c r="P10" i="3"/>
  <c r="O10" i="3"/>
  <c r="N10" i="3"/>
  <c r="I10" i="3"/>
  <c r="Q9" i="3"/>
  <c r="P9" i="3"/>
  <c r="O9" i="3"/>
  <c r="N9" i="3"/>
  <c r="I9" i="3"/>
  <c r="Q8" i="3"/>
  <c r="P8" i="3"/>
  <c r="O8" i="3"/>
  <c r="N8" i="3"/>
  <c r="I8" i="3"/>
  <c r="Q7" i="3"/>
  <c r="P7" i="3"/>
  <c r="O7" i="3"/>
  <c r="N7" i="3"/>
  <c r="I7" i="3"/>
  <c r="Q6" i="3"/>
  <c r="P6" i="3"/>
  <c r="O6" i="3"/>
  <c r="N6" i="3"/>
  <c r="I6" i="3"/>
  <c r="I10" i="2"/>
  <c r="I9" i="2"/>
  <c r="I8" i="2"/>
  <c r="I7" i="2"/>
  <c r="I6" i="2"/>
</calcChain>
</file>

<file path=xl/sharedStrings.xml><?xml version="1.0" encoding="utf-8"?>
<sst xmlns="http://schemas.openxmlformats.org/spreadsheetml/2006/main" count="399" uniqueCount="94">
  <si>
    <t>Dataset</t>
  </si>
  <si>
    <t>Minimum Supports</t>
  </si>
  <si>
    <t>Size</t>
  </si>
  <si>
    <t>Input</t>
  </si>
  <si>
    <t>dataset-1000.csv</t>
  </si>
  <si>
    <t>dataset-5000.csv</t>
  </si>
  <si>
    <t>dataset-20000.csv</t>
  </si>
  <si>
    <t>dataset-75000.csv</t>
  </si>
  <si>
    <t>Algorithm</t>
  </si>
  <si>
    <t>Basic</t>
  </si>
  <si>
    <t>Output</t>
  </si>
  <si>
    <t>File DB Size</t>
  </si>
  <si>
    <t>Size = number of transactions</t>
  </si>
  <si>
    <t>Experiment</t>
  </si>
  <si>
    <t>Hypergraph</t>
  </si>
  <si>
    <t>dataset-88162.csv</t>
  </si>
  <si>
    <t>Singleton Maximum Support %</t>
  </si>
  <si>
    <t xml:space="preserve">Singleton Maximum Support </t>
  </si>
  <si>
    <t>Time (ms)</t>
  </si>
  <si>
    <t>Minimum Supports %</t>
  </si>
  <si>
    <r>
      <t xml:space="preserve"> Input DB Size (M1 </t>
    </r>
    <r>
      <rPr>
        <b/>
        <sz val="11"/>
        <color theme="1"/>
        <rFont val="Calibri"/>
        <family val="2"/>
      </rPr>
      <t>U M2 U M3 U M4)</t>
    </r>
  </si>
  <si>
    <t>BasicOptimized</t>
  </si>
  <si>
    <t>Gamma</t>
  </si>
  <si>
    <t>GammaOptimized</t>
  </si>
  <si>
    <t># Elements File DB</t>
  </si>
  <si>
    <t># Elements Output DB</t>
  </si>
  <si>
    <t>dataset-100000.csv</t>
  </si>
  <si>
    <t>dataset-112018.csv</t>
  </si>
  <si>
    <t>dataset-450624.csv</t>
  </si>
  <si>
    <t>Minimum relative support %</t>
  </si>
  <si>
    <t>Minimum absolute support</t>
  </si>
  <si>
    <t>Obs: These experiments ran on the cluster</t>
  </si>
  <si>
    <t>Obs: These experiments ran on my PC</t>
  </si>
  <si>
    <t>dataset-246.csv</t>
  </si>
  <si>
    <t>dataset-377.csv</t>
  </si>
  <si>
    <t>dataset-3196.csv</t>
  </si>
  <si>
    <t>dataset-4141.csv</t>
  </si>
  <si>
    <t>dataset-8124.csv</t>
  </si>
  <si>
    <t>dataset-49046v1.csv</t>
  </si>
  <si>
    <t>dataset-49046v2.csv</t>
  </si>
  <si>
    <t>dataset-59602.csv</t>
  </si>
  <si>
    <t>dataset-77512.csv</t>
  </si>
  <si>
    <t>dataset-67557.csv</t>
  </si>
  <si>
    <t>dataset-245057.csv</t>
  </si>
  <si>
    <t>dataset-340183.csv</t>
  </si>
  <si>
    <t>dataset-541909.csv</t>
  </si>
  <si>
    <t>dataset-574913.csv</t>
  </si>
  <si>
    <t>dataset-990002.csv</t>
  </si>
  <si>
    <t>dataset-1112949.csv</t>
  </si>
  <si>
    <t>dataset-1000000v1.csv</t>
  </si>
  <si>
    <t xml:space="preserve">dataset-1692082.csv </t>
  </si>
  <si>
    <t>dataset-1000000v2.csv</t>
  </si>
  <si>
    <t xml:space="preserve">dataset-1000000v3.csv </t>
  </si>
  <si>
    <t>dataset-1040000.csv</t>
  </si>
  <si>
    <t xml:space="preserve">dataset-5000000.csv </t>
  </si>
  <si>
    <t>Dataset name</t>
  </si>
  <si>
    <t>Dataset size</t>
  </si>
  <si>
    <t>Input DB</t>
  </si>
  <si>
    <t>Minimum relative support 1 (%)</t>
  </si>
  <si>
    <t>Minimum relative support 2 (%)</t>
  </si>
  <si>
    <t>Minimum relative support 3 (%)</t>
  </si>
  <si>
    <t>Minimum absolute support 1</t>
  </si>
  <si>
    <t>Minimum absolute support 2</t>
  </si>
  <si>
    <t>Minimum absolute support 3</t>
  </si>
  <si>
    <r>
      <t xml:space="preserve"> Input DB Size                                          (M1 </t>
    </r>
    <r>
      <rPr>
        <b/>
        <sz val="11"/>
        <color theme="1"/>
        <rFont val="Calibri"/>
        <family val="2"/>
      </rPr>
      <t>U M2 U M3 U M4)</t>
    </r>
  </si>
  <si>
    <t xml:space="preserve"> Output DB                        # elements</t>
  </si>
  <si>
    <t>Minimum supports</t>
  </si>
  <si>
    <t xml:space="preserve">Dataset                          # elements </t>
  </si>
  <si>
    <t xml:space="preserve">Singleton maximum             possible support </t>
  </si>
  <si>
    <t>M1 size</t>
  </si>
  <si>
    <t>M2 size</t>
  </si>
  <si>
    <t>M3 size</t>
  </si>
  <si>
    <t xml:space="preserve">M1                                        # Elements </t>
  </si>
  <si>
    <t xml:space="preserve">M2                                        # Elements </t>
  </si>
  <si>
    <t xml:space="preserve">M3                                        # Elements </t>
  </si>
  <si>
    <t xml:space="preserve">(M1 U M2 U M3 U M4)                                        # Elements </t>
  </si>
  <si>
    <t>Singleton maximum             possible support                         (%)</t>
  </si>
  <si>
    <t>Partial DB size                          First stage</t>
  </si>
  <si>
    <t>Partial DB size                         Second stage</t>
  </si>
  <si>
    <t>Partial DB size                           Third stage</t>
  </si>
  <si>
    <t>Final DB size</t>
  </si>
  <si>
    <t xml:space="preserve"> Partial DB # elements. First stage</t>
  </si>
  <si>
    <t xml:space="preserve"> Partial DB # elements. Second stage</t>
  </si>
  <si>
    <t xml:space="preserve"> Partial DB # elements. Third stage</t>
  </si>
  <si>
    <t>Total running time (ms)</t>
  </si>
  <si>
    <t>1, 2130, 383400</t>
  </si>
  <si>
    <t>7.4870233040338655e-06, 0.015947359637592133, 2.870524734766584</t>
  </si>
  <si>
    <t>1, 2130, 376661</t>
  </si>
  <si>
    <t>8.348492107878214e-06, 0.017782288189780594, 3.1445513858455154</t>
  </si>
  <si>
    <t>1, 47, 603</t>
  </si>
  <si>
    <t>0.008892050506846879, 0.41792637382180337, 5.3619064556286675</t>
  </si>
  <si>
    <t>1, 47, 592</t>
  </si>
  <si>
    <t>0.009079353550027237, 0.4267296168512802, 5.374977301616124</t>
  </si>
  <si>
    <t>Minimum supports                                                                                                              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</si>
</sst>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000000000"/>
    <numFmt numFmtId="165" formatCode="0.0000%"/>
    <numFmt numFmtId="166" formatCode="0.000000000000E+00"/>
    <numFmt numFmtId="167" formatCode="0.000000000000000"/>
    <numFmt numFmtId="168" formatCode="#,##0.000000000000000"/>
    <numFmt numFmtId="169" formatCode="0.000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5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499984740745262"/>
      </left>
      <right/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thin">
        <color theme="0" tint="-0.499984740745262"/>
      </right>
      <top style="hair">
        <color theme="0" tint="-0.14996795556505021"/>
      </top>
      <bottom style="thin">
        <color theme="0" tint="-0.499984740745262"/>
      </bottom>
      <diagonal/>
    </border>
    <border>
      <left style="thin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thin">
        <color theme="0" tint="-0.499984740745262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14996795556505021"/>
      </left>
      <right/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14996795556505021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499984740745262"/>
      </left>
      <right/>
      <top style="hair">
        <color theme="0" tint="-0.14996795556505021"/>
      </top>
      <bottom style="thin">
        <color theme="0" tint="-0.499984740745262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thin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499984740745262"/>
      </right>
      <top style="thin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0" tint="-0.499984740745262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thin">
        <color theme="0" tint="-0.499984740745262"/>
      </bottom>
      <diagonal/>
    </border>
    <border>
      <left style="hair">
        <color theme="0" tint="-0.34998626667073579"/>
      </left>
      <right style="thin">
        <color theme="0" tint="-0.499984740745262"/>
      </right>
      <top style="hair">
        <color theme="0" tint="-0.34998626667073579"/>
      </top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theme="0" tint="-0.499984740745262"/>
      </left>
      <right style="hair">
        <color theme="0" tint="-0.34998626667073579"/>
      </right>
      <top style="thin">
        <color theme="0" tint="-0.499984740745262"/>
      </top>
      <bottom style="hair">
        <color theme="0" tint="-0.34998626667073579"/>
      </bottom>
      <diagonal/>
    </border>
    <border>
      <left style="thin">
        <color theme="0" tint="-0.499984740745262"/>
      </left>
      <right style="hair">
        <color theme="0" tint="-0.34998626667073579"/>
      </right>
      <top style="hair">
        <color theme="0" tint="-0.34998626667073579"/>
      </top>
      <bottom style="thin">
        <color theme="0" tint="-0.499984740745262"/>
      </bottom>
      <diagonal/>
    </border>
    <border>
      <left style="hair">
        <color theme="0" tint="-0.34998626667073579"/>
      </left>
      <right/>
      <top style="thin">
        <color theme="0" tint="-0.499984740745262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/>
      <top style="hair">
        <color theme="0" tint="-0.34998626667073579"/>
      </top>
      <bottom style="thin">
        <color theme="0" tint="-0.499984740745262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34" applyNumberFormat="0" applyFill="0" applyAlignment="0" applyProtection="0"/>
    <xf numFmtId="0" fontId="6" fillId="0" borderId="35" applyNumberFormat="0" applyFill="0" applyAlignment="0" applyProtection="0"/>
    <xf numFmtId="0" fontId="7" fillId="0" borderId="36" applyNumberFormat="0" applyFill="0" applyAlignment="0" applyProtection="0"/>
    <xf numFmtId="0" fontId="7" fillId="0" borderId="0" applyNumberFormat="0" applyFill="0" applyBorder="0" applyAlignment="0" applyProtection="0"/>
    <xf numFmtId="0" fontId="8" fillId="12" borderId="0" applyNumberFormat="0" applyBorder="0" applyAlignment="0" applyProtection="0"/>
    <xf numFmtId="0" fontId="9" fillId="13" borderId="0" applyNumberFormat="0" applyBorder="0" applyAlignment="0" applyProtection="0"/>
    <xf numFmtId="0" fontId="10" fillId="14" borderId="0" applyNumberFormat="0" applyBorder="0" applyAlignment="0" applyProtection="0"/>
    <xf numFmtId="0" fontId="11" fillId="15" borderId="37" applyNumberFormat="0" applyAlignment="0" applyProtection="0"/>
    <xf numFmtId="0" fontId="12" fillId="16" borderId="38" applyNumberFormat="0" applyAlignment="0" applyProtection="0"/>
    <xf numFmtId="0" fontId="13" fillId="16" borderId="37" applyNumberFormat="0" applyAlignment="0" applyProtection="0"/>
    <xf numFmtId="0" fontId="14" fillId="0" borderId="39" applyNumberFormat="0" applyFill="0" applyAlignment="0" applyProtection="0"/>
    <xf numFmtId="0" fontId="15" fillId="17" borderId="40" applyNumberFormat="0" applyAlignment="0" applyProtection="0"/>
    <xf numFmtId="0" fontId="16" fillId="0" borderId="0" applyNumberFormat="0" applyFill="0" applyBorder="0" applyAlignment="0" applyProtection="0"/>
    <xf numFmtId="0" fontId="3" fillId="18" borderId="41" applyNumberFormat="0" applyFont="0" applyAlignment="0" applyProtection="0"/>
    <xf numFmtId="0" fontId="17" fillId="0" borderId="0" applyNumberFormat="0" applyFill="0" applyBorder="0" applyAlignment="0" applyProtection="0"/>
    <xf numFmtId="0" fontId="1" fillId="0" borderId="42" applyNumberFormat="0" applyFill="0" applyAlignment="0" applyProtection="0"/>
    <xf numFmtId="0" fontId="18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39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18" fillId="42" borderId="0" applyNumberFormat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6" borderId="7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6" borderId="15" xfId="0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49" fontId="0" fillId="6" borderId="15" xfId="0" applyNumberFormat="1" applyFill="1" applyBorder="1" applyAlignment="1">
      <alignment horizontal="center"/>
    </xf>
    <xf numFmtId="0" fontId="0" fillId="6" borderId="15" xfId="0" applyFill="1" applyBorder="1" applyAlignment="1">
      <alignment horizontal="left"/>
    </xf>
    <xf numFmtId="0" fontId="0" fillId="5" borderId="15" xfId="0" applyFill="1" applyBorder="1" applyAlignment="1">
      <alignment horizontal="left"/>
    </xf>
    <xf numFmtId="166" fontId="0" fillId="6" borderId="15" xfId="0" applyNumberFormat="1" applyFill="1" applyBorder="1" applyAlignment="1">
      <alignment horizontal="left"/>
    </xf>
    <xf numFmtId="0" fontId="0" fillId="6" borderId="19" xfId="0" applyFill="1" applyBorder="1" applyAlignment="1">
      <alignment horizontal="left" vertical="center"/>
    </xf>
    <xf numFmtId="0" fontId="0" fillId="5" borderId="19" xfId="0" applyFill="1" applyBorder="1" applyAlignment="1">
      <alignment horizontal="left" vertical="center"/>
    </xf>
    <xf numFmtId="166" fontId="0" fillId="6" borderId="19" xfId="0" applyNumberFormat="1" applyFill="1" applyBorder="1" applyAlignment="1">
      <alignment horizontal="left" vertical="center"/>
    </xf>
    <xf numFmtId="0" fontId="0" fillId="6" borderId="21" xfId="0" applyFill="1" applyBorder="1" applyAlignment="1">
      <alignment horizontal="left"/>
    </xf>
    <xf numFmtId="0" fontId="0" fillId="6" borderId="21" xfId="0" applyFill="1" applyBorder="1" applyAlignment="1">
      <alignment horizontal="center"/>
    </xf>
    <xf numFmtId="0" fontId="0" fillId="6" borderId="21" xfId="0" applyNumberFormat="1" applyFill="1" applyBorder="1" applyAlignment="1">
      <alignment horizontal="center"/>
    </xf>
    <xf numFmtId="166" fontId="0" fillId="6" borderId="21" xfId="0" applyNumberFormat="1" applyFill="1" applyBorder="1" applyAlignment="1">
      <alignment horizontal="left"/>
    </xf>
    <xf numFmtId="166" fontId="0" fillId="6" borderId="17" xfId="0" applyNumberFormat="1" applyFill="1" applyBorder="1" applyAlignment="1">
      <alignment horizontal="left" vertical="center"/>
    </xf>
    <xf numFmtId="0" fontId="1" fillId="5" borderId="7" xfId="0" applyFont="1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164" fontId="0" fillId="6" borderId="18" xfId="0" applyNumberFormat="1" applyFill="1" applyBorder="1" applyAlignment="1">
      <alignment horizontal="left"/>
    </xf>
    <xf numFmtId="164" fontId="0" fillId="5" borderId="18" xfId="0" applyNumberFormat="1" applyFill="1" applyBorder="1" applyAlignment="1">
      <alignment horizontal="left"/>
    </xf>
    <xf numFmtId="164" fontId="0" fillId="6" borderId="20" xfId="0" applyNumberForma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164" fontId="1" fillId="3" borderId="8" xfId="0" applyNumberFormat="1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6" borderId="24" xfId="0" applyFill="1" applyBorder="1" applyAlignment="1">
      <alignment horizontal="center"/>
    </xf>
    <xf numFmtId="0" fontId="0" fillId="6" borderId="25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6" borderId="0" xfId="0" applyFill="1" applyAlignment="1">
      <alignment wrapText="1"/>
    </xf>
    <xf numFmtId="164" fontId="1" fillId="3" borderId="1" xfId="0" applyNumberFormat="1" applyFont="1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/>
    </xf>
    <xf numFmtId="0" fontId="0" fillId="3" borderId="26" xfId="0" applyFill="1" applyBorder="1" applyAlignment="1">
      <alignment horizontal="left"/>
    </xf>
    <xf numFmtId="165" fontId="0" fillId="3" borderId="29" xfId="0" applyNumberFormat="1" applyFill="1" applyBorder="1" applyAlignment="1">
      <alignment horizontal="left" vertical="center"/>
    </xf>
    <xf numFmtId="0" fontId="0" fillId="3" borderId="29" xfId="0" applyFill="1" applyBorder="1" applyAlignment="1">
      <alignment horizontal="left" vertical="center"/>
    </xf>
    <xf numFmtId="49" fontId="0" fillId="3" borderId="26" xfId="0" applyNumberFormat="1" applyFill="1" applyBorder="1" applyAlignment="1">
      <alignment horizontal="center"/>
    </xf>
    <xf numFmtId="166" fontId="0" fillId="3" borderId="26" xfId="0" applyNumberFormat="1" applyFill="1" applyBorder="1" applyAlignment="1">
      <alignment horizontal="left"/>
    </xf>
    <xf numFmtId="166" fontId="0" fillId="3" borderId="29" xfId="0" applyNumberFormat="1" applyFill="1" applyBorder="1" applyAlignment="1">
      <alignment horizontal="left" vertical="center"/>
    </xf>
    <xf numFmtId="0" fontId="0" fillId="3" borderId="26" xfId="0" applyNumberFormat="1" applyFill="1" applyBorder="1" applyAlignment="1">
      <alignment horizontal="center"/>
    </xf>
    <xf numFmtId="0" fontId="0" fillId="3" borderId="26" xfId="0" applyFill="1" applyBorder="1"/>
    <xf numFmtId="0" fontId="0" fillId="3" borderId="29" xfId="0" applyFill="1" applyBorder="1"/>
    <xf numFmtId="0" fontId="0" fillId="3" borderId="30" xfId="0" applyFill="1" applyBorder="1"/>
    <xf numFmtId="0" fontId="0" fillId="3" borderId="31" xfId="0" applyFill="1" applyBorder="1"/>
    <xf numFmtId="0" fontId="0" fillId="11" borderId="26" xfId="0" applyFill="1" applyBorder="1" applyAlignment="1">
      <alignment horizontal="center"/>
    </xf>
    <xf numFmtId="0" fontId="0" fillId="11" borderId="26" xfId="0" applyFill="1" applyBorder="1"/>
    <xf numFmtId="0" fontId="0" fillId="11" borderId="30" xfId="0" applyFill="1" applyBorder="1"/>
    <xf numFmtId="0" fontId="0" fillId="11" borderId="30" xfId="0" applyFill="1" applyBorder="1" applyAlignment="1">
      <alignment horizontal="center"/>
    </xf>
    <xf numFmtId="0" fontId="0" fillId="11" borderId="27" xfId="0" applyFont="1" applyFill="1" applyBorder="1" applyAlignment="1">
      <alignment horizontal="center" vertical="center" wrapText="1"/>
    </xf>
    <xf numFmtId="0" fontId="0" fillId="3" borderId="27" xfId="0" applyFont="1" applyFill="1" applyBorder="1" applyAlignment="1">
      <alignment horizontal="center" vertical="center" wrapText="1"/>
    </xf>
    <xf numFmtId="0" fontId="0" fillId="3" borderId="28" xfId="0" applyFont="1" applyFill="1" applyBorder="1" applyAlignment="1">
      <alignment horizontal="center" vertical="center" wrapText="1"/>
    </xf>
    <xf numFmtId="0" fontId="0" fillId="11" borderId="26" xfId="0" applyFont="1" applyFill="1" applyBorder="1" applyAlignment="1">
      <alignment horizontal="center" vertical="center" wrapText="1"/>
    </xf>
    <xf numFmtId="0" fontId="0" fillId="3" borderId="26" xfId="0" applyFont="1" applyFill="1" applyBorder="1" applyAlignment="1">
      <alignment horizontal="center" vertical="center" wrapText="1"/>
    </xf>
    <xf numFmtId="0" fontId="0" fillId="3" borderId="29" xfId="0" applyFont="1" applyFill="1" applyBorder="1" applyAlignment="1">
      <alignment horizontal="center" vertical="center" wrapText="1"/>
    </xf>
    <xf numFmtId="167" fontId="0" fillId="10" borderId="27" xfId="0" applyNumberFormat="1" applyFont="1" applyFill="1" applyBorder="1" applyAlignment="1">
      <alignment horizontal="left" vertical="center" wrapText="1"/>
    </xf>
    <xf numFmtId="167" fontId="0" fillId="10" borderId="26" xfId="0" applyNumberFormat="1" applyFont="1" applyFill="1" applyBorder="1" applyAlignment="1">
      <alignment horizontal="left" vertical="center" wrapText="1"/>
    </xf>
    <xf numFmtId="3" fontId="0" fillId="10" borderId="26" xfId="0" applyNumberFormat="1" applyFill="1" applyBorder="1" applyAlignment="1">
      <alignment horizontal="left"/>
    </xf>
    <xf numFmtId="168" fontId="0" fillId="10" borderId="26" xfId="0" applyNumberFormat="1" applyFill="1" applyBorder="1" applyAlignment="1">
      <alignment horizontal="left"/>
    </xf>
    <xf numFmtId="167" fontId="0" fillId="10" borderId="26" xfId="0" applyNumberFormat="1" applyFill="1" applyBorder="1" applyAlignment="1">
      <alignment horizontal="left"/>
    </xf>
    <xf numFmtId="167" fontId="0" fillId="10" borderId="30" xfId="0" applyNumberFormat="1" applyFill="1" applyBorder="1" applyAlignment="1">
      <alignment horizontal="left"/>
    </xf>
    <xf numFmtId="167" fontId="0" fillId="11" borderId="26" xfId="0" applyNumberFormat="1" applyFill="1" applyBorder="1" applyAlignment="1">
      <alignment horizontal="center"/>
    </xf>
    <xf numFmtId="164" fontId="0" fillId="3" borderId="26" xfId="0" applyNumberFormat="1" applyFill="1" applyBorder="1"/>
    <xf numFmtId="164" fontId="0" fillId="3" borderId="26" xfId="0" applyNumberFormat="1" applyFill="1" applyBorder="1" applyAlignment="1">
      <alignment horizontal="left"/>
    </xf>
    <xf numFmtId="164" fontId="0" fillId="3" borderId="30" xfId="0" applyNumberFormat="1" applyFill="1" applyBorder="1"/>
    <xf numFmtId="0" fontId="0" fillId="11" borderId="47" xfId="0" applyFill="1" applyBorder="1" applyAlignment="1">
      <alignment horizontal="center"/>
    </xf>
    <xf numFmtId="0" fontId="0" fillId="11" borderId="48" xfId="0" applyFill="1" applyBorder="1" applyAlignment="1">
      <alignment horizontal="center"/>
    </xf>
    <xf numFmtId="0" fontId="0" fillId="3" borderId="44" xfId="0" applyFont="1" applyFill="1" applyBorder="1" applyAlignment="1">
      <alignment horizontal="center" vertical="center" wrapText="1"/>
    </xf>
    <xf numFmtId="0" fontId="0" fillId="3" borderId="43" xfId="0" applyFont="1" applyFill="1" applyBorder="1" applyAlignment="1">
      <alignment horizontal="center" vertical="center" wrapText="1"/>
    </xf>
    <xf numFmtId="0" fontId="0" fillId="3" borderId="43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1" fillId="43" borderId="44" xfId="0" applyFont="1" applyFill="1" applyBorder="1" applyAlignment="1">
      <alignment horizontal="center" vertical="center" wrapText="1"/>
    </xf>
    <xf numFmtId="0" fontId="1" fillId="43" borderId="43" xfId="0" applyFont="1" applyFill="1" applyBorder="1" applyAlignment="1">
      <alignment horizontal="center" vertical="center" wrapText="1"/>
    </xf>
    <xf numFmtId="0" fontId="1" fillId="43" borderId="45" xfId="0" applyFont="1" applyFill="1" applyBorder="1" applyAlignment="1">
      <alignment horizontal="center" vertical="center" wrapText="1"/>
    </xf>
    <xf numFmtId="0" fontId="0" fillId="43" borderId="46" xfId="0" applyFill="1" applyBorder="1" applyAlignment="1">
      <alignment horizontal="left"/>
    </xf>
    <xf numFmtId="0" fontId="0" fillId="43" borderId="47" xfId="0" applyFill="1" applyBorder="1" applyAlignment="1">
      <alignment horizontal="left"/>
    </xf>
    <xf numFmtId="0" fontId="0" fillId="43" borderId="48" xfId="0" applyFill="1" applyBorder="1" applyAlignment="1">
      <alignment horizontal="left"/>
    </xf>
    <xf numFmtId="0" fontId="0" fillId="11" borderId="49" xfId="0" applyFill="1" applyBorder="1" applyAlignment="1">
      <alignment horizontal="center"/>
    </xf>
    <xf numFmtId="0" fontId="0" fillId="11" borderId="49" xfId="0" applyFill="1" applyBorder="1"/>
    <xf numFmtId="0" fontId="0" fillId="11" borderId="50" xfId="0" applyFill="1" applyBorder="1"/>
    <xf numFmtId="0" fontId="1" fillId="44" borderId="43" xfId="0" applyFont="1" applyFill="1" applyBorder="1" applyAlignment="1">
      <alignment horizontal="center" vertical="center" wrapText="1"/>
    </xf>
    <xf numFmtId="0" fontId="0" fillId="44" borderId="47" xfId="0" applyFill="1" applyBorder="1" applyAlignment="1">
      <alignment horizontal="left"/>
    </xf>
    <xf numFmtId="0" fontId="0" fillId="44" borderId="26" xfId="0" applyFont="1" applyFill="1" applyBorder="1" applyAlignment="1">
      <alignment horizontal="left" vertical="center" wrapText="1"/>
    </xf>
    <xf numFmtId="0" fontId="1" fillId="44" borderId="49" xfId="0" applyFont="1" applyFill="1" applyBorder="1" applyAlignment="1">
      <alignment horizontal="center" vertical="center" wrapText="1"/>
    </xf>
    <xf numFmtId="0" fontId="1" fillId="44" borderId="26" xfId="0" applyFont="1" applyFill="1" applyBorder="1" applyAlignment="1">
      <alignment horizontal="center" vertical="center" wrapText="1"/>
    </xf>
    <xf numFmtId="0" fontId="1" fillId="44" borderId="47" xfId="0" applyFont="1" applyFill="1" applyBorder="1" applyAlignment="1">
      <alignment horizontal="center" vertical="center" wrapText="1"/>
    </xf>
    <xf numFmtId="164" fontId="1" fillId="44" borderId="26" xfId="0" applyNumberFormat="1" applyFont="1" applyFill="1" applyBorder="1" applyAlignment="1">
      <alignment horizontal="center" vertical="center" wrapText="1"/>
    </xf>
    <xf numFmtId="0" fontId="1" fillId="44" borderId="29" xfId="0" applyFont="1" applyFill="1" applyBorder="1" applyAlignment="1">
      <alignment horizontal="center" vertical="center" wrapText="1"/>
    </xf>
    <xf numFmtId="0" fontId="0" fillId="44" borderId="26" xfId="0" applyFill="1" applyBorder="1" applyAlignment="1">
      <alignment horizontal="left"/>
    </xf>
    <xf numFmtId="168" fontId="0" fillId="44" borderId="26" xfId="0" applyNumberFormat="1" applyFill="1" applyBorder="1" applyAlignment="1">
      <alignment horizontal="left"/>
    </xf>
    <xf numFmtId="0" fontId="0" fillId="44" borderId="49" xfId="0" applyFill="1" applyBorder="1" applyAlignment="1">
      <alignment horizontal="center"/>
    </xf>
    <xf numFmtId="0" fontId="0" fillId="44" borderId="26" xfId="0" applyFill="1" applyBorder="1" applyAlignment="1">
      <alignment horizontal="center"/>
    </xf>
    <xf numFmtId="0" fontId="0" fillId="44" borderId="47" xfId="0" applyFill="1" applyBorder="1" applyAlignment="1">
      <alignment horizontal="center"/>
    </xf>
    <xf numFmtId="0" fontId="0" fillId="44" borderId="43" xfId="0" applyFill="1" applyBorder="1" applyAlignment="1">
      <alignment horizontal="center"/>
    </xf>
    <xf numFmtId="164" fontId="0" fillId="44" borderId="26" xfId="0" applyNumberFormat="1" applyFill="1" applyBorder="1" applyAlignment="1">
      <alignment horizontal="left"/>
    </xf>
    <xf numFmtId="0" fontId="0" fillId="44" borderId="29" xfId="0" applyFill="1" applyBorder="1" applyAlignment="1">
      <alignment horizontal="left" vertical="center"/>
    </xf>
    <xf numFmtId="0" fontId="0" fillId="44" borderId="49" xfId="0" applyFill="1" applyBorder="1"/>
    <xf numFmtId="167" fontId="0" fillId="44" borderId="26" xfId="0" applyNumberFormat="1" applyFill="1" applyBorder="1" applyAlignment="1">
      <alignment horizontal="center"/>
    </xf>
    <xf numFmtId="167" fontId="0" fillId="44" borderId="26" xfId="0" applyNumberFormat="1" applyFill="1" applyBorder="1" applyAlignment="1">
      <alignment horizontal="left"/>
    </xf>
    <xf numFmtId="0" fontId="0" fillId="3" borderId="49" xfId="0" applyFont="1" applyFill="1" applyBorder="1" applyAlignment="1">
      <alignment horizontal="center" vertical="center" wrapText="1"/>
    </xf>
    <xf numFmtId="0" fontId="0" fillId="3" borderId="49" xfId="0" applyFill="1" applyBorder="1" applyAlignment="1">
      <alignment horizontal="center"/>
    </xf>
    <xf numFmtId="0" fontId="0" fillId="3" borderId="50" xfId="0" applyFill="1" applyBorder="1" applyAlignment="1">
      <alignment horizontal="center"/>
    </xf>
    <xf numFmtId="0" fontId="0" fillId="44" borderId="49" xfId="0" applyFill="1" applyBorder="1" applyAlignment="1">
      <alignment horizontal="left"/>
    </xf>
    <xf numFmtId="0" fontId="0" fillId="44" borderId="26" xfId="0" applyNumberFormat="1" applyFill="1" applyBorder="1" applyAlignment="1">
      <alignment horizontal="center"/>
    </xf>
    <xf numFmtId="166" fontId="0" fillId="44" borderId="26" xfId="0" applyNumberFormat="1" applyFill="1" applyBorder="1" applyAlignment="1">
      <alignment horizontal="left"/>
    </xf>
    <xf numFmtId="166" fontId="0" fillId="44" borderId="29" xfId="0" applyNumberFormat="1" applyFill="1" applyBorder="1" applyAlignment="1">
      <alignment horizontal="left" vertical="center"/>
    </xf>
    <xf numFmtId="0" fontId="0" fillId="44" borderId="26" xfId="0" applyFill="1" applyBorder="1"/>
    <xf numFmtId="164" fontId="0" fillId="44" borderId="26" xfId="0" applyNumberFormat="1" applyFill="1" applyBorder="1"/>
    <xf numFmtId="0" fontId="0" fillId="44" borderId="29" xfId="0" applyFill="1" applyBorder="1"/>
    <xf numFmtId="169" fontId="0" fillId="11" borderId="27" xfId="0" applyNumberFormat="1" applyFont="1" applyFill="1" applyBorder="1" applyAlignment="1">
      <alignment horizontal="center" vertical="center" wrapText="1"/>
    </xf>
    <xf numFmtId="0" fontId="1" fillId="3" borderId="51" xfId="0" applyFont="1" applyFill="1" applyBorder="1" applyAlignment="1">
      <alignment horizontal="center" vertical="center" wrapText="1"/>
    </xf>
    <xf numFmtId="169" fontId="0" fillId="11" borderId="26" xfId="0" applyNumberFormat="1" applyFont="1" applyFill="1" applyBorder="1" applyAlignment="1">
      <alignment horizontal="center" vertical="center" wrapText="1"/>
    </xf>
    <xf numFmtId="0" fontId="1" fillId="9" borderId="4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33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1" fontId="0" fillId="3" borderId="27" xfId="0" applyNumberFormat="1" applyFont="1" applyFill="1" applyBorder="1" applyAlignment="1">
      <alignment horizontal="center" vertical="center" wrapText="1"/>
    </xf>
    <xf numFmtId="1" fontId="0" fillId="11" borderId="27" xfId="0" applyNumberFormat="1" applyFont="1" applyFill="1" applyBorder="1" applyAlignment="1">
      <alignment horizontal="center" vertical="center" wrapText="1"/>
    </xf>
    <xf numFmtId="1" fontId="0" fillId="11" borderId="28" xfId="0" applyNumberFormat="1" applyFont="1" applyFill="1" applyBorder="1" applyAlignment="1">
      <alignment horizontal="center" vertical="center" wrapText="1"/>
    </xf>
    <xf numFmtId="1" fontId="0" fillId="11" borderId="26" xfId="0" applyNumberFormat="1" applyFont="1" applyFill="1" applyBorder="1" applyAlignment="1">
      <alignment horizontal="center" vertical="center" wrapText="1"/>
    </xf>
    <xf numFmtId="1" fontId="0" fillId="11" borderId="29" xfId="0" applyNumberFormat="1" applyFont="1" applyFill="1" applyBorder="1" applyAlignment="1">
      <alignment horizontal="center" vertical="center" wrapText="1"/>
    </xf>
    <xf numFmtId="167" fontId="0" fillId="3" borderId="27" xfId="0" applyNumberFormat="1" applyFont="1" applyFill="1" applyBorder="1" applyAlignment="1">
      <alignment horizontal="center" vertical="center" wrapText="1"/>
    </xf>
    <xf numFmtId="167" fontId="0" fillId="3" borderId="26" xfId="0" applyNumberFormat="1" applyFont="1" applyFill="1" applyBorder="1" applyAlignment="1">
      <alignment horizontal="center" vertical="center" wrapText="1"/>
    </xf>
    <xf numFmtId="1" fontId="0" fillId="3" borderId="26" xfId="0" applyNumberFormat="1" applyFont="1" applyFill="1" applyBorder="1" applyAlignment="1">
      <alignment horizontal="center" vertical="center" wrapText="1"/>
    </xf>
    <xf numFmtId="0" fontId="0" fillId="11" borderId="44" xfId="0" applyFont="1" applyFill="1" applyBorder="1" applyAlignment="1">
      <alignment horizontal="center" vertical="center" wrapText="1"/>
    </xf>
    <xf numFmtId="0" fontId="0" fillId="11" borderId="43" xfId="0" applyFont="1" applyFill="1" applyBorder="1" applyAlignment="1">
      <alignment horizontal="center" vertical="center" wrapText="1"/>
    </xf>
    <xf numFmtId="0" fontId="0" fillId="10" borderId="28" xfId="0" applyFont="1" applyFill="1" applyBorder="1" applyAlignment="1">
      <alignment horizontal="center" vertical="center" wrapText="1"/>
    </xf>
    <xf numFmtId="0" fontId="0" fillId="10" borderId="29" xfId="0" applyFont="1" applyFill="1" applyBorder="1" applyAlignment="1">
      <alignment horizontal="center" vertical="center" wrapText="1"/>
    </xf>
    <xf numFmtId="0" fontId="0" fillId="44" borderId="29" xfId="0" applyFont="1" applyFill="1" applyBorder="1" applyAlignment="1">
      <alignment horizontal="center" vertical="center" wrapText="1"/>
    </xf>
    <xf numFmtId="0" fontId="0" fillId="10" borderId="29" xfId="0" applyFill="1" applyBorder="1" applyAlignment="1">
      <alignment horizontal="center"/>
    </xf>
    <xf numFmtId="0" fontId="0" fillId="44" borderId="29" xfId="0" applyFill="1" applyBorder="1" applyAlignment="1">
      <alignment horizontal="center"/>
    </xf>
    <xf numFmtId="1" fontId="0" fillId="44" borderId="29" xfId="0" applyNumberFormat="1" applyFill="1" applyBorder="1" applyAlignment="1">
      <alignment horizontal="center"/>
    </xf>
    <xf numFmtId="1" fontId="0" fillId="10" borderId="29" xfId="0" applyNumberFormat="1" applyFill="1" applyBorder="1" applyAlignment="1">
      <alignment horizontal="center"/>
    </xf>
    <xf numFmtId="1" fontId="0" fillId="10" borderId="31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10" borderId="44" xfId="0" applyFill="1" applyBorder="1" applyAlignment="1">
      <alignment horizontal="center"/>
    </xf>
    <xf numFmtId="0" fontId="0" fillId="10" borderId="27" xfId="0" applyFont="1" applyFill="1" applyBorder="1" applyAlignment="1">
      <alignment horizontal="center" vertical="center" wrapText="1"/>
    </xf>
    <xf numFmtId="0" fontId="0" fillId="10" borderId="43" xfId="0" applyFill="1" applyBorder="1" applyAlignment="1">
      <alignment horizontal="center"/>
    </xf>
    <xf numFmtId="0" fontId="0" fillId="10" borderId="26" xfId="0" applyFont="1" applyFill="1" applyBorder="1" applyAlignment="1">
      <alignment horizontal="center" vertical="center" wrapText="1"/>
    </xf>
    <xf numFmtId="0" fontId="0" fillId="44" borderId="26" xfId="0" applyFont="1" applyFill="1" applyBorder="1" applyAlignment="1">
      <alignment horizontal="center" vertical="center" wrapText="1"/>
    </xf>
    <xf numFmtId="0" fontId="0" fillId="10" borderId="26" xfId="0" applyFont="1" applyFill="1" applyBorder="1" applyAlignment="1">
      <alignment horizontal="center"/>
    </xf>
    <xf numFmtId="0" fontId="0" fillId="10" borderId="26" xfId="0" applyFill="1" applyBorder="1" applyAlignment="1">
      <alignment horizontal="center"/>
    </xf>
    <xf numFmtId="0" fontId="0" fillId="44" borderId="26" xfId="0" applyFont="1" applyFill="1" applyBorder="1" applyAlignment="1">
      <alignment horizontal="center"/>
    </xf>
    <xf numFmtId="0" fontId="0" fillId="10" borderId="45" xfId="0" applyFill="1" applyBorder="1" applyAlignment="1">
      <alignment horizontal="center"/>
    </xf>
    <xf numFmtId="0" fontId="0" fillId="10" borderId="30" xfId="0" applyFont="1" applyFill="1" applyBorder="1" applyAlignment="1">
      <alignment horizontal="center"/>
    </xf>
    <xf numFmtId="0" fontId="0" fillId="10" borderId="3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colors>
    <mruColors>
      <color rgb="FF9999FF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(Sheet1!$AC$17,Sheet1!$AC$32,Sheet1!$AC$42,Sheet1!$AC$67,Sheet1!$AC$77,Sheet1!$AC$82)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(Sheet1!$AC$18,Sheet1!$AC$33,Sheet1!$AC$43,Sheet1!$AC$68,Sheet1!$AC$78,Sheet1!$AC$83)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1"/>
          <c:order val="2"/>
          <c:tx>
            <c:v>Gamma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(Sheet1!$AC$19,Sheet1!$AC$34,Sheet1!$AC$44,Sheet1!$AC$69,Sheet1!$AC$79,Sheet1!$AC$84)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(Sheet1!$AC$20,Sheet1!$AC$35,Sheet1!$AC$44,Sheet1!$AC$70,Sheet1!$AC$80,Sheet1!$AC$85)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(Sheet1!$AC$21,Sheet1!$AC$36,Sheet1!$AC$46,Sheet1!$AC$71,Sheet1!$AC$81,Sheet1!$AC$86)</c:f>
              <c:numCache>
                <c:formatCode>General</c:formatCode>
                <c:ptCount val="6"/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0669248"/>
        <c:axId val="-2010668160"/>
      </c:lineChart>
      <c:catAx>
        <c:axId val="-2010669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668160"/>
        <c:crosses val="autoZero"/>
        <c:auto val="1"/>
        <c:lblAlgn val="ctr"/>
        <c:lblOffset val="100"/>
        <c:noMultiLvlLbl val="0"/>
      </c:catAx>
      <c:valAx>
        <c:axId val="-201066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6692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(Sheet1!$X$17,Sheet1!$X$32,Sheet1!$X$42,Sheet1!$X$67,Sheet1!$X$77,Sheet1!$X$82)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(Sheet1!$X$18,Sheet1!$X$33,Sheet1!$X$43,Sheet1!$X$68,Sheet1!$X$78,Sheet1!$X$83)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1"/>
          <c:order val="2"/>
          <c:tx>
            <c:v>Gamma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(Sheet1!$X$19,Sheet1!$X$34,Sheet1!$X$44,Sheet1!$X$69,Sheet1!$X$79,Sheet1!$X$84)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(Sheet1!$X$20,Sheet1!$X$35,Sheet1!$X$45,Sheet1!$X$70,Sheet1!$X$80,Sheet1!$X$85)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(Sheet1!$X$21,Sheet1!$X$36,Sheet1!$X$46,Sheet1!$X$71,Sheet1!$X$81,Sheet1!$X$86)</c:f>
              <c:numCache>
                <c:formatCode>General</c:formatCode>
                <c:ptCount val="6"/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0665440"/>
        <c:axId val="-2010668704"/>
      </c:lineChart>
      <c:catAx>
        <c:axId val="-201066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668704"/>
        <c:crosses val="autoZero"/>
        <c:auto val="1"/>
        <c:lblAlgn val="ctr"/>
        <c:lblOffset val="100"/>
        <c:noMultiLvlLbl val="0"/>
      </c:catAx>
      <c:valAx>
        <c:axId val="-201066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665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(Sheet1!$AC$17,Sheet1!$AC$32,Sheet1!$AC$42,Sheet1!$AC$67,Sheet1!$AC$77,Sheet1!$AC$82)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(Sheet1!$AC$18,Sheet1!$AC$33,Sheet1!$AC$43,Sheet1!$AC$68,Sheet1!$AC$78,Sheet1!$AC$83)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1"/>
          <c:order val="2"/>
          <c:tx>
            <c:v>Gamma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(Sheet1!$AC$19,Sheet1!$AC$34,Sheet1!$AC$44,Sheet1!$AC$69,Sheet1!$AC$79,Sheet1!$AC$84)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(Sheet1!$AC$20,Sheet1!$AC$35,Sheet1!$AC$44,Sheet1!$AC$70,Sheet1!$AC$80,Sheet1!$AC$85)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(Sheet1!$AC$21,Sheet1!$AC$36,Sheet1!$AC$46,Sheet1!$AC$71,Sheet1!$AC$81,Sheet1!$AC$86)</c:f>
              <c:numCache>
                <c:formatCode>General</c:formatCode>
                <c:ptCount val="6"/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66816896"/>
        <c:axId val="-1966820704"/>
      </c:lineChart>
      <c:catAx>
        <c:axId val="-196681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6820704"/>
        <c:crosses val="autoZero"/>
        <c:auto val="1"/>
        <c:lblAlgn val="ctr"/>
        <c:lblOffset val="100"/>
        <c:noMultiLvlLbl val="0"/>
      </c:catAx>
      <c:valAx>
        <c:axId val="-196682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6816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(Sheet1!$X$17,Sheet1!$X$32,Sheet1!$X$42,Sheet1!$X$67,Sheet1!$X$77,Sheet1!$X$82)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(Sheet1!$X$18,Sheet1!$X$33,Sheet1!$X$43,Sheet1!$X$68,Sheet1!$X$78,Sheet1!$X$83)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1"/>
          <c:order val="2"/>
          <c:tx>
            <c:v>Gamma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(Sheet1!$X$19,Sheet1!$X$34,Sheet1!$X$44,Sheet1!$X$69,Sheet1!$X$79,Sheet1!$X$84)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(Sheet1!$X$20,Sheet1!$X$35,Sheet1!$X$45,Sheet1!$X$70,Sheet1!$X$80,Sheet1!$X$85)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(Sheet1!$X$21,Sheet1!$X$36,Sheet1!$X$46,Sheet1!$X$71,Sheet1!$X$81,Sheet1!$X$86)</c:f>
              <c:numCache>
                <c:formatCode>General</c:formatCode>
                <c:ptCount val="6"/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66815808"/>
        <c:axId val="-1966817984"/>
      </c:lineChart>
      <c:catAx>
        <c:axId val="-1966815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6817984"/>
        <c:crosses val="autoZero"/>
        <c:auto val="1"/>
        <c:lblAlgn val="ctr"/>
        <c:lblOffset val="100"/>
        <c:noMultiLvlLbl val="0"/>
      </c:catAx>
      <c:valAx>
        <c:axId val="-196681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681580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(Sheet1!$AC$17,Sheet1!$AC$32,Sheet1!$AC$42,Sheet1!$AC$67,Sheet1!$AC$77,Sheet1!$AC$82)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(Sheet1!$AC$18,Sheet1!$AC$33,Sheet1!$AC$43,Sheet1!$AC$68,Sheet1!$AC$78,Sheet1!$AC$83)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1"/>
          <c:order val="2"/>
          <c:tx>
            <c:v>Gamma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(Sheet1!$AC$19,Sheet1!$AC$34,Sheet1!$AC$44,Sheet1!$AC$69,Sheet1!$AC$79,Sheet1!$AC$84)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(Sheet1!$AC$20,Sheet1!$AC$35,Sheet1!$AC$44,Sheet1!$AC$70,Sheet1!$AC$80,Sheet1!$AC$85)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(Sheet1!$AC$21,Sheet1!$AC$36,Sheet1!$AC$46,Sheet1!$AC$71,Sheet1!$AC$81,Sheet1!$AC$86)</c:f>
              <c:numCache>
                <c:formatCode>General</c:formatCode>
                <c:ptCount val="6"/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66815264"/>
        <c:axId val="-1966814720"/>
      </c:lineChart>
      <c:catAx>
        <c:axId val="-196681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6814720"/>
        <c:crosses val="autoZero"/>
        <c:auto val="1"/>
        <c:lblAlgn val="ctr"/>
        <c:lblOffset val="100"/>
        <c:noMultiLvlLbl val="0"/>
      </c:catAx>
      <c:valAx>
        <c:axId val="-196681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68152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Basic algorithm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(Sheet1!$X$17,Sheet1!$X$32,Sheet1!$X$42,Sheet1!$X$67,Sheet1!$X$77,Sheet1!$X$82)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4"/>
          <c:order val="1"/>
          <c:tx>
            <c:v>BasicOptimized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(Sheet1!$X$18,Sheet1!$X$33,Sheet1!$X$43,Sheet1!$X$68,Sheet1!$X$78,Sheet1!$X$83)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1"/>
          <c:order val="2"/>
          <c:tx>
            <c:v>Gamma algorithm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(Sheet1!$X$19,Sheet1!$X$34,Sheet1!$X$44,Sheet1!$X$69,Sheet1!$X$79,Sheet1!$X$84)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3"/>
          <c:order val="3"/>
          <c:tx>
            <c:v>GammaOptimized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(Sheet1!$X$20,Sheet1!$X$35,Sheet1!$X$45,Sheet1!$X$70,Sheet1!$X$80,Sheet1!$X$85)</c:f>
              <c:numCache>
                <c:formatCode>General</c:formatCode>
                <c:ptCount val="6"/>
              </c:numCache>
            </c:numRef>
          </c:val>
          <c:smooth val="0"/>
          <c:extLst/>
        </c:ser>
        <c:ser>
          <c:idx val="2"/>
          <c:order val="4"/>
          <c:tx>
            <c:v>Hypergraph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numRef>
              <c:f>(Sheet1!$F$21,Sheet1!$F$36,Sheet1!$F$46,Sheet1!$F$71,Sheet1!$F$81,Sheet1!$F$86)</c:f>
              <c:numCache>
                <c:formatCode>General</c:formatCode>
                <c:ptCount val="6"/>
                <c:pt idx="0">
                  <c:v>1000</c:v>
                </c:pt>
                <c:pt idx="1">
                  <c:v>5000</c:v>
                </c:pt>
                <c:pt idx="2">
                  <c:v>20000</c:v>
                </c:pt>
                <c:pt idx="3">
                  <c:v>75000</c:v>
                </c:pt>
                <c:pt idx="4">
                  <c:v>88162</c:v>
                </c:pt>
                <c:pt idx="5">
                  <c:v>245057</c:v>
                </c:pt>
              </c:numCache>
            </c:numRef>
          </c:cat>
          <c:val>
            <c:numRef>
              <c:f>(Sheet1!$X$21,Sheet1!$X$36,Sheet1!$X$46,Sheet1!$X$71,Sheet1!$X$81,Sheet1!$X$86)</c:f>
              <c:numCache>
                <c:formatCode>General</c:formatCode>
                <c:ptCount val="6"/>
              </c:numCache>
            </c:numRef>
          </c:val>
          <c:smooth val="0"/>
          <c:extLst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66813632"/>
        <c:axId val="-1966814176"/>
      </c:lineChart>
      <c:catAx>
        <c:axId val="-196681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DB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6814176"/>
        <c:crosses val="autoZero"/>
        <c:auto val="1"/>
        <c:lblAlgn val="ctr"/>
        <c:lblOffset val="100"/>
        <c:noMultiLvlLbl val="0"/>
      </c:catAx>
      <c:valAx>
        <c:axId val="-196681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66813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590549</xdr:colOff>
      <xdr:row>179</xdr:row>
      <xdr:rowOff>85725</xdr:rowOff>
    </xdr:from>
    <xdr:to>
      <xdr:col>9</xdr:col>
      <xdr:colOff>1295399</xdr:colOff>
      <xdr:row>203</xdr:row>
      <xdr:rowOff>76201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714375</xdr:colOff>
      <xdr:row>151</xdr:row>
      <xdr:rowOff>9525</xdr:rowOff>
    </xdr:from>
    <xdr:to>
      <xdr:col>12</xdr:col>
      <xdr:colOff>762000</xdr:colOff>
      <xdr:row>174</xdr:row>
      <xdr:rowOff>47625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37</xdr:row>
      <xdr:rowOff>104775</xdr:rowOff>
    </xdr:from>
    <xdr:to>
      <xdr:col>9</xdr:col>
      <xdr:colOff>742949</xdr:colOff>
      <xdr:row>61</xdr:row>
      <xdr:rowOff>95251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13</xdr:row>
      <xdr:rowOff>85725</xdr:rowOff>
    </xdr:from>
    <xdr:to>
      <xdr:col>13</xdr:col>
      <xdr:colOff>352425</xdr:colOff>
      <xdr:row>35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42</xdr:row>
      <xdr:rowOff>104775</xdr:rowOff>
    </xdr:from>
    <xdr:to>
      <xdr:col>9</xdr:col>
      <xdr:colOff>742949</xdr:colOff>
      <xdr:row>66</xdr:row>
      <xdr:rowOff>95251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304800</xdr:colOff>
      <xdr:row>18</xdr:row>
      <xdr:rowOff>85725</xdr:rowOff>
    </xdr:from>
    <xdr:to>
      <xdr:col>13</xdr:col>
      <xdr:colOff>352425</xdr:colOff>
      <xdr:row>40</xdr:row>
      <xdr:rowOff>142875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H141"/>
  <sheetViews>
    <sheetView showGridLines="0" tabSelected="1" topLeftCell="F1" zoomScaleNormal="100" workbookViewId="0">
      <selection activeCell="O9" sqref="O9"/>
    </sheetView>
  </sheetViews>
  <sheetFormatPr defaultRowHeight="15" x14ac:dyDescent="0.25"/>
  <cols>
    <col min="2" max="2" width="4.42578125" customWidth="1"/>
    <col min="3" max="3" width="11.85546875" customWidth="1"/>
    <col min="4" max="4" width="18" customWidth="1"/>
    <col min="5" max="5" width="21.7109375" style="10" customWidth="1"/>
    <col min="6" max="6" width="13.5703125" style="10" customWidth="1"/>
    <col min="7" max="7" width="13.7109375" style="10" customWidth="1"/>
    <col min="8" max="8" width="28.28515625" customWidth="1"/>
    <col min="9" max="9" width="21.28515625" style="10" customWidth="1"/>
    <col min="10" max="10" width="27.140625" customWidth="1"/>
    <col min="11" max="11" width="26.7109375" customWidth="1"/>
    <col min="12" max="12" width="27" customWidth="1"/>
    <col min="13" max="13" width="27.5703125" customWidth="1"/>
    <col min="14" max="14" width="27.140625" customWidth="1"/>
    <col min="15" max="15" width="27.28515625" customWidth="1"/>
    <col min="16" max="16" width="17.85546875" customWidth="1"/>
    <col min="17" max="17" width="16.5703125" customWidth="1"/>
    <col min="18" max="18" width="16.28515625" customWidth="1"/>
    <col min="19" max="19" width="33.42578125" customWidth="1"/>
    <col min="20" max="22" width="20.7109375" style="10" customWidth="1"/>
    <col min="23" max="23" width="23.140625" style="10" customWidth="1"/>
    <col min="24" max="27" width="20.7109375" style="10" customWidth="1"/>
    <col min="28" max="28" width="27.28515625" style="9" customWidth="1"/>
    <col min="29" max="29" width="25.85546875" customWidth="1"/>
    <col min="30" max="30" width="25.5703125" customWidth="1"/>
    <col min="31" max="31" width="26.5703125" customWidth="1"/>
    <col min="32" max="32" width="28.5703125" customWidth="1"/>
    <col min="33" max="33" width="36" customWidth="1"/>
    <col min="34" max="34" width="67" customWidth="1"/>
    <col min="35" max="35" width="5" customWidth="1"/>
    <col min="37" max="37" width="12" customWidth="1"/>
  </cols>
  <sheetData>
    <row r="2" spans="3:34" x14ac:dyDescent="0.25">
      <c r="C2" s="1" t="s">
        <v>12</v>
      </c>
      <c r="E2" s="161" t="s">
        <v>32</v>
      </c>
    </row>
    <row r="4" spans="3:34" ht="18" customHeight="1" x14ac:dyDescent="0.25">
      <c r="C4" s="135" t="s">
        <v>3</v>
      </c>
      <c r="D4" s="136"/>
      <c r="E4" s="136"/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7"/>
      <c r="X4" s="124" t="s">
        <v>10</v>
      </c>
      <c r="Y4" s="125"/>
      <c r="Z4" s="125"/>
      <c r="AA4" s="125"/>
      <c r="AB4" s="125"/>
      <c r="AC4" s="125"/>
      <c r="AD4" s="125"/>
      <c r="AE4" s="125"/>
      <c r="AF4" s="125"/>
      <c r="AG4" s="125"/>
      <c r="AH4" s="126"/>
    </row>
    <row r="5" spans="3:34" ht="18" customHeight="1" x14ac:dyDescent="0.25">
      <c r="C5" s="122" t="s">
        <v>8</v>
      </c>
      <c r="D5" s="123"/>
      <c r="E5" s="130" t="s">
        <v>0</v>
      </c>
      <c r="F5" s="131"/>
      <c r="G5" s="131"/>
      <c r="H5" s="131"/>
      <c r="I5" s="131"/>
      <c r="J5" s="132" t="s">
        <v>57</v>
      </c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4"/>
      <c r="X5" s="127"/>
      <c r="Y5" s="128"/>
      <c r="Z5" s="128"/>
      <c r="AA5" s="128"/>
      <c r="AB5" s="128"/>
      <c r="AC5" s="128"/>
      <c r="AD5" s="128"/>
      <c r="AE5" s="128"/>
      <c r="AF5" s="128"/>
      <c r="AG5" s="128"/>
      <c r="AH5" s="129"/>
    </row>
    <row r="6" spans="3:34" s="36" customFormat="1" ht="51" customHeight="1" x14ac:dyDescent="0.25">
      <c r="C6" s="32" t="s">
        <v>13</v>
      </c>
      <c r="D6" s="32" t="s">
        <v>8</v>
      </c>
      <c r="E6" s="32" t="s">
        <v>55</v>
      </c>
      <c r="F6" s="32" t="s">
        <v>56</v>
      </c>
      <c r="G6" s="32" t="s">
        <v>67</v>
      </c>
      <c r="H6" s="32" t="s">
        <v>76</v>
      </c>
      <c r="I6" s="32" t="s">
        <v>68</v>
      </c>
      <c r="J6" s="32" t="s">
        <v>58</v>
      </c>
      <c r="K6" s="32" t="s">
        <v>59</v>
      </c>
      <c r="L6" s="32" t="s">
        <v>60</v>
      </c>
      <c r="M6" s="120" t="s">
        <v>61</v>
      </c>
      <c r="N6" s="32" t="s">
        <v>62</v>
      </c>
      <c r="O6" s="32" t="s">
        <v>63</v>
      </c>
      <c r="P6" s="32" t="s">
        <v>69</v>
      </c>
      <c r="Q6" s="32" t="s">
        <v>70</v>
      </c>
      <c r="R6" s="32" t="s">
        <v>71</v>
      </c>
      <c r="S6" s="32" t="s">
        <v>64</v>
      </c>
      <c r="T6" s="32" t="s">
        <v>72</v>
      </c>
      <c r="U6" s="32" t="s">
        <v>73</v>
      </c>
      <c r="V6" s="32" t="s">
        <v>74</v>
      </c>
      <c r="W6" s="32" t="s">
        <v>75</v>
      </c>
      <c r="X6" s="32" t="s">
        <v>81</v>
      </c>
      <c r="Y6" s="32" t="s">
        <v>82</v>
      </c>
      <c r="Z6" s="32" t="s">
        <v>83</v>
      </c>
      <c r="AA6" s="32" t="s">
        <v>65</v>
      </c>
      <c r="AB6" s="42" t="s">
        <v>84</v>
      </c>
      <c r="AC6" s="32" t="s">
        <v>77</v>
      </c>
      <c r="AD6" s="32" t="s">
        <v>78</v>
      </c>
      <c r="AE6" s="32" t="s">
        <v>79</v>
      </c>
      <c r="AF6" s="32" t="s">
        <v>80</v>
      </c>
      <c r="AG6" s="32" t="s">
        <v>66</v>
      </c>
      <c r="AH6" s="32" t="s">
        <v>93</v>
      </c>
    </row>
    <row r="7" spans="3:34" s="41" customFormat="1" ht="20.100000000000001" customHeight="1" x14ac:dyDescent="0.25">
      <c r="C7" s="81">
        <v>1</v>
      </c>
      <c r="D7" s="84" t="s">
        <v>9</v>
      </c>
      <c r="E7" s="162" t="s">
        <v>33</v>
      </c>
      <c r="F7" s="163">
        <v>246</v>
      </c>
      <c r="G7" s="163">
        <v>206</v>
      </c>
      <c r="H7" s="65">
        <v>93.089430894308904</v>
      </c>
      <c r="I7" s="153">
        <v>229</v>
      </c>
      <c r="J7" s="151">
        <v>55</v>
      </c>
      <c r="K7" s="59">
        <v>65</v>
      </c>
      <c r="L7" s="59">
        <v>75</v>
      </c>
      <c r="M7" s="119">
        <f>F7*(J7/100)</f>
        <v>135.30000000000001</v>
      </c>
      <c r="N7" s="119">
        <f>F7*(K7/100)</f>
        <v>159.9</v>
      </c>
      <c r="O7" s="119">
        <f>F7*(L7/100)</f>
        <v>184.5</v>
      </c>
      <c r="P7" s="62">
        <v>3473</v>
      </c>
      <c r="Q7" s="62">
        <v>329</v>
      </c>
      <c r="R7" s="62">
        <v>33</v>
      </c>
      <c r="S7" s="59">
        <f>SUM(P7:R7)</f>
        <v>3835</v>
      </c>
      <c r="T7" s="144">
        <v>48</v>
      </c>
      <c r="U7" s="144">
        <v>34</v>
      </c>
      <c r="V7" s="144">
        <v>21</v>
      </c>
      <c r="W7" s="145">
        <v>48</v>
      </c>
      <c r="X7" s="77">
        <v>48</v>
      </c>
      <c r="Y7" s="60">
        <v>34</v>
      </c>
      <c r="Z7" s="60">
        <v>21</v>
      </c>
      <c r="AA7" s="60">
        <v>48</v>
      </c>
      <c r="AB7" s="148">
        <v>33.0297946929931</v>
      </c>
      <c r="AC7" s="143">
        <v>3473</v>
      </c>
      <c r="AD7" s="143">
        <v>700770</v>
      </c>
      <c r="AE7" s="143">
        <v>12652200</v>
      </c>
      <c r="AF7" s="143">
        <f>SUM(AC7:AE7)</f>
        <v>13356443</v>
      </c>
      <c r="AG7" s="60" t="s">
        <v>85</v>
      </c>
      <c r="AH7" s="61" t="s">
        <v>86</v>
      </c>
    </row>
    <row r="8" spans="3:34" s="41" customFormat="1" ht="20.100000000000001" customHeight="1" x14ac:dyDescent="0.25">
      <c r="C8" s="82">
        <v>2</v>
      </c>
      <c r="D8" s="85" t="s">
        <v>21</v>
      </c>
      <c r="E8" s="164" t="s">
        <v>33</v>
      </c>
      <c r="F8" s="165">
        <v>246</v>
      </c>
      <c r="G8" s="165">
        <v>206</v>
      </c>
      <c r="H8" s="66">
        <v>93.089430894308904</v>
      </c>
      <c r="I8" s="154">
        <v>229</v>
      </c>
      <c r="J8" s="152">
        <v>55</v>
      </c>
      <c r="K8" s="62">
        <v>65</v>
      </c>
      <c r="L8" s="62">
        <v>75</v>
      </c>
      <c r="M8" s="121">
        <f>F8*(J8/100)</f>
        <v>135.30000000000001</v>
      </c>
      <c r="N8" s="121">
        <f>F8*(K8/100)</f>
        <v>159.9</v>
      </c>
      <c r="O8" s="121">
        <f>F8*(L8/100)</f>
        <v>184.5</v>
      </c>
      <c r="P8" s="62">
        <v>3473</v>
      </c>
      <c r="Q8" s="62">
        <v>329</v>
      </c>
      <c r="R8" s="62">
        <v>33</v>
      </c>
      <c r="S8" s="62">
        <f t="shared" ref="S8:S11" si="0">SUM(P8:R8)</f>
        <v>3835</v>
      </c>
      <c r="T8" s="146">
        <v>48</v>
      </c>
      <c r="U8" s="146">
        <v>34</v>
      </c>
      <c r="V8" s="146">
        <v>21</v>
      </c>
      <c r="W8" s="147">
        <v>48</v>
      </c>
      <c r="X8" s="78">
        <v>48</v>
      </c>
      <c r="Y8" s="63">
        <v>34</v>
      </c>
      <c r="Z8" s="63">
        <v>21</v>
      </c>
      <c r="AA8" s="63">
        <v>48</v>
      </c>
      <c r="AB8" s="149">
        <v>550.02760887145996</v>
      </c>
      <c r="AC8" s="150">
        <v>3473</v>
      </c>
      <c r="AD8" s="150">
        <v>689161</v>
      </c>
      <c r="AE8" s="150">
        <v>11285577</v>
      </c>
      <c r="AF8" s="150">
        <f t="shared" ref="AF8:AF10" si="1">SUM(AC8:AE8)</f>
        <v>11978211</v>
      </c>
      <c r="AG8" s="63" t="s">
        <v>87</v>
      </c>
      <c r="AH8" s="64" t="s">
        <v>88</v>
      </c>
    </row>
    <row r="9" spans="3:34" s="41" customFormat="1" ht="20.100000000000001" customHeight="1" x14ac:dyDescent="0.25">
      <c r="C9" s="82">
        <v>3</v>
      </c>
      <c r="D9" s="85" t="s">
        <v>22</v>
      </c>
      <c r="E9" s="164" t="s">
        <v>33</v>
      </c>
      <c r="F9" s="165">
        <v>246</v>
      </c>
      <c r="G9" s="165">
        <v>206</v>
      </c>
      <c r="H9" s="66">
        <v>93.089430894308904</v>
      </c>
      <c r="I9" s="154">
        <v>229</v>
      </c>
      <c r="J9" s="152">
        <v>55</v>
      </c>
      <c r="K9" s="62">
        <v>65</v>
      </c>
      <c r="L9" s="62">
        <v>75</v>
      </c>
      <c r="M9" s="121">
        <f>F9*(J9/100)</f>
        <v>135.30000000000001</v>
      </c>
      <c r="N9" s="121">
        <f>F9*(K9/100)</f>
        <v>159.9</v>
      </c>
      <c r="O9" s="121">
        <f>F9*(L9/100)</f>
        <v>184.5</v>
      </c>
      <c r="P9" s="62">
        <v>3473</v>
      </c>
      <c r="Q9" s="62">
        <v>329</v>
      </c>
      <c r="R9" s="62">
        <v>33</v>
      </c>
      <c r="S9" s="62">
        <f t="shared" si="0"/>
        <v>3835</v>
      </c>
      <c r="T9" s="146">
        <v>48</v>
      </c>
      <c r="U9" s="146">
        <v>34</v>
      </c>
      <c r="V9" s="146">
        <v>21</v>
      </c>
      <c r="W9" s="147">
        <v>48</v>
      </c>
      <c r="X9" s="78">
        <v>48</v>
      </c>
      <c r="Y9" s="109">
        <v>33</v>
      </c>
      <c r="Z9" s="109">
        <v>16</v>
      </c>
      <c r="AA9" s="63">
        <v>48</v>
      </c>
      <c r="AB9" s="149">
        <v>6180.4251670837402</v>
      </c>
      <c r="AC9" s="150">
        <v>3473</v>
      </c>
      <c r="AD9" s="150">
        <v>4580</v>
      </c>
      <c r="AE9" s="150">
        <v>3193</v>
      </c>
      <c r="AF9" s="150">
        <f t="shared" si="1"/>
        <v>11246</v>
      </c>
      <c r="AG9" s="63" t="s">
        <v>89</v>
      </c>
      <c r="AH9" s="64" t="s">
        <v>90</v>
      </c>
    </row>
    <row r="10" spans="3:34" s="41" customFormat="1" ht="20.100000000000001" customHeight="1" x14ac:dyDescent="0.25">
      <c r="C10" s="82">
        <v>4</v>
      </c>
      <c r="D10" s="85" t="s">
        <v>23</v>
      </c>
      <c r="E10" s="164" t="s">
        <v>33</v>
      </c>
      <c r="F10" s="165">
        <v>246</v>
      </c>
      <c r="G10" s="165">
        <v>206</v>
      </c>
      <c r="H10" s="66">
        <v>93.089430894308904</v>
      </c>
      <c r="I10" s="154">
        <v>229</v>
      </c>
      <c r="J10" s="152">
        <v>55</v>
      </c>
      <c r="K10" s="62">
        <v>65</v>
      </c>
      <c r="L10" s="62">
        <v>75</v>
      </c>
      <c r="M10" s="121">
        <f>F10*(J10/100)</f>
        <v>135.30000000000001</v>
      </c>
      <c r="N10" s="121">
        <f>F10*(K10/100)</f>
        <v>159.9</v>
      </c>
      <c r="O10" s="121">
        <f>F10*(L10/100)</f>
        <v>184.5</v>
      </c>
      <c r="P10" s="62">
        <v>3473</v>
      </c>
      <c r="Q10" s="62">
        <v>329</v>
      </c>
      <c r="R10" s="62">
        <v>33</v>
      </c>
      <c r="S10" s="62">
        <f t="shared" si="0"/>
        <v>3835</v>
      </c>
      <c r="T10" s="146">
        <v>48</v>
      </c>
      <c r="U10" s="146">
        <v>34</v>
      </c>
      <c r="V10" s="146">
        <v>21</v>
      </c>
      <c r="W10" s="147">
        <v>48</v>
      </c>
      <c r="X10" s="78">
        <v>48</v>
      </c>
      <c r="Y10" s="109">
        <v>33</v>
      </c>
      <c r="Z10" s="109">
        <v>16</v>
      </c>
      <c r="AA10" s="109">
        <v>48</v>
      </c>
      <c r="AB10" s="149">
        <v>4653.9144515991202</v>
      </c>
      <c r="AC10" s="150">
        <v>3473</v>
      </c>
      <c r="AD10" s="150">
        <v>4580</v>
      </c>
      <c r="AE10" s="150">
        <v>2961</v>
      </c>
      <c r="AF10" s="150">
        <f t="shared" si="1"/>
        <v>11014</v>
      </c>
      <c r="AG10" s="63" t="s">
        <v>91</v>
      </c>
      <c r="AH10" s="64" t="s">
        <v>92</v>
      </c>
    </row>
    <row r="11" spans="3:34" s="41" customFormat="1" ht="20.100000000000001" customHeight="1" x14ac:dyDescent="0.25">
      <c r="C11" s="82">
        <v>5</v>
      </c>
      <c r="D11" s="85" t="s">
        <v>14</v>
      </c>
      <c r="E11" s="164" t="s">
        <v>33</v>
      </c>
      <c r="F11" s="165">
        <v>246</v>
      </c>
      <c r="G11" s="165">
        <v>206</v>
      </c>
      <c r="H11" s="66">
        <v>93.089430894308904</v>
      </c>
      <c r="I11" s="154">
        <v>229</v>
      </c>
      <c r="J11" s="152">
        <v>55</v>
      </c>
      <c r="K11" s="62">
        <v>65</v>
      </c>
      <c r="L11" s="62">
        <v>75</v>
      </c>
      <c r="M11" s="121">
        <f>F11*(J11/100)</f>
        <v>135.30000000000001</v>
      </c>
      <c r="N11" s="121">
        <f>F11*(K11/100)</f>
        <v>159.9</v>
      </c>
      <c r="O11" s="121">
        <f>F11*(L11/100)</f>
        <v>184.5</v>
      </c>
      <c r="P11" s="62">
        <v>3473</v>
      </c>
      <c r="Q11" s="62">
        <v>329</v>
      </c>
      <c r="R11" s="62">
        <v>33</v>
      </c>
      <c r="S11" s="62">
        <f t="shared" si="0"/>
        <v>3835</v>
      </c>
      <c r="T11" s="146">
        <v>48</v>
      </c>
      <c r="U11" s="146">
        <v>34</v>
      </c>
      <c r="V11" s="146">
        <v>21</v>
      </c>
      <c r="W11" s="147">
        <v>48</v>
      </c>
      <c r="X11" s="78">
        <v>48</v>
      </c>
      <c r="Y11" s="109">
        <v>33</v>
      </c>
      <c r="Z11" s="109">
        <v>16</v>
      </c>
      <c r="AA11" s="109">
        <v>48</v>
      </c>
      <c r="AB11" s="149">
        <v>443798.39420318598</v>
      </c>
      <c r="AC11" s="150">
        <v>3473</v>
      </c>
      <c r="AD11" s="150">
        <v>4580</v>
      </c>
      <c r="AE11" s="150">
        <v>3193</v>
      </c>
      <c r="AF11" s="150">
        <f>SUM(AC11:AE11)</f>
        <v>11246</v>
      </c>
      <c r="AG11" s="63" t="s">
        <v>89</v>
      </c>
      <c r="AH11" s="64" t="s">
        <v>90</v>
      </c>
    </row>
    <row r="12" spans="3:34" s="41" customFormat="1" ht="20.100000000000001" customHeight="1" x14ac:dyDescent="0.25">
      <c r="C12" s="90">
        <v>6</v>
      </c>
      <c r="D12" s="91" t="s">
        <v>9</v>
      </c>
      <c r="E12" s="103" t="s">
        <v>34</v>
      </c>
      <c r="F12" s="166">
        <v>377</v>
      </c>
      <c r="G12" s="166">
        <v>315</v>
      </c>
      <c r="H12" s="92">
        <v>65.251989389920396</v>
      </c>
      <c r="I12" s="155">
        <v>246</v>
      </c>
      <c r="J12" s="93"/>
      <c r="K12" s="94"/>
      <c r="L12" s="94"/>
      <c r="M12" s="94"/>
      <c r="N12" s="94"/>
      <c r="O12" s="94"/>
      <c r="P12" s="94"/>
      <c r="Q12" s="94"/>
      <c r="R12" s="94"/>
      <c r="S12" s="94"/>
      <c r="T12" s="94"/>
      <c r="U12" s="94"/>
      <c r="V12" s="94"/>
      <c r="W12" s="95"/>
      <c r="X12" s="90"/>
      <c r="Y12" s="93"/>
      <c r="Z12" s="93"/>
      <c r="AA12" s="93"/>
      <c r="AB12" s="96"/>
      <c r="AC12" s="94"/>
      <c r="AD12" s="94"/>
      <c r="AE12" s="94"/>
      <c r="AF12" s="94"/>
      <c r="AG12" s="94"/>
      <c r="AH12" s="97"/>
    </row>
    <row r="13" spans="3:34" s="41" customFormat="1" ht="20.100000000000001" customHeight="1" x14ac:dyDescent="0.25">
      <c r="C13" s="90">
        <v>7</v>
      </c>
      <c r="D13" s="91" t="s">
        <v>21</v>
      </c>
      <c r="E13" s="103" t="s">
        <v>34</v>
      </c>
      <c r="F13" s="166">
        <v>377</v>
      </c>
      <c r="G13" s="166">
        <v>315</v>
      </c>
      <c r="H13" s="92">
        <v>65.251989389920396</v>
      </c>
      <c r="I13" s="155">
        <v>246</v>
      </c>
      <c r="J13" s="93"/>
      <c r="K13" s="94"/>
      <c r="L13" s="94"/>
      <c r="M13" s="94"/>
      <c r="N13" s="94"/>
      <c r="O13" s="94"/>
      <c r="P13" s="94"/>
      <c r="Q13" s="94"/>
      <c r="R13" s="94"/>
      <c r="S13" s="94"/>
      <c r="T13" s="94"/>
      <c r="U13" s="94"/>
      <c r="V13" s="94"/>
      <c r="W13" s="95"/>
      <c r="X13" s="90"/>
      <c r="Y13" s="93"/>
      <c r="Z13" s="93"/>
      <c r="AA13" s="93"/>
      <c r="AB13" s="96"/>
      <c r="AC13" s="94"/>
      <c r="AD13" s="94"/>
      <c r="AE13" s="94"/>
      <c r="AF13" s="94"/>
      <c r="AG13" s="94"/>
      <c r="AH13" s="97"/>
    </row>
    <row r="14" spans="3:34" s="41" customFormat="1" ht="20.100000000000001" customHeight="1" x14ac:dyDescent="0.25">
      <c r="C14" s="90">
        <v>8</v>
      </c>
      <c r="D14" s="91" t="s">
        <v>22</v>
      </c>
      <c r="E14" s="103" t="s">
        <v>34</v>
      </c>
      <c r="F14" s="166">
        <v>377</v>
      </c>
      <c r="G14" s="166">
        <v>315</v>
      </c>
      <c r="H14" s="92">
        <v>65.251989389920396</v>
      </c>
      <c r="I14" s="155">
        <v>246</v>
      </c>
      <c r="J14" s="93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5"/>
      <c r="X14" s="90"/>
      <c r="Y14" s="93"/>
      <c r="Z14" s="93"/>
      <c r="AA14" s="93"/>
      <c r="AB14" s="96"/>
      <c r="AC14" s="94"/>
      <c r="AD14" s="94"/>
      <c r="AE14" s="94"/>
      <c r="AF14" s="94"/>
      <c r="AG14" s="94"/>
      <c r="AH14" s="97"/>
    </row>
    <row r="15" spans="3:34" s="41" customFormat="1" ht="20.100000000000001" customHeight="1" x14ac:dyDescent="0.25">
      <c r="C15" s="90">
        <v>9</v>
      </c>
      <c r="D15" s="91" t="s">
        <v>23</v>
      </c>
      <c r="E15" s="103" t="s">
        <v>34</v>
      </c>
      <c r="F15" s="166">
        <v>377</v>
      </c>
      <c r="G15" s="166">
        <v>315</v>
      </c>
      <c r="H15" s="92">
        <v>65.251989389920396</v>
      </c>
      <c r="I15" s="155">
        <v>246</v>
      </c>
      <c r="J15" s="93"/>
      <c r="K15" s="94"/>
      <c r="L15" s="94"/>
      <c r="M15" s="94"/>
      <c r="N15" s="94"/>
      <c r="O15" s="94"/>
      <c r="P15" s="94"/>
      <c r="Q15" s="94"/>
      <c r="R15" s="94"/>
      <c r="S15" s="94"/>
      <c r="T15" s="94"/>
      <c r="U15" s="94"/>
      <c r="V15" s="94"/>
      <c r="W15" s="95"/>
      <c r="X15" s="90"/>
      <c r="Y15" s="93"/>
      <c r="Z15" s="93"/>
      <c r="AA15" s="93"/>
      <c r="AB15" s="96"/>
      <c r="AC15" s="94"/>
      <c r="AD15" s="94"/>
      <c r="AE15" s="94"/>
      <c r="AF15" s="94"/>
      <c r="AG15" s="94"/>
      <c r="AH15" s="97"/>
    </row>
    <row r="16" spans="3:34" s="41" customFormat="1" ht="20.100000000000001" customHeight="1" x14ac:dyDescent="0.25">
      <c r="C16" s="90">
        <v>10</v>
      </c>
      <c r="D16" s="91" t="s">
        <v>14</v>
      </c>
      <c r="E16" s="103" t="s">
        <v>34</v>
      </c>
      <c r="F16" s="166">
        <v>377</v>
      </c>
      <c r="G16" s="166">
        <v>315</v>
      </c>
      <c r="H16" s="92">
        <v>65.251989389920396</v>
      </c>
      <c r="I16" s="155">
        <v>246</v>
      </c>
      <c r="J16" s="93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5"/>
      <c r="X16" s="90"/>
      <c r="Y16" s="93"/>
      <c r="Z16" s="93"/>
      <c r="AA16" s="93"/>
      <c r="AB16" s="96"/>
      <c r="AC16" s="94"/>
      <c r="AD16" s="94"/>
      <c r="AE16" s="94"/>
      <c r="AF16" s="94"/>
      <c r="AG16" s="94"/>
      <c r="AH16" s="97"/>
    </row>
    <row r="17" spans="3:34" ht="20.100000000000001" customHeight="1" x14ac:dyDescent="0.25">
      <c r="C17" s="82">
        <v>11</v>
      </c>
      <c r="D17" s="85" t="s">
        <v>9</v>
      </c>
      <c r="E17" s="164" t="s">
        <v>4</v>
      </c>
      <c r="F17" s="167">
        <v>1000</v>
      </c>
      <c r="G17" s="168">
        <v>50</v>
      </c>
      <c r="H17" s="68">
        <v>10.8</v>
      </c>
      <c r="I17" s="156">
        <v>108</v>
      </c>
      <c r="J17" s="87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75"/>
      <c r="X17" s="79"/>
      <c r="Y17" s="110"/>
      <c r="Z17" s="110"/>
      <c r="AA17" s="110"/>
      <c r="AB17" s="73"/>
      <c r="AC17" s="43"/>
      <c r="AD17" s="43"/>
      <c r="AE17" s="43"/>
      <c r="AF17" s="43"/>
      <c r="AG17" s="44"/>
      <c r="AH17" s="45"/>
    </row>
    <row r="18" spans="3:34" ht="20.100000000000001" customHeight="1" x14ac:dyDescent="0.25">
      <c r="C18" s="82">
        <v>12</v>
      </c>
      <c r="D18" s="85" t="s">
        <v>21</v>
      </c>
      <c r="E18" s="164" t="s">
        <v>4</v>
      </c>
      <c r="F18" s="167">
        <v>1000</v>
      </c>
      <c r="G18" s="168">
        <v>50</v>
      </c>
      <c r="H18" s="68">
        <v>10.8</v>
      </c>
      <c r="I18" s="156">
        <v>108</v>
      </c>
      <c r="J18" s="87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75"/>
      <c r="X18" s="79"/>
      <c r="Y18" s="110"/>
      <c r="Z18" s="110"/>
      <c r="AA18" s="110"/>
      <c r="AB18" s="73"/>
      <c r="AC18" s="43"/>
      <c r="AD18" s="43"/>
      <c r="AE18" s="43"/>
      <c r="AF18" s="43"/>
      <c r="AG18" s="44"/>
      <c r="AH18" s="46"/>
    </row>
    <row r="19" spans="3:34" ht="20.100000000000001" customHeight="1" x14ac:dyDescent="0.25">
      <c r="C19" s="82">
        <v>13</v>
      </c>
      <c r="D19" s="85" t="s">
        <v>22</v>
      </c>
      <c r="E19" s="164" t="s">
        <v>4</v>
      </c>
      <c r="F19" s="167">
        <v>1000</v>
      </c>
      <c r="G19" s="168">
        <v>50</v>
      </c>
      <c r="H19" s="68">
        <v>10.8</v>
      </c>
      <c r="I19" s="156">
        <v>108</v>
      </c>
      <c r="J19" s="87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75"/>
      <c r="X19" s="79"/>
      <c r="Y19" s="110"/>
      <c r="Z19" s="110"/>
      <c r="AA19" s="110"/>
      <c r="AB19" s="73"/>
      <c r="AC19" s="43"/>
      <c r="AD19" s="43"/>
      <c r="AE19" s="43"/>
      <c r="AF19" s="43"/>
      <c r="AG19" s="44"/>
      <c r="AH19" s="46"/>
    </row>
    <row r="20" spans="3:34" ht="20.100000000000001" customHeight="1" x14ac:dyDescent="0.25">
      <c r="C20" s="82">
        <v>14</v>
      </c>
      <c r="D20" s="85" t="s">
        <v>23</v>
      </c>
      <c r="E20" s="164" t="s">
        <v>4</v>
      </c>
      <c r="F20" s="167">
        <v>1000</v>
      </c>
      <c r="G20" s="168">
        <v>50</v>
      </c>
      <c r="H20" s="68">
        <v>10.8</v>
      </c>
      <c r="I20" s="156">
        <v>108</v>
      </c>
      <c r="J20" s="87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75"/>
      <c r="X20" s="79"/>
      <c r="Y20" s="110"/>
      <c r="Z20" s="110"/>
      <c r="AA20" s="110"/>
      <c r="AB20" s="73"/>
      <c r="AC20" s="43"/>
      <c r="AD20" s="43"/>
      <c r="AE20" s="43"/>
      <c r="AF20" s="43"/>
      <c r="AG20" s="44"/>
      <c r="AH20" s="46"/>
    </row>
    <row r="21" spans="3:34" ht="20.100000000000001" customHeight="1" x14ac:dyDescent="0.25">
      <c r="C21" s="82">
        <v>15</v>
      </c>
      <c r="D21" s="85" t="s">
        <v>14</v>
      </c>
      <c r="E21" s="164" t="s">
        <v>4</v>
      </c>
      <c r="F21" s="167">
        <v>1000</v>
      </c>
      <c r="G21" s="168">
        <v>50</v>
      </c>
      <c r="H21" s="68">
        <v>10.8</v>
      </c>
      <c r="I21" s="156">
        <v>108</v>
      </c>
      <c r="J21" s="87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75"/>
      <c r="X21" s="79"/>
      <c r="Y21" s="110"/>
      <c r="Z21" s="110"/>
      <c r="AA21" s="110"/>
      <c r="AB21" s="73"/>
      <c r="AC21" s="43"/>
      <c r="AD21" s="43"/>
      <c r="AE21" s="43"/>
      <c r="AF21" s="43"/>
      <c r="AG21" s="44"/>
      <c r="AH21" s="46"/>
    </row>
    <row r="22" spans="3:34" ht="20.100000000000001" customHeight="1" x14ac:dyDescent="0.25">
      <c r="C22" s="90">
        <v>16</v>
      </c>
      <c r="D22" s="91" t="s">
        <v>9</v>
      </c>
      <c r="E22" s="103" t="s">
        <v>35</v>
      </c>
      <c r="F22" s="169">
        <v>3196</v>
      </c>
      <c r="G22" s="101">
        <v>75</v>
      </c>
      <c r="H22" s="99">
        <v>99.968710888610701</v>
      </c>
      <c r="I22" s="157">
        <v>3195</v>
      </c>
      <c r="J22" s="100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2"/>
      <c r="X22" s="103"/>
      <c r="Y22" s="100"/>
      <c r="Z22" s="100"/>
      <c r="AA22" s="100"/>
      <c r="AB22" s="104"/>
      <c r="AC22" s="101"/>
      <c r="AD22" s="101"/>
      <c r="AE22" s="101"/>
      <c r="AF22" s="101"/>
      <c r="AG22" s="98"/>
      <c r="AH22" s="105"/>
    </row>
    <row r="23" spans="3:34" ht="20.100000000000001" customHeight="1" x14ac:dyDescent="0.25">
      <c r="C23" s="90">
        <v>17</v>
      </c>
      <c r="D23" s="91" t="s">
        <v>21</v>
      </c>
      <c r="E23" s="103" t="s">
        <v>35</v>
      </c>
      <c r="F23" s="169">
        <v>3196</v>
      </c>
      <c r="G23" s="101">
        <v>75</v>
      </c>
      <c r="H23" s="99">
        <v>99.968710888610701</v>
      </c>
      <c r="I23" s="157">
        <v>3195</v>
      </c>
      <c r="J23" s="100"/>
      <c r="K23" s="101"/>
      <c r="L23" s="101"/>
      <c r="M23" s="101"/>
      <c r="N23" s="101"/>
      <c r="O23" s="101"/>
      <c r="P23" s="101"/>
      <c r="Q23" s="101"/>
      <c r="R23" s="101"/>
      <c r="S23" s="101"/>
      <c r="T23" s="101"/>
      <c r="U23" s="101"/>
      <c r="V23" s="101"/>
      <c r="W23" s="102"/>
      <c r="X23" s="103"/>
      <c r="Y23" s="100"/>
      <c r="Z23" s="100"/>
      <c r="AA23" s="100"/>
      <c r="AB23" s="104"/>
      <c r="AC23" s="101"/>
      <c r="AD23" s="101"/>
      <c r="AE23" s="101"/>
      <c r="AF23" s="101"/>
      <c r="AG23" s="98"/>
      <c r="AH23" s="105"/>
    </row>
    <row r="24" spans="3:34" ht="20.100000000000001" customHeight="1" x14ac:dyDescent="0.25">
      <c r="C24" s="90">
        <v>18</v>
      </c>
      <c r="D24" s="91" t="s">
        <v>22</v>
      </c>
      <c r="E24" s="103" t="s">
        <v>35</v>
      </c>
      <c r="F24" s="169">
        <v>3196</v>
      </c>
      <c r="G24" s="101">
        <v>75</v>
      </c>
      <c r="H24" s="99">
        <v>99.968710888610701</v>
      </c>
      <c r="I24" s="157">
        <v>3195</v>
      </c>
      <c r="J24" s="100"/>
      <c r="K24" s="101"/>
      <c r="L24" s="101"/>
      <c r="M24" s="101"/>
      <c r="N24" s="101"/>
      <c r="O24" s="101"/>
      <c r="P24" s="101"/>
      <c r="Q24" s="101"/>
      <c r="R24" s="101"/>
      <c r="S24" s="101"/>
      <c r="T24" s="101"/>
      <c r="U24" s="101"/>
      <c r="V24" s="101"/>
      <c r="W24" s="102"/>
      <c r="X24" s="103"/>
      <c r="Y24" s="100"/>
      <c r="Z24" s="100"/>
      <c r="AA24" s="100"/>
      <c r="AB24" s="104"/>
      <c r="AC24" s="101"/>
      <c r="AD24" s="101"/>
      <c r="AE24" s="101"/>
      <c r="AF24" s="101"/>
      <c r="AG24" s="98"/>
      <c r="AH24" s="105"/>
    </row>
    <row r="25" spans="3:34" ht="20.100000000000001" customHeight="1" x14ac:dyDescent="0.25">
      <c r="C25" s="90">
        <v>19</v>
      </c>
      <c r="D25" s="91" t="s">
        <v>23</v>
      </c>
      <c r="E25" s="103" t="s">
        <v>35</v>
      </c>
      <c r="F25" s="169">
        <v>3196</v>
      </c>
      <c r="G25" s="101">
        <v>75</v>
      </c>
      <c r="H25" s="99">
        <v>99.968710888610701</v>
      </c>
      <c r="I25" s="157">
        <v>3195</v>
      </c>
      <c r="J25" s="100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1"/>
      <c r="V25" s="101"/>
      <c r="W25" s="102"/>
      <c r="X25" s="103"/>
      <c r="Y25" s="100"/>
      <c r="Z25" s="100"/>
      <c r="AA25" s="100"/>
      <c r="AB25" s="104"/>
      <c r="AC25" s="101"/>
      <c r="AD25" s="101"/>
      <c r="AE25" s="101"/>
      <c r="AF25" s="101"/>
      <c r="AG25" s="98"/>
      <c r="AH25" s="105"/>
    </row>
    <row r="26" spans="3:34" ht="20.100000000000001" customHeight="1" x14ac:dyDescent="0.25">
      <c r="C26" s="90">
        <v>20</v>
      </c>
      <c r="D26" s="91" t="s">
        <v>14</v>
      </c>
      <c r="E26" s="103" t="s">
        <v>35</v>
      </c>
      <c r="F26" s="169">
        <v>3196</v>
      </c>
      <c r="G26" s="101">
        <v>75</v>
      </c>
      <c r="H26" s="99">
        <v>99.968710888610701</v>
      </c>
      <c r="I26" s="157">
        <v>3195</v>
      </c>
      <c r="J26" s="100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2"/>
      <c r="X26" s="103"/>
      <c r="Y26" s="100"/>
      <c r="Z26" s="100"/>
      <c r="AA26" s="100"/>
      <c r="AB26" s="104"/>
      <c r="AC26" s="101"/>
      <c r="AD26" s="101"/>
      <c r="AE26" s="101"/>
      <c r="AF26" s="101"/>
      <c r="AG26" s="98"/>
      <c r="AH26" s="105"/>
    </row>
    <row r="27" spans="3:34" ht="20.100000000000001" customHeight="1" x14ac:dyDescent="0.25">
      <c r="C27" s="82">
        <v>21</v>
      </c>
      <c r="D27" s="85" t="s">
        <v>9</v>
      </c>
      <c r="E27" s="164" t="s">
        <v>36</v>
      </c>
      <c r="F27" s="167">
        <v>4141</v>
      </c>
      <c r="G27" s="168">
        <v>1559</v>
      </c>
      <c r="H27" s="69">
        <v>0.60371890847621301</v>
      </c>
      <c r="I27" s="156">
        <v>25</v>
      </c>
      <c r="J27" s="87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75"/>
      <c r="X27" s="79"/>
      <c r="Y27" s="110"/>
      <c r="Z27" s="110"/>
      <c r="AA27" s="110"/>
      <c r="AB27" s="73"/>
      <c r="AC27" s="43"/>
      <c r="AD27" s="43"/>
      <c r="AE27" s="43"/>
      <c r="AF27" s="43"/>
      <c r="AG27" s="44"/>
      <c r="AH27" s="46"/>
    </row>
    <row r="28" spans="3:34" ht="20.100000000000001" customHeight="1" x14ac:dyDescent="0.25">
      <c r="C28" s="82">
        <v>22</v>
      </c>
      <c r="D28" s="85" t="s">
        <v>21</v>
      </c>
      <c r="E28" s="164" t="s">
        <v>36</v>
      </c>
      <c r="F28" s="167">
        <v>4141</v>
      </c>
      <c r="G28" s="168">
        <v>1559</v>
      </c>
      <c r="H28" s="69">
        <v>0.60371890847621301</v>
      </c>
      <c r="I28" s="156">
        <v>25</v>
      </c>
      <c r="J28" s="87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75"/>
      <c r="X28" s="79"/>
      <c r="Y28" s="110"/>
      <c r="Z28" s="110"/>
      <c r="AA28" s="110"/>
      <c r="AB28" s="73"/>
      <c r="AC28" s="43"/>
      <c r="AD28" s="43"/>
      <c r="AE28" s="43"/>
      <c r="AF28" s="43"/>
      <c r="AG28" s="44"/>
      <c r="AH28" s="46"/>
    </row>
    <row r="29" spans="3:34" ht="20.100000000000001" customHeight="1" x14ac:dyDescent="0.25">
      <c r="C29" s="82">
        <v>23</v>
      </c>
      <c r="D29" s="85" t="s">
        <v>22</v>
      </c>
      <c r="E29" s="164" t="s">
        <v>36</v>
      </c>
      <c r="F29" s="167">
        <v>4141</v>
      </c>
      <c r="G29" s="168">
        <v>1559</v>
      </c>
      <c r="H29" s="69">
        <v>0.60371890847621301</v>
      </c>
      <c r="I29" s="156">
        <v>25</v>
      </c>
      <c r="J29" s="87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75"/>
      <c r="X29" s="79"/>
      <c r="Y29" s="110"/>
      <c r="Z29" s="110"/>
      <c r="AA29" s="110"/>
      <c r="AB29" s="73"/>
      <c r="AC29" s="43"/>
      <c r="AD29" s="43"/>
      <c r="AE29" s="43"/>
      <c r="AF29" s="43"/>
      <c r="AG29" s="44"/>
      <c r="AH29" s="46"/>
    </row>
    <row r="30" spans="3:34" ht="20.100000000000001" customHeight="1" x14ac:dyDescent="0.25">
      <c r="C30" s="82">
        <v>24</v>
      </c>
      <c r="D30" s="85" t="s">
        <v>23</v>
      </c>
      <c r="E30" s="164" t="s">
        <v>36</v>
      </c>
      <c r="F30" s="167">
        <v>4141</v>
      </c>
      <c r="G30" s="168">
        <v>1559</v>
      </c>
      <c r="H30" s="69">
        <v>0.60371890847621301</v>
      </c>
      <c r="I30" s="156">
        <v>25</v>
      </c>
      <c r="J30" s="87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75"/>
      <c r="X30" s="79"/>
      <c r="Y30" s="110"/>
      <c r="Z30" s="110"/>
      <c r="AA30" s="110"/>
      <c r="AB30" s="73"/>
      <c r="AC30" s="43"/>
      <c r="AD30" s="43"/>
      <c r="AE30" s="43"/>
      <c r="AF30" s="43"/>
      <c r="AG30" s="44"/>
      <c r="AH30" s="46"/>
    </row>
    <row r="31" spans="3:34" ht="20.100000000000001" customHeight="1" x14ac:dyDescent="0.25">
      <c r="C31" s="82">
        <v>25</v>
      </c>
      <c r="D31" s="85" t="s">
        <v>14</v>
      </c>
      <c r="E31" s="164" t="s">
        <v>36</v>
      </c>
      <c r="F31" s="167">
        <v>4141</v>
      </c>
      <c r="G31" s="168">
        <v>1559</v>
      </c>
      <c r="H31" s="69">
        <v>0.60371890847621301</v>
      </c>
      <c r="I31" s="156">
        <v>25</v>
      </c>
      <c r="J31" s="87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75"/>
      <c r="X31" s="79"/>
      <c r="Y31" s="110"/>
      <c r="Z31" s="110"/>
      <c r="AA31" s="110"/>
      <c r="AB31" s="73"/>
      <c r="AC31" s="43"/>
      <c r="AD31" s="43"/>
      <c r="AE31" s="43"/>
      <c r="AF31" s="43"/>
      <c r="AG31" s="44"/>
      <c r="AH31" s="46"/>
    </row>
    <row r="32" spans="3:34" ht="20.100000000000001" customHeight="1" x14ac:dyDescent="0.25">
      <c r="C32" s="90">
        <v>26</v>
      </c>
      <c r="D32" s="91" t="s">
        <v>9</v>
      </c>
      <c r="E32" s="103" t="s">
        <v>5</v>
      </c>
      <c r="F32" s="169">
        <v>5000</v>
      </c>
      <c r="G32" s="101">
        <v>50</v>
      </c>
      <c r="H32" s="98">
        <v>11.08</v>
      </c>
      <c r="I32" s="157">
        <v>554</v>
      </c>
      <c r="J32" s="106"/>
      <c r="K32" s="107"/>
      <c r="L32" s="107"/>
      <c r="M32" s="101">
        <f>(H32/100)*F32</f>
        <v>554</v>
      </c>
      <c r="N32" s="101">
        <f>(K32/100)*F32</f>
        <v>0</v>
      </c>
      <c r="O32" s="101">
        <f>(L32/100)*F32</f>
        <v>0</v>
      </c>
      <c r="P32" s="101"/>
      <c r="Q32" s="101"/>
      <c r="R32" s="101"/>
      <c r="S32" s="101">
        <v>101</v>
      </c>
      <c r="T32" s="101">
        <v>50</v>
      </c>
      <c r="U32" s="101"/>
      <c r="V32" s="101"/>
      <c r="W32" s="102"/>
      <c r="X32" s="103"/>
      <c r="Y32" s="100"/>
      <c r="Z32" s="100"/>
      <c r="AA32" s="100"/>
      <c r="AB32" s="104"/>
      <c r="AC32" s="101"/>
      <c r="AD32" s="101"/>
      <c r="AE32" s="101"/>
      <c r="AF32" s="101"/>
      <c r="AG32" s="98"/>
      <c r="AH32" s="105"/>
    </row>
    <row r="33" spans="3:34" ht="20.100000000000001" customHeight="1" x14ac:dyDescent="0.25">
      <c r="C33" s="90">
        <v>27</v>
      </c>
      <c r="D33" s="91" t="s">
        <v>21</v>
      </c>
      <c r="E33" s="103" t="s">
        <v>5</v>
      </c>
      <c r="F33" s="169">
        <v>5000</v>
      </c>
      <c r="G33" s="101">
        <v>50</v>
      </c>
      <c r="H33" s="98">
        <v>11.08</v>
      </c>
      <c r="I33" s="157">
        <v>554</v>
      </c>
      <c r="J33" s="106"/>
      <c r="K33" s="107"/>
      <c r="L33" s="107"/>
      <c r="M33" s="101">
        <f>(H33/100)*F33</f>
        <v>554</v>
      </c>
      <c r="N33" s="101">
        <f>(K33/100)*F33</f>
        <v>0</v>
      </c>
      <c r="O33" s="101">
        <f>(L33/100)*F33</f>
        <v>0</v>
      </c>
      <c r="P33" s="101"/>
      <c r="Q33" s="101"/>
      <c r="R33" s="101"/>
      <c r="S33" s="101">
        <v>101</v>
      </c>
      <c r="T33" s="101">
        <v>50</v>
      </c>
      <c r="U33" s="101"/>
      <c r="V33" s="101"/>
      <c r="W33" s="102"/>
      <c r="X33" s="103"/>
      <c r="Y33" s="100"/>
      <c r="Z33" s="100"/>
      <c r="AA33" s="100"/>
      <c r="AB33" s="104"/>
      <c r="AC33" s="101"/>
      <c r="AD33" s="101"/>
      <c r="AE33" s="101"/>
      <c r="AF33" s="101"/>
      <c r="AG33" s="98"/>
      <c r="AH33" s="105"/>
    </row>
    <row r="34" spans="3:34" ht="20.100000000000001" customHeight="1" x14ac:dyDescent="0.25">
      <c r="C34" s="90">
        <v>28</v>
      </c>
      <c r="D34" s="91" t="s">
        <v>22</v>
      </c>
      <c r="E34" s="103" t="s">
        <v>5</v>
      </c>
      <c r="F34" s="169">
        <v>5000</v>
      </c>
      <c r="G34" s="101">
        <v>50</v>
      </c>
      <c r="H34" s="98">
        <v>11.08</v>
      </c>
      <c r="I34" s="157">
        <v>554</v>
      </c>
      <c r="J34" s="106"/>
      <c r="K34" s="107"/>
      <c r="L34" s="107"/>
      <c r="M34" s="101">
        <f>(H34/100)*F34</f>
        <v>554</v>
      </c>
      <c r="N34" s="101">
        <f>(K34/100)*F34</f>
        <v>0</v>
      </c>
      <c r="O34" s="101">
        <f>(L34/100)*F34</f>
        <v>0</v>
      </c>
      <c r="P34" s="101"/>
      <c r="Q34" s="101"/>
      <c r="R34" s="101"/>
      <c r="S34" s="101">
        <v>101</v>
      </c>
      <c r="T34" s="101">
        <v>50</v>
      </c>
      <c r="U34" s="101"/>
      <c r="V34" s="101"/>
      <c r="W34" s="102"/>
      <c r="X34" s="103"/>
      <c r="Y34" s="100"/>
      <c r="Z34" s="100"/>
      <c r="AA34" s="100"/>
      <c r="AB34" s="104"/>
      <c r="AC34" s="101"/>
      <c r="AD34" s="101"/>
      <c r="AE34" s="101"/>
      <c r="AF34" s="101"/>
      <c r="AG34" s="98"/>
      <c r="AH34" s="105"/>
    </row>
    <row r="35" spans="3:34" ht="20.100000000000001" customHeight="1" x14ac:dyDescent="0.25">
      <c r="C35" s="90">
        <v>29</v>
      </c>
      <c r="D35" s="91" t="s">
        <v>23</v>
      </c>
      <c r="E35" s="103" t="s">
        <v>5</v>
      </c>
      <c r="F35" s="169">
        <v>5000</v>
      </c>
      <c r="G35" s="101">
        <v>50</v>
      </c>
      <c r="H35" s="98">
        <v>11.08</v>
      </c>
      <c r="I35" s="157">
        <v>554</v>
      </c>
      <c r="J35" s="106"/>
      <c r="K35" s="107"/>
      <c r="L35" s="107"/>
      <c r="M35" s="101">
        <f>(H35/100)*F35</f>
        <v>554</v>
      </c>
      <c r="N35" s="101">
        <f>(K35/100)*F35</f>
        <v>0</v>
      </c>
      <c r="O35" s="101">
        <f>(L35/100)*F35</f>
        <v>0</v>
      </c>
      <c r="P35" s="101"/>
      <c r="Q35" s="101"/>
      <c r="R35" s="101"/>
      <c r="S35" s="101">
        <v>101</v>
      </c>
      <c r="T35" s="101">
        <v>50</v>
      </c>
      <c r="U35" s="101"/>
      <c r="V35" s="101"/>
      <c r="W35" s="102"/>
      <c r="X35" s="103"/>
      <c r="Y35" s="100"/>
      <c r="Z35" s="100"/>
      <c r="AA35" s="100"/>
      <c r="AB35" s="104"/>
      <c r="AC35" s="101"/>
      <c r="AD35" s="101"/>
      <c r="AE35" s="101"/>
      <c r="AF35" s="101"/>
      <c r="AG35" s="98"/>
      <c r="AH35" s="105"/>
    </row>
    <row r="36" spans="3:34" ht="20.100000000000001" customHeight="1" x14ac:dyDescent="0.25">
      <c r="C36" s="90">
        <v>30</v>
      </c>
      <c r="D36" s="91" t="s">
        <v>14</v>
      </c>
      <c r="E36" s="103" t="s">
        <v>5</v>
      </c>
      <c r="F36" s="169">
        <v>5000</v>
      </c>
      <c r="G36" s="101">
        <v>50</v>
      </c>
      <c r="H36" s="98">
        <v>11.08</v>
      </c>
      <c r="I36" s="157">
        <v>554</v>
      </c>
      <c r="J36" s="106"/>
      <c r="K36" s="107"/>
      <c r="L36" s="107"/>
      <c r="M36" s="101">
        <f>(H36/100)*F36</f>
        <v>554</v>
      </c>
      <c r="N36" s="101">
        <f>(K36/100)*F36</f>
        <v>0</v>
      </c>
      <c r="O36" s="101">
        <f>(L36/100)*F36</f>
        <v>0</v>
      </c>
      <c r="P36" s="101"/>
      <c r="Q36" s="101"/>
      <c r="R36" s="101"/>
      <c r="S36" s="101">
        <v>101</v>
      </c>
      <c r="T36" s="101">
        <v>50</v>
      </c>
      <c r="U36" s="101"/>
      <c r="V36" s="101"/>
      <c r="W36" s="102"/>
      <c r="X36" s="103"/>
      <c r="Y36" s="100"/>
      <c r="Z36" s="100"/>
      <c r="AA36" s="100"/>
      <c r="AB36" s="104"/>
      <c r="AC36" s="101"/>
      <c r="AD36" s="101"/>
      <c r="AE36" s="101"/>
      <c r="AF36" s="101"/>
      <c r="AG36" s="98"/>
      <c r="AH36" s="105"/>
    </row>
    <row r="37" spans="3:34" ht="20.100000000000001" customHeight="1" x14ac:dyDescent="0.25">
      <c r="C37" s="82">
        <v>31</v>
      </c>
      <c r="D37" s="85" t="s">
        <v>9</v>
      </c>
      <c r="E37" s="164" t="s">
        <v>37</v>
      </c>
      <c r="F37" s="167">
        <v>8124</v>
      </c>
      <c r="G37" s="168">
        <v>119</v>
      </c>
      <c r="H37" s="67">
        <v>100</v>
      </c>
      <c r="I37" s="156">
        <v>8124</v>
      </c>
      <c r="J37" s="88"/>
      <c r="K37" s="71"/>
      <c r="L37" s="71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75"/>
      <c r="X37" s="79"/>
      <c r="Y37" s="110"/>
      <c r="Z37" s="110"/>
      <c r="AA37" s="110"/>
      <c r="AB37" s="73"/>
      <c r="AC37" s="43"/>
      <c r="AD37" s="43"/>
      <c r="AE37" s="43"/>
      <c r="AF37" s="43"/>
      <c r="AG37" s="44"/>
      <c r="AH37" s="46"/>
    </row>
    <row r="38" spans="3:34" ht="20.100000000000001" customHeight="1" x14ac:dyDescent="0.25">
      <c r="C38" s="82">
        <v>32</v>
      </c>
      <c r="D38" s="85" t="s">
        <v>21</v>
      </c>
      <c r="E38" s="164" t="s">
        <v>37</v>
      </c>
      <c r="F38" s="167">
        <v>8124</v>
      </c>
      <c r="G38" s="168">
        <v>119</v>
      </c>
      <c r="H38" s="67">
        <v>100</v>
      </c>
      <c r="I38" s="156">
        <v>8124</v>
      </c>
      <c r="J38" s="88"/>
      <c r="K38" s="71"/>
      <c r="L38" s="71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75"/>
      <c r="X38" s="79"/>
      <c r="Y38" s="110"/>
      <c r="Z38" s="110"/>
      <c r="AA38" s="110"/>
      <c r="AB38" s="73"/>
      <c r="AC38" s="43"/>
      <c r="AD38" s="43"/>
      <c r="AE38" s="43"/>
      <c r="AF38" s="43"/>
      <c r="AG38" s="44"/>
      <c r="AH38" s="46"/>
    </row>
    <row r="39" spans="3:34" ht="20.100000000000001" customHeight="1" x14ac:dyDescent="0.25">
      <c r="C39" s="82">
        <v>33</v>
      </c>
      <c r="D39" s="85" t="s">
        <v>22</v>
      </c>
      <c r="E39" s="164" t="s">
        <v>37</v>
      </c>
      <c r="F39" s="167">
        <v>8124</v>
      </c>
      <c r="G39" s="168">
        <v>119</v>
      </c>
      <c r="H39" s="67">
        <v>100</v>
      </c>
      <c r="I39" s="156">
        <v>8124</v>
      </c>
      <c r="J39" s="88"/>
      <c r="K39" s="71"/>
      <c r="L39" s="71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75"/>
      <c r="X39" s="79"/>
      <c r="Y39" s="110"/>
      <c r="Z39" s="110"/>
      <c r="AA39" s="110"/>
      <c r="AB39" s="73"/>
      <c r="AC39" s="43"/>
      <c r="AD39" s="43"/>
      <c r="AE39" s="43"/>
      <c r="AF39" s="43"/>
      <c r="AG39" s="44"/>
      <c r="AH39" s="46"/>
    </row>
    <row r="40" spans="3:34" ht="20.100000000000001" customHeight="1" x14ac:dyDescent="0.25">
      <c r="C40" s="82">
        <v>34</v>
      </c>
      <c r="D40" s="85" t="s">
        <v>23</v>
      </c>
      <c r="E40" s="164" t="s">
        <v>37</v>
      </c>
      <c r="F40" s="167">
        <v>8124</v>
      </c>
      <c r="G40" s="168">
        <v>119</v>
      </c>
      <c r="H40" s="67">
        <v>100</v>
      </c>
      <c r="I40" s="156">
        <v>8124</v>
      </c>
      <c r="J40" s="88"/>
      <c r="K40" s="71"/>
      <c r="L40" s="71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75"/>
      <c r="X40" s="79"/>
      <c r="Y40" s="110"/>
      <c r="Z40" s="110"/>
      <c r="AA40" s="110"/>
      <c r="AB40" s="73"/>
      <c r="AC40" s="43"/>
      <c r="AD40" s="43"/>
      <c r="AE40" s="43"/>
      <c r="AF40" s="43"/>
      <c r="AG40" s="44"/>
      <c r="AH40" s="46"/>
    </row>
    <row r="41" spans="3:34" ht="20.100000000000001" customHeight="1" x14ac:dyDescent="0.25">
      <c r="C41" s="82">
        <v>35</v>
      </c>
      <c r="D41" s="85" t="s">
        <v>14</v>
      </c>
      <c r="E41" s="164" t="s">
        <v>37</v>
      </c>
      <c r="F41" s="167">
        <v>8124</v>
      </c>
      <c r="G41" s="168">
        <v>119</v>
      </c>
      <c r="H41" s="67">
        <v>100</v>
      </c>
      <c r="I41" s="156">
        <v>8124</v>
      </c>
      <c r="J41" s="88"/>
      <c r="K41" s="71"/>
      <c r="L41" s="71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75"/>
      <c r="X41" s="79"/>
      <c r="Y41" s="110"/>
      <c r="Z41" s="110"/>
      <c r="AA41" s="110"/>
      <c r="AB41" s="73"/>
      <c r="AC41" s="43"/>
      <c r="AD41" s="43"/>
      <c r="AE41" s="43"/>
      <c r="AF41" s="43"/>
      <c r="AG41" s="44"/>
      <c r="AH41" s="46"/>
    </row>
    <row r="42" spans="3:34" ht="20.100000000000001" customHeight="1" x14ac:dyDescent="0.25">
      <c r="C42" s="90">
        <v>36</v>
      </c>
      <c r="D42" s="91" t="s">
        <v>9</v>
      </c>
      <c r="E42" s="103" t="s">
        <v>6</v>
      </c>
      <c r="F42" s="169">
        <v>20000</v>
      </c>
      <c r="G42" s="101">
        <v>50</v>
      </c>
      <c r="H42" s="108">
        <v>10.984999999999999</v>
      </c>
      <c r="I42" s="157">
        <v>2197</v>
      </c>
      <c r="J42" s="106"/>
      <c r="K42" s="107"/>
      <c r="L42" s="107"/>
      <c r="M42" s="101">
        <f>(H42/100)*F42</f>
        <v>2197</v>
      </c>
      <c r="N42" s="101">
        <f>(K42/100)*F42</f>
        <v>0</v>
      </c>
      <c r="O42" s="101">
        <f>(L42/100)*F42</f>
        <v>0</v>
      </c>
      <c r="P42" s="101"/>
      <c r="Q42" s="101"/>
      <c r="R42" s="101"/>
      <c r="S42" s="101">
        <v>100</v>
      </c>
      <c r="T42" s="101">
        <v>50</v>
      </c>
      <c r="U42" s="101"/>
      <c r="V42" s="101"/>
      <c r="W42" s="102"/>
      <c r="X42" s="103"/>
      <c r="Y42" s="100"/>
      <c r="Z42" s="100"/>
      <c r="AA42" s="100"/>
      <c r="AB42" s="104"/>
      <c r="AC42" s="101"/>
      <c r="AD42" s="101"/>
      <c r="AE42" s="101"/>
      <c r="AF42" s="101"/>
      <c r="AG42" s="98"/>
      <c r="AH42" s="105"/>
    </row>
    <row r="43" spans="3:34" ht="20.100000000000001" customHeight="1" x14ac:dyDescent="0.25">
      <c r="C43" s="90">
        <v>37</v>
      </c>
      <c r="D43" s="91" t="s">
        <v>21</v>
      </c>
      <c r="E43" s="103" t="s">
        <v>6</v>
      </c>
      <c r="F43" s="169">
        <v>20000</v>
      </c>
      <c r="G43" s="101">
        <v>50</v>
      </c>
      <c r="H43" s="108">
        <v>10.984999999999999</v>
      </c>
      <c r="I43" s="157">
        <v>2197</v>
      </c>
      <c r="J43" s="106"/>
      <c r="K43" s="107"/>
      <c r="L43" s="107"/>
      <c r="M43" s="101">
        <f>(H43/100)*F43</f>
        <v>2197</v>
      </c>
      <c r="N43" s="101">
        <f>(K43/100)*F43</f>
        <v>0</v>
      </c>
      <c r="O43" s="101">
        <f>(L43/100)*F43</f>
        <v>0</v>
      </c>
      <c r="P43" s="101"/>
      <c r="Q43" s="101"/>
      <c r="R43" s="101"/>
      <c r="S43" s="101">
        <v>100</v>
      </c>
      <c r="T43" s="101">
        <v>50</v>
      </c>
      <c r="U43" s="101"/>
      <c r="V43" s="101"/>
      <c r="W43" s="102"/>
      <c r="X43" s="103"/>
      <c r="Y43" s="100"/>
      <c r="Z43" s="100"/>
      <c r="AA43" s="100"/>
      <c r="AB43" s="104"/>
      <c r="AC43" s="101"/>
      <c r="AD43" s="101"/>
      <c r="AE43" s="101"/>
      <c r="AF43" s="101"/>
      <c r="AG43" s="98"/>
      <c r="AH43" s="105"/>
    </row>
    <row r="44" spans="3:34" ht="20.100000000000001" customHeight="1" x14ac:dyDescent="0.25">
      <c r="C44" s="90">
        <v>38</v>
      </c>
      <c r="D44" s="91" t="s">
        <v>22</v>
      </c>
      <c r="E44" s="103" t="s">
        <v>6</v>
      </c>
      <c r="F44" s="169">
        <v>20000</v>
      </c>
      <c r="G44" s="101">
        <v>50</v>
      </c>
      <c r="H44" s="108">
        <v>10.984999999999999</v>
      </c>
      <c r="I44" s="157">
        <v>2197</v>
      </c>
      <c r="J44" s="106"/>
      <c r="K44" s="107"/>
      <c r="L44" s="107"/>
      <c r="M44" s="101">
        <f>(H44/100)*F44</f>
        <v>2197</v>
      </c>
      <c r="N44" s="101">
        <f>(K44/100)*F44</f>
        <v>0</v>
      </c>
      <c r="O44" s="101">
        <f>(L44/100)*F44</f>
        <v>0</v>
      </c>
      <c r="P44" s="101"/>
      <c r="Q44" s="101"/>
      <c r="R44" s="101"/>
      <c r="S44" s="101">
        <v>100</v>
      </c>
      <c r="T44" s="101">
        <v>50</v>
      </c>
      <c r="U44" s="101"/>
      <c r="V44" s="101"/>
      <c r="W44" s="102"/>
      <c r="X44" s="103"/>
      <c r="Y44" s="100"/>
      <c r="Z44" s="100"/>
      <c r="AA44" s="100"/>
      <c r="AB44" s="104"/>
      <c r="AC44" s="101"/>
      <c r="AD44" s="101"/>
      <c r="AE44" s="101"/>
      <c r="AF44" s="101"/>
      <c r="AG44" s="98"/>
      <c r="AH44" s="105"/>
    </row>
    <row r="45" spans="3:34" ht="20.100000000000001" customHeight="1" x14ac:dyDescent="0.25">
      <c r="C45" s="90">
        <v>39</v>
      </c>
      <c r="D45" s="91" t="s">
        <v>23</v>
      </c>
      <c r="E45" s="103" t="s">
        <v>6</v>
      </c>
      <c r="F45" s="169">
        <v>20000</v>
      </c>
      <c r="G45" s="101">
        <v>50</v>
      </c>
      <c r="H45" s="108">
        <v>10.984999999999999</v>
      </c>
      <c r="I45" s="157">
        <v>2197</v>
      </c>
      <c r="J45" s="106"/>
      <c r="K45" s="107"/>
      <c r="L45" s="107"/>
      <c r="M45" s="101">
        <f>(H45/100)*F45</f>
        <v>2197</v>
      </c>
      <c r="N45" s="101">
        <f>(K45/100)*F45</f>
        <v>0</v>
      </c>
      <c r="O45" s="101">
        <f>(L45/100)*F45</f>
        <v>0</v>
      </c>
      <c r="P45" s="101"/>
      <c r="Q45" s="101"/>
      <c r="R45" s="101"/>
      <c r="S45" s="101">
        <v>100</v>
      </c>
      <c r="T45" s="101">
        <v>50</v>
      </c>
      <c r="U45" s="101"/>
      <c r="V45" s="101"/>
      <c r="W45" s="102"/>
      <c r="X45" s="103"/>
      <c r="Y45" s="100"/>
      <c r="Z45" s="100"/>
      <c r="AA45" s="100"/>
      <c r="AB45" s="104"/>
      <c r="AC45" s="101"/>
      <c r="AD45" s="101"/>
      <c r="AE45" s="101"/>
      <c r="AF45" s="101"/>
      <c r="AG45" s="98"/>
      <c r="AH45" s="105"/>
    </row>
    <row r="46" spans="3:34" ht="20.100000000000001" customHeight="1" x14ac:dyDescent="0.25">
      <c r="C46" s="90">
        <v>40</v>
      </c>
      <c r="D46" s="91" t="s">
        <v>14</v>
      </c>
      <c r="E46" s="103" t="s">
        <v>6</v>
      </c>
      <c r="F46" s="169">
        <v>20000</v>
      </c>
      <c r="G46" s="101">
        <v>50</v>
      </c>
      <c r="H46" s="108">
        <v>10.984999999999999</v>
      </c>
      <c r="I46" s="157">
        <v>2197</v>
      </c>
      <c r="J46" s="106"/>
      <c r="K46" s="107"/>
      <c r="L46" s="107"/>
      <c r="M46" s="101">
        <f>(H46/100)*F46</f>
        <v>2197</v>
      </c>
      <c r="N46" s="101">
        <f>(K46/100)*F46</f>
        <v>0</v>
      </c>
      <c r="O46" s="101">
        <f>(L46/100)*F46</f>
        <v>0</v>
      </c>
      <c r="P46" s="101"/>
      <c r="Q46" s="101"/>
      <c r="R46" s="101"/>
      <c r="S46" s="101">
        <v>100</v>
      </c>
      <c r="T46" s="101">
        <v>50</v>
      </c>
      <c r="U46" s="101"/>
      <c r="V46" s="101"/>
      <c r="W46" s="102"/>
      <c r="X46" s="103"/>
      <c r="Y46" s="100"/>
      <c r="Z46" s="100"/>
      <c r="AA46" s="100"/>
      <c r="AB46" s="104"/>
      <c r="AC46" s="101"/>
      <c r="AD46" s="101"/>
      <c r="AE46" s="101"/>
      <c r="AF46" s="101"/>
      <c r="AG46" s="98"/>
      <c r="AH46" s="105"/>
    </row>
    <row r="47" spans="3:34" ht="20.100000000000001" customHeight="1" x14ac:dyDescent="0.25">
      <c r="C47" s="82">
        <v>41</v>
      </c>
      <c r="D47" s="85" t="s">
        <v>9</v>
      </c>
      <c r="E47" s="164" t="s">
        <v>38</v>
      </c>
      <c r="F47" s="167">
        <v>49046</v>
      </c>
      <c r="G47" s="168">
        <v>2113</v>
      </c>
      <c r="H47" s="68">
        <v>99.792031969987306</v>
      </c>
      <c r="I47" s="156">
        <v>48944</v>
      </c>
      <c r="J47" s="88"/>
      <c r="K47" s="71"/>
      <c r="L47" s="71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75"/>
      <c r="X47" s="79"/>
      <c r="Y47" s="110"/>
      <c r="Z47" s="110"/>
      <c r="AA47" s="110"/>
      <c r="AB47" s="73"/>
      <c r="AC47" s="43"/>
      <c r="AD47" s="43"/>
      <c r="AE47" s="43"/>
      <c r="AF47" s="43"/>
      <c r="AG47" s="44"/>
      <c r="AH47" s="46"/>
    </row>
    <row r="48" spans="3:34" ht="20.100000000000001" customHeight="1" x14ac:dyDescent="0.25">
      <c r="C48" s="82">
        <v>42</v>
      </c>
      <c r="D48" s="85" t="s">
        <v>21</v>
      </c>
      <c r="E48" s="164" t="s">
        <v>38</v>
      </c>
      <c r="F48" s="167">
        <v>49046</v>
      </c>
      <c r="G48" s="168">
        <v>2113</v>
      </c>
      <c r="H48" s="68">
        <v>99.792031969987306</v>
      </c>
      <c r="I48" s="156">
        <v>48944</v>
      </c>
      <c r="J48" s="88"/>
      <c r="K48" s="71"/>
      <c r="L48" s="71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75"/>
      <c r="X48" s="79"/>
      <c r="Y48" s="110"/>
      <c r="Z48" s="110"/>
      <c r="AA48" s="110"/>
      <c r="AB48" s="73"/>
      <c r="AC48" s="43"/>
      <c r="AD48" s="43"/>
      <c r="AE48" s="43"/>
      <c r="AF48" s="43"/>
      <c r="AG48" s="44"/>
      <c r="AH48" s="46"/>
    </row>
    <row r="49" spans="3:34" ht="20.100000000000001" customHeight="1" x14ac:dyDescent="0.25">
      <c r="C49" s="82">
        <v>43</v>
      </c>
      <c r="D49" s="85" t="s">
        <v>22</v>
      </c>
      <c r="E49" s="164" t="s">
        <v>38</v>
      </c>
      <c r="F49" s="167">
        <v>49046</v>
      </c>
      <c r="G49" s="168">
        <v>2113</v>
      </c>
      <c r="H49" s="68">
        <v>99.792031969987306</v>
      </c>
      <c r="I49" s="156">
        <v>48944</v>
      </c>
      <c r="J49" s="88"/>
      <c r="K49" s="71"/>
      <c r="L49" s="71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75"/>
      <c r="X49" s="79"/>
      <c r="Y49" s="110"/>
      <c r="Z49" s="110"/>
      <c r="AA49" s="110"/>
      <c r="AB49" s="73"/>
      <c r="AC49" s="43"/>
      <c r="AD49" s="43"/>
      <c r="AE49" s="43"/>
      <c r="AF49" s="43"/>
      <c r="AG49" s="44"/>
      <c r="AH49" s="46"/>
    </row>
    <row r="50" spans="3:34" ht="20.100000000000001" customHeight="1" x14ac:dyDescent="0.25">
      <c r="C50" s="82">
        <v>44</v>
      </c>
      <c r="D50" s="85" t="s">
        <v>23</v>
      </c>
      <c r="E50" s="164" t="s">
        <v>38</v>
      </c>
      <c r="F50" s="167">
        <v>49046</v>
      </c>
      <c r="G50" s="168">
        <v>2113</v>
      </c>
      <c r="H50" s="68">
        <v>99.792031969987306</v>
      </c>
      <c r="I50" s="156">
        <v>48944</v>
      </c>
      <c r="J50" s="88"/>
      <c r="K50" s="71"/>
      <c r="L50" s="71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75"/>
      <c r="X50" s="79"/>
      <c r="Y50" s="110"/>
      <c r="Z50" s="110"/>
      <c r="AA50" s="110"/>
      <c r="AB50" s="73"/>
      <c r="AC50" s="43"/>
      <c r="AD50" s="43"/>
      <c r="AE50" s="43"/>
      <c r="AF50" s="43"/>
      <c r="AG50" s="44"/>
      <c r="AH50" s="46"/>
    </row>
    <row r="51" spans="3:34" ht="20.100000000000001" customHeight="1" x14ac:dyDescent="0.25">
      <c r="C51" s="82">
        <v>45</v>
      </c>
      <c r="D51" s="85" t="s">
        <v>14</v>
      </c>
      <c r="E51" s="164" t="s">
        <v>38</v>
      </c>
      <c r="F51" s="167">
        <v>49046</v>
      </c>
      <c r="G51" s="168">
        <v>2113</v>
      </c>
      <c r="H51" s="68">
        <v>99.792031969987306</v>
      </c>
      <c r="I51" s="156">
        <v>48944</v>
      </c>
      <c r="J51" s="88"/>
      <c r="K51" s="71"/>
      <c r="L51" s="71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75"/>
      <c r="X51" s="79"/>
      <c r="Y51" s="110"/>
      <c r="Z51" s="110"/>
      <c r="AA51" s="110"/>
      <c r="AB51" s="73"/>
      <c r="AC51" s="43"/>
      <c r="AD51" s="43"/>
      <c r="AE51" s="43"/>
      <c r="AF51" s="43"/>
      <c r="AG51" s="44"/>
      <c r="AH51" s="46"/>
    </row>
    <row r="52" spans="3:34" ht="20.100000000000001" customHeight="1" x14ac:dyDescent="0.25">
      <c r="C52" s="90">
        <v>46</v>
      </c>
      <c r="D52" s="91" t="s">
        <v>9</v>
      </c>
      <c r="E52" s="103" t="s">
        <v>39</v>
      </c>
      <c r="F52" s="169">
        <v>49046</v>
      </c>
      <c r="G52" s="101">
        <v>2088</v>
      </c>
      <c r="H52" s="99">
        <v>79.005423479998299</v>
      </c>
      <c r="I52" s="157">
        <v>38749</v>
      </c>
      <c r="J52" s="106"/>
      <c r="K52" s="107"/>
      <c r="L52" s="107"/>
      <c r="M52" s="101"/>
      <c r="N52" s="101"/>
      <c r="O52" s="101"/>
      <c r="P52" s="101"/>
      <c r="Q52" s="101"/>
      <c r="R52" s="101"/>
      <c r="S52" s="101"/>
      <c r="T52" s="101"/>
      <c r="U52" s="101"/>
      <c r="V52" s="101"/>
      <c r="W52" s="102"/>
      <c r="X52" s="103"/>
      <c r="Y52" s="100"/>
      <c r="Z52" s="100"/>
      <c r="AA52" s="100"/>
      <c r="AB52" s="104"/>
      <c r="AC52" s="101"/>
      <c r="AD52" s="101"/>
      <c r="AE52" s="101"/>
      <c r="AF52" s="101"/>
      <c r="AG52" s="98"/>
      <c r="AH52" s="105"/>
    </row>
    <row r="53" spans="3:34" ht="20.100000000000001" customHeight="1" x14ac:dyDescent="0.25">
      <c r="C53" s="90">
        <v>47</v>
      </c>
      <c r="D53" s="91" t="s">
        <v>21</v>
      </c>
      <c r="E53" s="103" t="s">
        <v>39</v>
      </c>
      <c r="F53" s="169">
        <v>49046</v>
      </c>
      <c r="G53" s="101">
        <v>2088</v>
      </c>
      <c r="H53" s="99">
        <v>79.005423479998299</v>
      </c>
      <c r="I53" s="157">
        <v>38749</v>
      </c>
      <c r="J53" s="106"/>
      <c r="K53" s="107"/>
      <c r="L53" s="107"/>
      <c r="M53" s="101"/>
      <c r="N53" s="101"/>
      <c r="O53" s="101"/>
      <c r="P53" s="101"/>
      <c r="Q53" s="101"/>
      <c r="R53" s="101"/>
      <c r="S53" s="101"/>
      <c r="T53" s="101"/>
      <c r="U53" s="101"/>
      <c r="V53" s="101"/>
      <c r="W53" s="102"/>
      <c r="X53" s="103"/>
      <c r="Y53" s="100"/>
      <c r="Z53" s="100"/>
      <c r="AA53" s="100"/>
      <c r="AB53" s="104"/>
      <c r="AC53" s="101"/>
      <c r="AD53" s="101"/>
      <c r="AE53" s="101"/>
      <c r="AF53" s="101"/>
      <c r="AG53" s="98"/>
      <c r="AH53" s="105"/>
    </row>
    <row r="54" spans="3:34" ht="20.100000000000001" customHeight="1" x14ac:dyDescent="0.25">
      <c r="C54" s="90">
        <v>48</v>
      </c>
      <c r="D54" s="91" t="s">
        <v>22</v>
      </c>
      <c r="E54" s="103" t="s">
        <v>39</v>
      </c>
      <c r="F54" s="169">
        <v>49046</v>
      </c>
      <c r="G54" s="101">
        <v>2088</v>
      </c>
      <c r="H54" s="99">
        <v>79.005423479998299</v>
      </c>
      <c r="I54" s="157">
        <v>38749</v>
      </c>
      <c r="J54" s="106"/>
      <c r="K54" s="107"/>
      <c r="L54" s="107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2"/>
      <c r="X54" s="103"/>
      <c r="Y54" s="100"/>
      <c r="Z54" s="100"/>
      <c r="AA54" s="100"/>
      <c r="AB54" s="104"/>
      <c r="AC54" s="101"/>
      <c r="AD54" s="101"/>
      <c r="AE54" s="101"/>
      <c r="AF54" s="101"/>
      <c r="AG54" s="98"/>
      <c r="AH54" s="105"/>
    </row>
    <row r="55" spans="3:34" ht="20.100000000000001" customHeight="1" x14ac:dyDescent="0.25">
      <c r="C55" s="90">
        <v>49</v>
      </c>
      <c r="D55" s="91" t="s">
        <v>23</v>
      </c>
      <c r="E55" s="103" t="s">
        <v>39</v>
      </c>
      <c r="F55" s="169">
        <v>49046</v>
      </c>
      <c r="G55" s="101">
        <v>2088</v>
      </c>
      <c r="H55" s="99">
        <v>79.005423479998299</v>
      </c>
      <c r="I55" s="157">
        <v>38749</v>
      </c>
      <c r="J55" s="106"/>
      <c r="K55" s="107"/>
      <c r="L55" s="107"/>
      <c r="M55" s="101"/>
      <c r="N55" s="101"/>
      <c r="O55" s="101"/>
      <c r="P55" s="101"/>
      <c r="Q55" s="101"/>
      <c r="R55" s="101"/>
      <c r="S55" s="101"/>
      <c r="T55" s="101"/>
      <c r="U55" s="101"/>
      <c r="V55" s="101"/>
      <c r="W55" s="102"/>
      <c r="X55" s="103"/>
      <c r="Y55" s="100"/>
      <c r="Z55" s="100"/>
      <c r="AA55" s="100"/>
      <c r="AB55" s="104"/>
      <c r="AC55" s="101"/>
      <c r="AD55" s="101"/>
      <c r="AE55" s="101"/>
      <c r="AF55" s="101"/>
      <c r="AG55" s="98"/>
      <c r="AH55" s="105"/>
    </row>
    <row r="56" spans="3:34" ht="20.100000000000001" customHeight="1" x14ac:dyDescent="0.25">
      <c r="C56" s="90">
        <v>50</v>
      </c>
      <c r="D56" s="91" t="s">
        <v>14</v>
      </c>
      <c r="E56" s="103" t="s">
        <v>39</v>
      </c>
      <c r="F56" s="169">
        <v>49046</v>
      </c>
      <c r="G56" s="101">
        <v>2088</v>
      </c>
      <c r="H56" s="99">
        <v>79.005423479998299</v>
      </c>
      <c r="I56" s="157">
        <v>38749</v>
      </c>
      <c r="J56" s="106"/>
      <c r="K56" s="107"/>
      <c r="L56" s="107"/>
      <c r="M56" s="101"/>
      <c r="N56" s="101"/>
      <c r="O56" s="101"/>
      <c r="P56" s="101"/>
      <c r="Q56" s="101"/>
      <c r="R56" s="101"/>
      <c r="S56" s="101"/>
      <c r="T56" s="101"/>
      <c r="U56" s="101"/>
      <c r="V56" s="101"/>
      <c r="W56" s="102"/>
      <c r="X56" s="103"/>
      <c r="Y56" s="100"/>
      <c r="Z56" s="100"/>
      <c r="AA56" s="100"/>
      <c r="AB56" s="104"/>
      <c r="AC56" s="101"/>
      <c r="AD56" s="101"/>
      <c r="AE56" s="101"/>
      <c r="AF56" s="101"/>
      <c r="AG56" s="98"/>
      <c r="AH56" s="105"/>
    </row>
    <row r="57" spans="3:34" ht="20.100000000000001" customHeight="1" x14ac:dyDescent="0.25">
      <c r="C57" s="82">
        <v>51</v>
      </c>
      <c r="D57" s="85" t="s">
        <v>9</v>
      </c>
      <c r="E57" s="164" t="s">
        <v>40</v>
      </c>
      <c r="F57" s="167">
        <v>59602</v>
      </c>
      <c r="G57" s="168">
        <v>497</v>
      </c>
      <c r="H57" s="68">
        <v>6.1373779403375703</v>
      </c>
      <c r="I57" s="156">
        <v>3658</v>
      </c>
      <c r="J57" s="88"/>
      <c r="K57" s="71"/>
      <c r="L57" s="71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75"/>
      <c r="X57" s="79"/>
      <c r="Y57" s="110"/>
      <c r="Z57" s="110"/>
      <c r="AA57" s="110"/>
      <c r="AB57" s="73"/>
      <c r="AC57" s="43"/>
      <c r="AD57" s="43"/>
      <c r="AE57" s="43"/>
      <c r="AF57" s="43"/>
      <c r="AG57" s="44"/>
      <c r="AH57" s="46"/>
    </row>
    <row r="58" spans="3:34" ht="20.100000000000001" customHeight="1" x14ac:dyDescent="0.25">
      <c r="C58" s="82">
        <v>52</v>
      </c>
      <c r="D58" s="85" t="s">
        <v>21</v>
      </c>
      <c r="E58" s="164" t="s">
        <v>40</v>
      </c>
      <c r="F58" s="167">
        <v>59602</v>
      </c>
      <c r="G58" s="168">
        <v>497</v>
      </c>
      <c r="H58" s="68">
        <v>6.1373779403375703</v>
      </c>
      <c r="I58" s="156">
        <v>3658</v>
      </c>
      <c r="J58" s="88"/>
      <c r="K58" s="71"/>
      <c r="L58" s="71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75"/>
      <c r="X58" s="79"/>
      <c r="Y58" s="110"/>
      <c r="Z58" s="110"/>
      <c r="AA58" s="110"/>
      <c r="AB58" s="73"/>
      <c r="AC58" s="43"/>
      <c r="AD58" s="43"/>
      <c r="AE58" s="43"/>
      <c r="AF58" s="43"/>
      <c r="AG58" s="44"/>
      <c r="AH58" s="46"/>
    </row>
    <row r="59" spans="3:34" ht="20.100000000000001" customHeight="1" x14ac:dyDescent="0.25">
      <c r="C59" s="82">
        <v>53</v>
      </c>
      <c r="D59" s="85" t="s">
        <v>22</v>
      </c>
      <c r="E59" s="164" t="s">
        <v>40</v>
      </c>
      <c r="F59" s="167">
        <v>59602</v>
      </c>
      <c r="G59" s="168">
        <v>497</v>
      </c>
      <c r="H59" s="68">
        <v>6.1373779403375703</v>
      </c>
      <c r="I59" s="156">
        <v>3658</v>
      </c>
      <c r="J59" s="88"/>
      <c r="K59" s="71"/>
      <c r="L59" s="71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75"/>
      <c r="X59" s="79"/>
      <c r="Y59" s="110"/>
      <c r="Z59" s="110"/>
      <c r="AA59" s="110"/>
      <c r="AB59" s="73"/>
      <c r="AC59" s="43"/>
      <c r="AD59" s="43"/>
      <c r="AE59" s="43"/>
      <c r="AF59" s="43"/>
      <c r="AG59" s="44"/>
      <c r="AH59" s="46"/>
    </row>
    <row r="60" spans="3:34" ht="20.100000000000001" customHeight="1" x14ac:dyDescent="0.25">
      <c r="C60" s="82">
        <v>54</v>
      </c>
      <c r="D60" s="85" t="s">
        <v>23</v>
      </c>
      <c r="E60" s="164" t="s">
        <v>40</v>
      </c>
      <c r="F60" s="167">
        <v>59602</v>
      </c>
      <c r="G60" s="168">
        <v>497</v>
      </c>
      <c r="H60" s="68">
        <v>6.1373779403375703</v>
      </c>
      <c r="I60" s="156">
        <v>3658</v>
      </c>
      <c r="J60" s="88"/>
      <c r="K60" s="71"/>
      <c r="L60" s="71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75"/>
      <c r="X60" s="79"/>
      <c r="Y60" s="110"/>
      <c r="Z60" s="110"/>
      <c r="AA60" s="110"/>
      <c r="AB60" s="73"/>
      <c r="AC60" s="43"/>
      <c r="AD60" s="43"/>
      <c r="AE60" s="43"/>
      <c r="AF60" s="43"/>
      <c r="AG60" s="44"/>
      <c r="AH60" s="46"/>
    </row>
    <row r="61" spans="3:34" ht="20.100000000000001" customHeight="1" x14ac:dyDescent="0.25">
      <c r="C61" s="82">
        <v>55</v>
      </c>
      <c r="D61" s="85" t="s">
        <v>14</v>
      </c>
      <c r="E61" s="164" t="s">
        <v>40</v>
      </c>
      <c r="F61" s="167">
        <v>59602</v>
      </c>
      <c r="G61" s="168">
        <v>497</v>
      </c>
      <c r="H61" s="68">
        <v>6.1373779403375703</v>
      </c>
      <c r="I61" s="156">
        <v>3658</v>
      </c>
      <c r="J61" s="88"/>
      <c r="K61" s="71"/>
      <c r="L61" s="71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75"/>
      <c r="X61" s="79"/>
      <c r="Y61" s="110"/>
      <c r="Z61" s="110"/>
      <c r="AA61" s="110"/>
      <c r="AB61" s="73"/>
      <c r="AC61" s="43"/>
      <c r="AD61" s="43"/>
      <c r="AE61" s="43"/>
      <c r="AF61" s="43"/>
      <c r="AG61" s="44"/>
      <c r="AH61" s="46"/>
    </row>
    <row r="62" spans="3:34" ht="20.100000000000001" customHeight="1" x14ac:dyDescent="0.25">
      <c r="C62" s="90">
        <v>56</v>
      </c>
      <c r="D62" s="91" t="s">
        <v>9</v>
      </c>
      <c r="E62" s="103" t="s">
        <v>42</v>
      </c>
      <c r="F62" s="169">
        <v>67557</v>
      </c>
      <c r="G62" s="101">
        <v>129</v>
      </c>
      <c r="H62" s="99">
        <v>99.875660553310496</v>
      </c>
      <c r="I62" s="157">
        <v>67473</v>
      </c>
      <c r="J62" s="106"/>
      <c r="K62" s="107"/>
      <c r="L62" s="107"/>
      <c r="M62" s="101"/>
      <c r="N62" s="101"/>
      <c r="O62" s="101"/>
      <c r="P62" s="101"/>
      <c r="Q62" s="101"/>
      <c r="R62" s="101"/>
      <c r="S62" s="101"/>
      <c r="T62" s="101"/>
      <c r="U62" s="101"/>
      <c r="V62" s="101"/>
      <c r="W62" s="102"/>
      <c r="X62" s="103"/>
      <c r="Y62" s="100"/>
      <c r="Z62" s="100"/>
      <c r="AA62" s="100"/>
      <c r="AB62" s="104"/>
      <c r="AC62" s="101"/>
      <c r="AD62" s="101"/>
      <c r="AE62" s="101"/>
      <c r="AF62" s="101"/>
      <c r="AG62" s="98"/>
      <c r="AH62" s="105"/>
    </row>
    <row r="63" spans="3:34" ht="20.100000000000001" customHeight="1" x14ac:dyDescent="0.25">
      <c r="C63" s="90">
        <v>57</v>
      </c>
      <c r="D63" s="91" t="s">
        <v>21</v>
      </c>
      <c r="E63" s="103" t="s">
        <v>42</v>
      </c>
      <c r="F63" s="169">
        <v>67557</v>
      </c>
      <c r="G63" s="101">
        <v>129</v>
      </c>
      <c r="H63" s="99">
        <v>99.875660553310496</v>
      </c>
      <c r="I63" s="157">
        <v>67473</v>
      </c>
      <c r="J63" s="106"/>
      <c r="K63" s="107"/>
      <c r="L63" s="107"/>
      <c r="M63" s="101"/>
      <c r="N63" s="101"/>
      <c r="O63" s="101"/>
      <c r="P63" s="101"/>
      <c r="Q63" s="101"/>
      <c r="R63" s="101"/>
      <c r="S63" s="101"/>
      <c r="T63" s="101"/>
      <c r="U63" s="101"/>
      <c r="V63" s="101"/>
      <c r="W63" s="102"/>
      <c r="X63" s="103"/>
      <c r="Y63" s="100"/>
      <c r="Z63" s="100"/>
      <c r="AA63" s="100"/>
      <c r="AB63" s="104"/>
      <c r="AC63" s="101"/>
      <c r="AD63" s="101"/>
      <c r="AE63" s="101"/>
      <c r="AF63" s="101"/>
      <c r="AG63" s="98"/>
      <c r="AH63" s="105"/>
    </row>
    <row r="64" spans="3:34" ht="20.100000000000001" customHeight="1" x14ac:dyDescent="0.25">
      <c r="C64" s="90">
        <v>58</v>
      </c>
      <c r="D64" s="91" t="s">
        <v>22</v>
      </c>
      <c r="E64" s="103" t="s">
        <v>42</v>
      </c>
      <c r="F64" s="169">
        <v>67557</v>
      </c>
      <c r="G64" s="101">
        <v>129</v>
      </c>
      <c r="H64" s="99">
        <v>99.875660553310496</v>
      </c>
      <c r="I64" s="157">
        <v>67473</v>
      </c>
      <c r="J64" s="106"/>
      <c r="K64" s="107"/>
      <c r="L64" s="107"/>
      <c r="M64" s="101"/>
      <c r="N64" s="101"/>
      <c r="O64" s="101"/>
      <c r="P64" s="101"/>
      <c r="Q64" s="101"/>
      <c r="R64" s="101"/>
      <c r="S64" s="101"/>
      <c r="T64" s="101"/>
      <c r="U64" s="101"/>
      <c r="V64" s="101"/>
      <c r="W64" s="102"/>
      <c r="X64" s="103"/>
      <c r="Y64" s="100"/>
      <c r="Z64" s="100"/>
      <c r="AA64" s="100"/>
      <c r="AB64" s="104"/>
      <c r="AC64" s="101"/>
      <c r="AD64" s="101"/>
      <c r="AE64" s="101"/>
      <c r="AF64" s="101"/>
      <c r="AG64" s="98"/>
      <c r="AH64" s="105"/>
    </row>
    <row r="65" spans="3:34" ht="20.100000000000001" customHeight="1" x14ac:dyDescent="0.25">
      <c r="C65" s="90">
        <v>59</v>
      </c>
      <c r="D65" s="91" t="s">
        <v>23</v>
      </c>
      <c r="E65" s="103" t="s">
        <v>42</v>
      </c>
      <c r="F65" s="169">
        <v>67557</v>
      </c>
      <c r="G65" s="101">
        <v>129</v>
      </c>
      <c r="H65" s="99">
        <v>99.875660553310496</v>
      </c>
      <c r="I65" s="157">
        <v>67473</v>
      </c>
      <c r="J65" s="106"/>
      <c r="K65" s="107"/>
      <c r="L65" s="107"/>
      <c r="M65" s="101"/>
      <c r="N65" s="101"/>
      <c r="O65" s="101"/>
      <c r="P65" s="101"/>
      <c r="Q65" s="101"/>
      <c r="R65" s="101"/>
      <c r="S65" s="101"/>
      <c r="T65" s="101"/>
      <c r="U65" s="101"/>
      <c r="V65" s="101"/>
      <c r="W65" s="102"/>
      <c r="X65" s="103"/>
      <c r="Y65" s="100"/>
      <c r="Z65" s="100"/>
      <c r="AA65" s="100"/>
      <c r="AB65" s="104"/>
      <c r="AC65" s="101"/>
      <c r="AD65" s="101"/>
      <c r="AE65" s="101"/>
      <c r="AF65" s="101"/>
      <c r="AG65" s="98"/>
      <c r="AH65" s="105"/>
    </row>
    <row r="66" spans="3:34" ht="20.100000000000001" customHeight="1" x14ac:dyDescent="0.25">
      <c r="C66" s="90">
        <v>60</v>
      </c>
      <c r="D66" s="91" t="s">
        <v>14</v>
      </c>
      <c r="E66" s="103" t="s">
        <v>42</v>
      </c>
      <c r="F66" s="169">
        <v>67557</v>
      </c>
      <c r="G66" s="101">
        <v>129</v>
      </c>
      <c r="H66" s="99">
        <v>99.875660553310496</v>
      </c>
      <c r="I66" s="157">
        <v>67473</v>
      </c>
      <c r="J66" s="106"/>
      <c r="K66" s="107"/>
      <c r="L66" s="107"/>
      <c r="M66" s="101"/>
      <c r="N66" s="101"/>
      <c r="O66" s="101"/>
      <c r="P66" s="101"/>
      <c r="Q66" s="101"/>
      <c r="R66" s="101"/>
      <c r="S66" s="101"/>
      <c r="T66" s="101"/>
      <c r="U66" s="101"/>
      <c r="V66" s="101"/>
      <c r="W66" s="102"/>
      <c r="X66" s="103"/>
      <c r="Y66" s="100"/>
      <c r="Z66" s="100"/>
      <c r="AA66" s="100"/>
      <c r="AB66" s="104"/>
      <c r="AC66" s="101"/>
      <c r="AD66" s="101"/>
      <c r="AE66" s="101"/>
      <c r="AF66" s="101"/>
      <c r="AG66" s="98"/>
      <c r="AH66" s="105"/>
    </row>
    <row r="67" spans="3:34" ht="20.100000000000001" customHeight="1" x14ac:dyDescent="0.25">
      <c r="C67" s="82">
        <v>61</v>
      </c>
      <c r="D67" s="85" t="s">
        <v>9</v>
      </c>
      <c r="E67" s="164" t="s">
        <v>7</v>
      </c>
      <c r="F67" s="167">
        <v>75000</v>
      </c>
      <c r="G67" s="168">
        <v>50</v>
      </c>
      <c r="H67" s="69">
        <v>10.923999999999999</v>
      </c>
      <c r="I67" s="156">
        <v>8193</v>
      </c>
      <c r="J67" s="88"/>
      <c r="K67" s="71"/>
      <c r="L67" s="71"/>
      <c r="M67" s="55">
        <f>(H67/100)*F67</f>
        <v>8193</v>
      </c>
      <c r="N67" s="55">
        <f>(K67/100)*F67</f>
        <v>0</v>
      </c>
      <c r="O67" s="55">
        <f>(L67/100)*F67</f>
        <v>0</v>
      </c>
      <c r="P67" s="55"/>
      <c r="Q67" s="55"/>
      <c r="R67" s="55"/>
      <c r="S67" s="55">
        <v>97</v>
      </c>
      <c r="T67" s="55">
        <v>50</v>
      </c>
      <c r="U67" s="55"/>
      <c r="V67" s="55"/>
      <c r="W67" s="75"/>
      <c r="X67" s="79"/>
      <c r="Y67" s="110"/>
      <c r="Z67" s="110"/>
      <c r="AA67" s="110"/>
      <c r="AB67" s="73"/>
      <c r="AC67" s="43"/>
      <c r="AD67" s="43"/>
      <c r="AE67" s="43"/>
      <c r="AF67" s="43"/>
      <c r="AG67" s="44"/>
      <c r="AH67" s="46"/>
    </row>
    <row r="68" spans="3:34" ht="20.100000000000001" customHeight="1" x14ac:dyDescent="0.25">
      <c r="C68" s="82">
        <v>62</v>
      </c>
      <c r="D68" s="85" t="s">
        <v>21</v>
      </c>
      <c r="E68" s="164" t="s">
        <v>7</v>
      </c>
      <c r="F68" s="167">
        <v>75000</v>
      </c>
      <c r="G68" s="168">
        <v>50</v>
      </c>
      <c r="H68" s="69">
        <v>10.923999999999999</v>
      </c>
      <c r="I68" s="156">
        <v>8193</v>
      </c>
      <c r="J68" s="88"/>
      <c r="K68" s="71"/>
      <c r="L68" s="71"/>
      <c r="M68" s="55">
        <f>(H68/100)*F68</f>
        <v>8193</v>
      </c>
      <c r="N68" s="55">
        <f>(K68/100)*F68</f>
        <v>0</v>
      </c>
      <c r="O68" s="55">
        <f>(L68/100)*F68</f>
        <v>0</v>
      </c>
      <c r="P68" s="55"/>
      <c r="Q68" s="55"/>
      <c r="R68" s="55"/>
      <c r="S68" s="55">
        <v>97</v>
      </c>
      <c r="T68" s="55">
        <v>50</v>
      </c>
      <c r="U68" s="55"/>
      <c r="V68" s="55"/>
      <c r="W68" s="75"/>
      <c r="X68" s="79"/>
      <c r="Y68" s="110"/>
      <c r="Z68" s="110"/>
      <c r="AA68" s="110"/>
      <c r="AB68" s="73"/>
      <c r="AC68" s="43"/>
      <c r="AD68" s="43"/>
      <c r="AE68" s="43"/>
      <c r="AF68" s="43"/>
      <c r="AG68" s="44"/>
      <c r="AH68" s="46"/>
    </row>
    <row r="69" spans="3:34" ht="20.100000000000001" customHeight="1" x14ac:dyDescent="0.25">
      <c r="C69" s="82">
        <v>63</v>
      </c>
      <c r="D69" s="85" t="s">
        <v>22</v>
      </c>
      <c r="E69" s="164" t="s">
        <v>7</v>
      </c>
      <c r="F69" s="167">
        <v>75000</v>
      </c>
      <c r="G69" s="168">
        <v>50</v>
      </c>
      <c r="H69" s="69">
        <v>10.923999999999999</v>
      </c>
      <c r="I69" s="156">
        <v>8193</v>
      </c>
      <c r="J69" s="88"/>
      <c r="K69" s="71"/>
      <c r="L69" s="71"/>
      <c r="M69" s="55">
        <f>(H69/100)*F69</f>
        <v>8193</v>
      </c>
      <c r="N69" s="55">
        <f>(K69/100)*F69</f>
        <v>0</v>
      </c>
      <c r="O69" s="55">
        <f>(L69/100)*F69</f>
        <v>0</v>
      </c>
      <c r="P69" s="55"/>
      <c r="Q69" s="55"/>
      <c r="R69" s="55"/>
      <c r="S69" s="55">
        <v>97</v>
      </c>
      <c r="T69" s="55">
        <v>50</v>
      </c>
      <c r="U69" s="55"/>
      <c r="V69" s="55"/>
      <c r="W69" s="75"/>
      <c r="X69" s="79"/>
      <c r="Y69" s="110"/>
      <c r="Z69" s="110"/>
      <c r="AA69" s="110"/>
      <c r="AB69" s="73"/>
      <c r="AC69" s="43"/>
      <c r="AD69" s="43"/>
      <c r="AE69" s="43"/>
      <c r="AF69" s="43"/>
      <c r="AG69" s="44"/>
      <c r="AH69" s="46"/>
    </row>
    <row r="70" spans="3:34" ht="20.100000000000001" customHeight="1" x14ac:dyDescent="0.25">
      <c r="C70" s="82">
        <v>64</v>
      </c>
      <c r="D70" s="85" t="s">
        <v>23</v>
      </c>
      <c r="E70" s="164" t="s">
        <v>7</v>
      </c>
      <c r="F70" s="167">
        <v>75000</v>
      </c>
      <c r="G70" s="168">
        <v>50</v>
      </c>
      <c r="H70" s="69">
        <v>10.923999999999999</v>
      </c>
      <c r="I70" s="156">
        <v>8193</v>
      </c>
      <c r="J70" s="88"/>
      <c r="K70" s="71"/>
      <c r="L70" s="71"/>
      <c r="M70" s="55">
        <f>(H70/100)*F70</f>
        <v>8193</v>
      </c>
      <c r="N70" s="55">
        <f>(K70/100)*F70</f>
        <v>0</v>
      </c>
      <c r="O70" s="55">
        <f>(L70/100)*F70</f>
        <v>0</v>
      </c>
      <c r="P70" s="55"/>
      <c r="Q70" s="55"/>
      <c r="R70" s="55"/>
      <c r="S70" s="55">
        <v>97</v>
      </c>
      <c r="T70" s="55">
        <v>50</v>
      </c>
      <c r="U70" s="55"/>
      <c r="V70" s="55"/>
      <c r="W70" s="75"/>
      <c r="X70" s="79"/>
      <c r="Y70" s="110"/>
      <c r="Z70" s="110"/>
      <c r="AA70" s="110"/>
      <c r="AB70" s="73"/>
      <c r="AC70" s="43"/>
      <c r="AD70" s="43"/>
      <c r="AE70" s="43"/>
      <c r="AF70" s="43"/>
      <c r="AG70" s="44"/>
      <c r="AH70" s="46"/>
    </row>
    <row r="71" spans="3:34" ht="20.100000000000001" customHeight="1" x14ac:dyDescent="0.25">
      <c r="C71" s="82">
        <v>65</v>
      </c>
      <c r="D71" s="85" t="s">
        <v>14</v>
      </c>
      <c r="E71" s="164" t="s">
        <v>7</v>
      </c>
      <c r="F71" s="167">
        <v>75000</v>
      </c>
      <c r="G71" s="168">
        <v>50</v>
      </c>
      <c r="H71" s="69">
        <v>10.923999999999999</v>
      </c>
      <c r="I71" s="156">
        <v>8193</v>
      </c>
      <c r="J71" s="88"/>
      <c r="K71" s="71"/>
      <c r="L71" s="71"/>
      <c r="M71" s="55">
        <f>(H71/100)*F71</f>
        <v>8193</v>
      </c>
      <c r="N71" s="55">
        <f>(K71/100)*F71</f>
        <v>0</v>
      </c>
      <c r="O71" s="55">
        <f>(L71/100)*F71</f>
        <v>0</v>
      </c>
      <c r="P71" s="55"/>
      <c r="Q71" s="55"/>
      <c r="R71" s="55"/>
      <c r="S71" s="55">
        <v>97</v>
      </c>
      <c r="T71" s="55">
        <v>50</v>
      </c>
      <c r="U71" s="55"/>
      <c r="V71" s="55"/>
      <c r="W71" s="75"/>
      <c r="X71" s="79"/>
      <c r="Y71" s="110"/>
      <c r="Z71" s="110"/>
      <c r="AA71" s="110"/>
      <c r="AB71" s="73"/>
      <c r="AC71" s="43"/>
      <c r="AD71" s="43"/>
      <c r="AE71" s="43"/>
      <c r="AF71" s="43"/>
      <c r="AG71" s="44"/>
      <c r="AH71" s="46"/>
    </row>
    <row r="72" spans="3:34" ht="20.100000000000001" customHeight="1" x14ac:dyDescent="0.25">
      <c r="C72" s="90">
        <v>66</v>
      </c>
      <c r="D72" s="91" t="s">
        <v>9</v>
      </c>
      <c r="E72" s="103" t="s">
        <v>41</v>
      </c>
      <c r="F72" s="169">
        <v>77512</v>
      </c>
      <c r="G72" s="101">
        <v>3340</v>
      </c>
      <c r="H72" s="99">
        <v>4.8586025389616996</v>
      </c>
      <c r="I72" s="157">
        <v>3766</v>
      </c>
      <c r="J72" s="106"/>
      <c r="K72" s="107"/>
      <c r="L72" s="107"/>
      <c r="M72" s="101"/>
      <c r="N72" s="101"/>
      <c r="O72" s="101"/>
      <c r="P72" s="101"/>
      <c r="Q72" s="101"/>
      <c r="R72" s="101"/>
      <c r="S72" s="101"/>
      <c r="T72" s="101"/>
      <c r="U72" s="101"/>
      <c r="V72" s="101"/>
      <c r="W72" s="102"/>
      <c r="X72" s="103"/>
      <c r="Y72" s="100"/>
      <c r="Z72" s="100"/>
      <c r="AA72" s="100"/>
      <c r="AB72" s="104"/>
      <c r="AC72" s="101"/>
      <c r="AD72" s="101"/>
      <c r="AE72" s="101"/>
      <c r="AF72" s="101"/>
      <c r="AG72" s="98"/>
      <c r="AH72" s="105"/>
    </row>
    <row r="73" spans="3:34" ht="20.100000000000001" customHeight="1" x14ac:dyDescent="0.25">
      <c r="C73" s="90">
        <v>67</v>
      </c>
      <c r="D73" s="91" t="s">
        <v>21</v>
      </c>
      <c r="E73" s="103" t="s">
        <v>41</v>
      </c>
      <c r="F73" s="169">
        <v>77512</v>
      </c>
      <c r="G73" s="101">
        <v>3340</v>
      </c>
      <c r="H73" s="99">
        <v>4.8586025389616996</v>
      </c>
      <c r="I73" s="157">
        <v>3766</v>
      </c>
      <c r="J73" s="106"/>
      <c r="K73" s="107"/>
      <c r="L73" s="107"/>
      <c r="M73" s="101"/>
      <c r="N73" s="101"/>
      <c r="O73" s="101"/>
      <c r="P73" s="101"/>
      <c r="Q73" s="101"/>
      <c r="R73" s="101"/>
      <c r="S73" s="101"/>
      <c r="T73" s="101"/>
      <c r="U73" s="101"/>
      <c r="V73" s="101"/>
      <c r="W73" s="102"/>
      <c r="X73" s="103"/>
      <c r="Y73" s="100"/>
      <c r="Z73" s="100"/>
      <c r="AA73" s="100"/>
      <c r="AB73" s="104"/>
      <c r="AC73" s="101"/>
      <c r="AD73" s="101"/>
      <c r="AE73" s="101"/>
      <c r="AF73" s="101"/>
      <c r="AG73" s="98"/>
      <c r="AH73" s="105"/>
    </row>
    <row r="74" spans="3:34" ht="20.100000000000001" customHeight="1" x14ac:dyDescent="0.25">
      <c r="C74" s="90">
        <v>68</v>
      </c>
      <c r="D74" s="91" t="s">
        <v>22</v>
      </c>
      <c r="E74" s="103" t="s">
        <v>41</v>
      </c>
      <c r="F74" s="169">
        <v>77512</v>
      </c>
      <c r="G74" s="101">
        <v>3340</v>
      </c>
      <c r="H74" s="99">
        <v>4.8586025389616996</v>
      </c>
      <c r="I74" s="157">
        <v>3766</v>
      </c>
      <c r="J74" s="106"/>
      <c r="K74" s="107"/>
      <c r="L74" s="107"/>
      <c r="M74" s="101"/>
      <c r="N74" s="101"/>
      <c r="O74" s="101"/>
      <c r="P74" s="101"/>
      <c r="Q74" s="101"/>
      <c r="R74" s="101"/>
      <c r="S74" s="101"/>
      <c r="T74" s="101"/>
      <c r="U74" s="101"/>
      <c r="V74" s="101"/>
      <c r="W74" s="102"/>
      <c r="X74" s="103"/>
      <c r="Y74" s="100"/>
      <c r="Z74" s="100"/>
      <c r="AA74" s="100"/>
      <c r="AB74" s="104"/>
      <c r="AC74" s="101"/>
      <c r="AD74" s="101"/>
      <c r="AE74" s="101"/>
      <c r="AF74" s="101"/>
      <c r="AG74" s="98"/>
      <c r="AH74" s="105"/>
    </row>
    <row r="75" spans="3:34" ht="20.100000000000001" customHeight="1" x14ac:dyDescent="0.25">
      <c r="C75" s="90">
        <v>69</v>
      </c>
      <c r="D75" s="91" t="s">
        <v>23</v>
      </c>
      <c r="E75" s="103" t="s">
        <v>41</v>
      </c>
      <c r="F75" s="169">
        <v>77512</v>
      </c>
      <c r="G75" s="101">
        <v>3340</v>
      </c>
      <c r="H75" s="99">
        <v>4.8586025389616996</v>
      </c>
      <c r="I75" s="157">
        <v>3766</v>
      </c>
      <c r="J75" s="106"/>
      <c r="K75" s="107"/>
      <c r="L75" s="107"/>
      <c r="M75" s="101"/>
      <c r="N75" s="101"/>
      <c r="O75" s="101"/>
      <c r="P75" s="101"/>
      <c r="Q75" s="101"/>
      <c r="R75" s="101"/>
      <c r="S75" s="101"/>
      <c r="T75" s="101"/>
      <c r="U75" s="101"/>
      <c r="V75" s="101"/>
      <c r="W75" s="102"/>
      <c r="X75" s="103"/>
      <c r="Y75" s="100"/>
      <c r="Z75" s="100"/>
      <c r="AA75" s="100"/>
      <c r="AB75" s="104"/>
      <c r="AC75" s="101"/>
      <c r="AD75" s="101"/>
      <c r="AE75" s="101"/>
      <c r="AF75" s="101"/>
      <c r="AG75" s="98"/>
      <c r="AH75" s="105"/>
    </row>
    <row r="76" spans="3:34" ht="20.100000000000001" customHeight="1" x14ac:dyDescent="0.25">
      <c r="C76" s="90">
        <v>70</v>
      </c>
      <c r="D76" s="91" t="s">
        <v>14</v>
      </c>
      <c r="E76" s="103" t="s">
        <v>41</v>
      </c>
      <c r="F76" s="169">
        <v>77512</v>
      </c>
      <c r="G76" s="101">
        <v>3340</v>
      </c>
      <c r="H76" s="99">
        <v>4.8586025389616996</v>
      </c>
      <c r="I76" s="157">
        <v>3766</v>
      </c>
      <c r="J76" s="106"/>
      <c r="K76" s="107"/>
      <c r="L76" s="107"/>
      <c r="M76" s="101"/>
      <c r="N76" s="101"/>
      <c r="O76" s="101"/>
      <c r="P76" s="101"/>
      <c r="Q76" s="101"/>
      <c r="R76" s="101"/>
      <c r="S76" s="101"/>
      <c r="T76" s="101"/>
      <c r="U76" s="101"/>
      <c r="V76" s="101"/>
      <c r="W76" s="102"/>
      <c r="X76" s="103"/>
      <c r="Y76" s="100"/>
      <c r="Z76" s="100"/>
      <c r="AA76" s="100"/>
      <c r="AB76" s="104"/>
      <c r="AC76" s="101"/>
      <c r="AD76" s="101"/>
      <c r="AE76" s="101"/>
      <c r="AF76" s="101"/>
      <c r="AG76" s="98"/>
      <c r="AH76" s="105"/>
    </row>
    <row r="77" spans="3:34" ht="20.100000000000001" customHeight="1" x14ac:dyDescent="0.25">
      <c r="C77" s="82">
        <v>71</v>
      </c>
      <c r="D77" s="85" t="s">
        <v>9</v>
      </c>
      <c r="E77" s="164" t="s">
        <v>15</v>
      </c>
      <c r="F77" s="167">
        <v>88162</v>
      </c>
      <c r="G77" s="168">
        <v>16470</v>
      </c>
      <c r="H77" s="69">
        <v>57.4794129</v>
      </c>
      <c r="I77" s="156">
        <v>50675</v>
      </c>
      <c r="J77" s="88"/>
      <c r="K77" s="71"/>
      <c r="L77" s="71"/>
      <c r="M77" s="55">
        <f>(H77/100)*F77</f>
        <v>50675.000000898006</v>
      </c>
      <c r="N77" s="55">
        <f>(K77/100)*F77</f>
        <v>0</v>
      </c>
      <c r="O77" s="55">
        <f>(L77/100)*F77</f>
        <v>0</v>
      </c>
      <c r="P77" s="55"/>
      <c r="Q77" s="55"/>
      <c r="R77" s="55"/>
      <c r="S77" s="55">
        <v>36</v>
      </c>
      <c r="T77" s="55">
        <v>20</v>
      </c>
      <c r="U77" s="55"/>
      <c r="V77" s="55"/>
      <c r="W77" s="75"/>
      <c r="X77" s="79"/>
      <c r="Y77" s="110"/>
      <c r="Z77" s="110"/>
      <c r="AA77" s="110"/>
      <c r="AB77" s="73"/>
      <c r="AC77" s="43"/>
      <c r="AD77" s="43"/>
      <c r="AE77" s="43"/>
      <c r="AF77" s="43"/>
      <c r="AG77" s="44"/>
      <c r="AH77" s="46"/>
    </row>
    <row r="78" spans="3:34" ht="20.100000000000001" customHeight="1" x14ac:dyDescent="0.25">
      <c r="C78" s="82">
        <v>72</v>
      </c>
      <c r="D78" s="85" t="s">
        <v>21</v>
      </c>
      <c r="E78" s="164" t="s">
        <v>15</v>
      </c>
      <c r="F78" s="167">
        <v>88162</v>
      </c>
      <c r="G78" s="168">
        <v>16470</v>
      </c>
      <c r="H78" s="69">
        <v>57.4794129</v>
      </c>
      <c r="I78" s="156">
        <v>50675</v>
      </c>
      <c r="J78" s="88"/>
      <c r="K78" s="71"/>
      <c r="L78" s="71"/>
      <c r="M78" s="55">
        <f>(H78/100)*F78</f>
        <v>50675.000000898006</v>
      </c>
      <c r="N78" s="55">
        <f>(K78/100)*F78</f>
        <v>0</v>
      </c>
      <c r="O78" s="55">
        <f>(L78/100)*F78</f>
        <v>0</v>
      </c>
      <c r="P78" s="55"/>
      <c r="Q78" s="55"/>
      <c r="R78" s="55"/>
      <c r="S78" s="55">
        <v>36</v>
      </c>
      <c r="T78" s="55">
        <v>20</v>
      </c>
      <c r="U78" s="55"/>
      <c r="V78" s="55"/>
      <c r="W78" s="75"/>
      <c r="X78" s="79"/>
      <c r="Y78" s="110"/>
      <c r="Z78" s="110"/>
      <c r="AA78" s="110"/>
      <c r="AB78" s="73"/>
      <c r="AC78" s="43"/>
      <c r="AD78" s="43"/>
      <c r="AE78" s="43"/>
      <c r="AF78" s="43"/>
      <c r="AG78" s="44"/>
      <c r="AH78" s="46"/>
    </row>
    <row r="79" spans="3:34" ht="20.100000000000001" customHeight="1" x14ac:dyDescent="0.25">
      <c r="C79" s="82">
        <v>73</v>
      </c>
      <c r="D79" s="85" t="s">
        <v>22</v>
      </c>
      <c r="E79" s="164" t="s">
        <v>15</v>
      </c>
      <c r="F79" s="167">
        <v>88162</v>
      </c>
      <c r="G79" s="168">
        <v>16470</v>
      </c>
      <c r="H79" s="69">
        <v>57.4794129</v>
      </c>
      <c r="I79" s="156">
        <v>50675</v>
      </c>
      <c r="J79" s="88"/>
      <c r="K79" s="71"/>
      <c r="L79" s="71"/>
      <c r="M79" s="55">
        <f>(H79/100)*F79</f>
        <v>50675.000000898006</v>
      </c>
      <c r="N79" s="55">
        <f>(K79/100)*F79</f>
        <v>0</v>
      </c>
      <c r="O79" s="55">
        <f>(L79/100)*F79</f>
        <v>0</v>
      </c>
      <c r="P79" s="55"/>
      <c r="Q79" s="55"/>
      <c r="R79" s="55"/>
      <c r="S79" s="55">
        <v>36</v>
      </c>
      <c r="T79" s="55">
        <v>20</v>
      </c>
      <c r="U79" s="55"/>
      <c r="V79" s="55"/>
      <c r="W79" s="75"/>
      <c r="X79" s="79"/>
      <c r="Y79" s="110"/>
      <c r="Z79" s="110"/>
      <c r="AA79" s="110"/>
      <c r="AB79" s="73"/>
      <c r="AC79" s="47"/>
      <c r="AD79" s="47"/>
      <c r="AE79" s="47"/>
      <c r="AF79" s="47"/>
      <c r="AG79" s="48"/>
      <c r="AH79" s="49"/>
    </row>
    <row r="80" spans="3:34" ht="20.100000000000001" customHeight="1" x14ac:dyDescent="0.25">
      <c r="C80" s="82">
        <v>74</v>
      </c>
      <c r="D80" s="85" t="s">
        <v>23</v>
      </c>
      <c r="E80" s="164" t="s">
        <v>15</v>
      </c>
      <c r="F80" s="167">
        <v>88162</v>
      </c>
      <c r="G80" s="168">
        <v>16470</v>
      </c>
      <c r="H80" s="69">
        <v>57.4794129</v>
      </c>
      <c r="I80" s="156">
        <v>50675</v>
      </c>
      <c r="J80" s="88"/>
      <c r="K80" s="71"/>
      <c r="L80" s="71"/>
      <c r="M80" s="55">
        <f>(H80/100)*F80</f>
        <v>50675.000000898006</v>
      </c>
      <c r="N80" s="55">
        <f>(K80/100)*F80</f>
        <v>0</v>
      </c>
      <c r="O80" s="55">
        <f>(L80/100)*F80</f>
        <v>0</v>
      </c>
      <c r="P80" s="55"/>
      <c r="Q80" s="55"/>
      <c r="R80" s="55"/>
      <c r="S80" s="55">
        <v>36</v>
      </c>
      <c r="T80" s="55">
        <v>20</v>
      </c>
      <c r="U80" s="55"/>
      <c r="V80" s="55"/>
      <c r="W80" s="75"/>
      <c r="X80" s="79"/>
      <c r="Y80" s="110"/>
      <c r="Z80" s="110"/>
      <c r="AA80" s="110"/>
      <c r="AB80" s="73"/>
      <c r="AC80" s="47"/>
      <c r="AD80" s="47"/>
      <c r="AE80" s="47"/>
      <c r="AF80" s="47"/>
      <c r="AG80" s="48"/>
      <c r="AH80" s="49"/>
    </row>
    <row r="81" spans="3:34" ht="20.100000000000001" customHeight="1" x14ac:dyDescent="0.25">
      <c r="C81" s="82">
        <v>75</v>
      </c>
      <c r="D81" s="85" t="s">
        <v>14</v>
      </c>
      <c r="E81" s="164" t="s">
        <v>15</v>
      </c>
      <c r="F81" s="167">
        <v>88162</v>
      </c>
      <c r="G81" s="168">
        <v>16470</v>
      </c>
      <c r="H81" s="69">
        <v>57.4794129</v>
      </c>
      <c r="I81" s="156">
        <v>50675</v>
      </c>
      <c r="J81" s="88"/>
      <c r="K81" s="71"/>
      <c r="L81" s="71"/>
      <c r="M81" s="55">
        <f>(H81/100)*F81</f>
        <v>50675.000000898006</v>
      </c>
      <c r="N81" s="55">
        <f>(K81/100)*F81</f>
        <v>0</v>
      </c>
      <c r="O81" s="55">
        <f>(L81/100)*F81</f>
        <v>0</v>
      </c>
      <c r="P81" s="55"/>
      <c r="Q81" s="55"/>
      <c r="R81" s="55"/>
      <c r="S81" s="55">
        <v>36</v>
      </c>
      <c r="T81" s="55">
        <v>20</v>
      </c>
      <c r="U81" s="55"/>
      <c r="V81" s="55"/>
      <c r="W81" s="75"/>
      <c r="X81" s="79"/>
      <c r="Y81" s="110"/>
      <c r="Z81" s="110"/>
      <c r="AA81" s="110"/>
      <c r="AB81" s="73"/>
      <c r="AC81" s="50"/>
      <c r="AD81" s="50"/>
      <c r="AE81" s="50"/>
      <c r="AF81" s="50"/>
      <c r="AG81" s="48"/>
      <c r="AH81" s="49"/>
    </row>
    <row r="82" spans="3:34" ht="20.100000000000001" customHeight="1" x14ac:dyDescent="0.25">
      <c r="C82" s="90">
        <v>76</v>
      </c>
      <c r="D82" s="91" t="s">
        <v>9</v>
      </c>
      <c r="E82" s="103" t="s">
        <v>43</v>
      </c>
      <c r="F82" s="169">
        <v>245057</v>
      </c>
      <c r="G82" s="101">
        <v>12</v>
      </c>
      <c r="H82" s="98">
        <v>79.246052959107402</v>
      </c>
      <c r="I82" s="157">
        <v>194198</v>
      </c>
      <c r="J82" s="112"/>
      <c r="K82" s="101"/>
      <c r="L82" s="101">
        <v>7</v>
      </c>
      <c r="M82" s="101">
        <f>(J82/100)*F82</f>
        <v>0</v>
      </c>
      <c r="N82" s="101">
        <f>(K82/100)*F82</f>
        <v>0</v>
      </c>
      <c r="O82" s="101">
        <f>(L82/100)*F82</f>
        <v>17153.990000000002</v>
      </c>
      <c r="P82" s="101"/>
      <c r="Q82" s="101"/>
      <c r="R82" s="101"/>
      <c r="S82" s="101">
        <v>2606</v>
      </c>
      <c r="T82" s="101">
        <v>609</v>
      </c>
      <c r="U82" s="101"/>
      <c r="V82" s="101"/>
      <c r="W82" s="102"/>
      <c r="X82" s="103"/>
      <c r="Y82" s="100"/>
      <c r="Z82" s="100"/>
      <c r="AA82" s="100"/>
      <c r="AB82" s="104"/>
      <c r="AC82" s="113"/>
      <c r="AD82" s="113"/>
      <c r="AE82" s="113"/>
      <c r="AF82" s="113"/>
      <c r="AG82" s="114"/>
      <c r="AH82" s="115"/>
    </row>
    <row r="83" spans="3:34" ht="20.100000000000001" customHeight="1" x14ac:dyDescent="0.25">
      <c r="C83" s="90">
        <v>77</v>
      </c>
      <c r="D83" s="91" t="s">
        <v>21</v>
      </c>
      <c r="E83" s="103" t="s">
        <v>43</v>
      </c>
      <c r="F83" s="169">
        <v>245057</v>
      </c>
      <c r="G83" s="101">
        <v>12</v>
      </c>
      <c r="H83" s="98">
        <v>79.246052959107402</v>
      </c>
      <c r="I83" s="157">
        <v>194198</v>
      </c>
      <c r="J83" s="112"/>
      <c r="K83" s="101"/>
      <c r="L83" s="101">
        <v>7</v>
      </c>
      <c r="M83" s="101">
        <f>(J83/100)*F83</f>
        <v>0</v>
      </c>
      <c r="N83" s="101">
        <f>(K83/100)*F83</f>
        <v>0</v>
      </c>
      <c r="O83" s="101">
        <f>(L83/100)*F83</f>
        <v>17153.990000000002</v>
      </c>
      <c r="P83" s="101"/>
      <c r="Q83" s="101"/>
      <c r="R83" s="101"/>
      <c r="S83" s="101">
        <v>2606</v>
      </c>
      <c r="T83" s="101">
        <v>609</v>
      </c>
      <c r="U83" s="101"/>
      <c r="V83" s="101"/>
      <c r="W83" s="102"/>
      <c r="X83" s="103"/>
      <c r="Y83" s="100"/>
      <c r="Z83" s="100"/>
      <c r="AA83" s="100"/>
      <c r="AB83" s="104"/>
      <c r="AC83" s="113"/>
      <c r="AD83" s="113"/>
      <c r="AE83" s="113"/>
      <c r="AF83" s="113"/>
      <c r="AG83" s="114"/>
      <c r="AH83" s="115"/>
    </row>
    <row r="84" spans="3:34" ht="20.100000000000001" customHeight="1" x14ac:dyDescent="0.25">
      <c r="C84" s="90">
        <v>78</v>
      </c>
      <c r="D84" s="91" t="s">
        <v>22</v>
      </c>
      <c r="E84" s="103" t="s">
        <v>43</v>
      </c>
      <c r="F84" s="169">
        <v>245057</v>
      </c>
      <c r="G84" s="101">
        <v>12</v>
      </c>
      <c r="H84" s="98">
        <v>79.246052959107402</v>
      </c>
      <c r="I84" s="157">
        <v>194198</v>
      </c>
      <c r="J84" s="112"/>
      <c r="K84" s="101"/>
      <c r="L84" s="101">
        <v>7</v>
      </c>
      <c r="M84" s="101">
        <f>(J84/100)*F84</f>
        <v>0</v>
      </c>
      <c r="N84" s="101">
        <f>(K84/100)*F84</f>
        <v>0</v>
      </c>
      <c r="O84" s="101">
        <f>(L84/100)*F84</f>
        <v>17153.990000000002</v>
      </c>
      <c r="P84" s="101"/>
      <c r="Q84" s="101"/>
      <c r="R84" s="101"/>
      <c r="S84" s="101">
        <v>2606</v>
      </c>
      <c r="T84" s="101">
        <v>609</v>
      </c>
      <c r="U84" s="101"/>
      <c r="V84" s="101"/>
      <c r="W84" s="102"/>
      <c r="X84" s="103"/>
      <c r="Y84" s="100"/>
      <c r="Z84" s="100"/>
      <c r="AA84" s="100"/>
      <c r="AB84" s="104"/>
      <c r="AC84" s="113"/>
      <c r="AD84" s="113"/>
      <c r="AE84" s="113"/>
      <c r="AF84" s="113"/>
      <c r="AG84" s="114"/>
      <c r="AH84" s="115"/>
    </row>
    <row r="85" spans="3:34" ht="20.100000000000001" customHeight="1" x14ac:dyDescent="0.25">
      <c r="C85" s="90">
        <v>79</v>
      </c>
      <c r="D85" s="91" t="s">
        <v>23</v>
      </c>
      <c r="E85" s="103" t="s">
        <v>43</v>
      </c>
      <c r="F85" s="169">
        <v>245057</v>
      </c>
      <c r="G85" s="101">
        <v>12</v>
      </c>
      <c r="H85" s="98">
        <v>79.246052959107402</v>
      </c>
      <c r="I85" s="157">
        <v>194198</v>
      </c>
      <c r="J85" s="112"/>
      <c r="K85" s="101"/>
      <c r="L85" s="101">
        <v>7</v>
      </c>
      <c r="M85" s="101">
        <f>(J85/100)*F85</f>
        <v>0</v>
      </c>
      <c r="N85" s="101">
        <f>(K85/100)*F85</f>
        <v>0</v>
      </c>
      <c r="O85" s="101">
        <f>(L85/100)*F85</f>
        <v>17153.990000000002</v>
      </c>
      <c r="P85" s="101"/>
      <c r="Q85" s="101"/>
      <c r="R85" s="101"/>
      <c r="S85" s="101">
        <v>2606</v>
      </c>
      <c r="T85" s="101">
        <v>609</v>
      </c>
      <c r="U85" s="101"/>
      <c r="V85" s="101"/>
      <c r="W85" s="102"/>
      <c r="X85" s="103"/>
      <c r="Y85" s="100"/>
      <c r="Z85" s="100"/>
      <c r="AA85" s="100"/>
      <c r="AB85" s="104"/>
      <c r="AC85" s="113"/>
      <c r="AD85" s="113"/>
      <c r="AE85" s="113"/>
      <c r="AF85" s="113"/>
      <c r="AG85" s="114"/>
      <c r="AH85" s="115"/>
    </row>
    <row r="86" spans="3:34" ht="20.100000000000001" customHeight="1" x14ac:dyDescent="0.25">
      <c r="C86" s="90">
        <v>80</v>
      </c>
      <c r="D86" s="91" t="s">
        <v>14</v>
      </c>
      <c r="E86" s="103" t="s">
        <v>43</v>
      </c>
      <c r="F86" s="169">
        <v>245057</v>
      </c>
      <c r="G86" s="101">
        <v>12</v>
      </c>
      <c r="H86" s="98">
        <v>79.246052959107402</v>
      </c>
      <c r="I86" s="157">
        <v>194198</v>
      </c>
      <c r="J86" s="112"/>
      <c r="K86" s="101"/>
      <c r="L86" s="101">
        <v>7</v>
      </c>
      <c r="M86" s="101">
        <f>(J86/100)*F86</f>
        <v>0</v>
      </c>
      <c r="N86" s="101">
        <f>(K86/100)*F86</f>
        <v>0</v>
      </c>
      <c r="O86" s="101">
        <f>(L86/100)*F86</f>
        <v>17153.990000000002</v>
      </c>
      <c r="P86" s="101"/>
      <c r="Q86" s="101"/>
      <c r="R86" s="101"/>
      <c r="S86" s="101">
        <v>2606</v>
      </c>
      <c r="T86" s="101">
        <v>609</v>
      </c>
      <c r="U86" s="101"/>
      <c r="V86" s="101"/>
      <c r="W86" s="102"/>
      <c r="X86" s="103"/>
      <c r="Y86" s="100"/>
      <c r="Z86" s="100"/>
      <c r="AA86" s="100"/>
      <c r="AB86" s="104"/>
      <c r="AC86" s="113"/>
      <c r="AD86" s="113"/>
      <c r="AE86" s="113"/>
      <c r="AF86" s="113"/>
      <c r="AG86" s="114"/>
      <c r="AH86" s="115"/>
    </row>
    <row r="87" spans="3:34" ht="20.100000000000001" customHeight="1" x14ac:dyDescent="0.25">
      <c r="C87" s="82">
        <v>81</v>
      </c>
      <c r="D87" s="85" t="s">
        <v>9</v>
      </c>
      <c r="E87" s="164" t="s">
        <v>44</v>
      </c>
      <c r="F87" s="167">
        <v>340183</v>
      </c>
      <c r="G87" s="168">
        <v>468</v>
      </c>
      <c r="H87" s="69">
        <v>99.990593298312902</v>
      </c>
      <c r="I87" s="156">
        <v>340151</v>
      </c>
      <c r="J87" s="87"/>
      <c r="K87" s="56"/>
      <c r="L87" s="56"/>
      <c r="M87" s="56"/>
      <c r="N87" s="56"/>
      <c r="O87" s="56"/>
      <c r="P87" s="56"/>
      <c r="Q87" s="56"/>
      <c r="R87" s="56"/>
      <c r="S87" s="56"/>
      <c r="T87" s="55"/>
      <c r="U87" s="55"/>
      <c r="V87" s="55"/>
      <c r="W87" s="75"/>
      <c r="X87" s="79"/>
      <c r="Y87" s="110"/>
      <c r="Z87" s="110"/>
      <c r="AA87" s="110"/>
      <c r="AB87" s="72"/>
      <c r="AC87" s="51"/>
      <c r="AD87" s="51"/>
      <c r="AE87" s="51"/>
      <c r="AF87" s="51"/>
      <c r="AG87" s="51"/>
      <c r="AH87" s="52"/>
    </row>
    <row r="88" spans="3:34" ht="20.100000000000001" customHeight="1" x14ac:dyDescent="0.25">
      <c r="C88" s="82">
        <v>82</v>
      </c>
      <c r="D88" s="85" t="s">
        <v>21</v>
      </c>
      <c r="E88" s="164" t="s">
        <v>44</v>
      </c>
      <c r="F88" s="167">
        <v>340183</v>
      </c>
      <c r="G88" s="168">
        <v>468</v>
      </c>
      <c r="H88" s="69">
        <v>99.990593298312902</v>
      </c>
      <c r="I88" s="156">
        <v>340151</v>
      </c>
      <c r="J88" s="87"/>
      <c r="K88" s="56"/>
      <c r="L88" s="56"/>
      <c r="M88" s="56"/>
      <c r="N88" s="56"/>
      <c r="O88" s="56"/>
      <c r="P88" s="56"/>
      <c r="Q88" s="56"/>
      <c r="R88" s="56"/>
      <c r="S88" s="56"/>
      <c r="T88" s="55"/>
      <c r="U88" s="55"/>
      <c r="V88" s="55"/>
      <c r="W88" s="75"/>
      <c r="X88" s="79"/>
      <c r="Y88" s="110"/>
      <c r="Z88" s="110"/>
      <c r="AA88" s="110"/>
      <c r="AB88" s="72"/>
      <c r="AC88" s="51"/>
      <c r="AD88" s="51"/>
      <c r="AE88" s="51"/>
      <c r="AF88" s="51"/>
      <c r="AG88" s="51"/>
      <c r="AH88" s="52"/>
    </row>
    <row r="89" spans="3:34" ht="20.100000000000001" customHeight="1" x14ac:dyDescent="0.25">
      <c r="C89" s="82">
        <v>83</v>
      </c>
      <c r="D89" s="85" t="s">
        <v>22</v>
      </c>
      <c r="E89" s="164" t="s">
        <v>44</v>
      </c>
      <c r="F89" s="167">
        <v>340183</v>
      </c>
      <c r="G89" s="168">
        <v>468</v>
      </c>
      <c r="H89" s="69">
        <v>99.990593298312902</v>
      </c>
      <c r="I89" s="156">
        <v>340151</v>
      </c>
      <c r="J89" s="87"/>
      <c r="K89" s="56"/>
      <c r="L89" s="56"/>
      <c r="M89" s="56"/>
      <c r="N89" s="56"/>
      <c r="O89" s="56"/>
      <c r="P89" s="56"/>
      <c r="Q89" s="56"/>
      <c r="R89" s="56"/>
      <c r="S89" s="56"/>
      <c r="T89" s="55"/>
      <c r="U89" s="55"/>
      <c r="V89" s="55"/>
      <c r="W89" s="75"/>
      <c r="X89" s="79"/>
      <c r="Y89" s="110"/>
      <c r="Z89" s="110"/>
      <c r="AA89" s="110"/>
      <c r="AB89" s="72"/>
      <c r="AC89" s="51"/>
      <c r="AD89" s="51"/>
      <c r="AE89" s="51"/>
      <c r="AF89" s="51"/>
      <c r="AG89" s="51"/>
      <c r="AH89" s="52"/>
    </row>
    <row r="90" spans="3:34" ht="20.100000000000001" customHeight="1" x14ac:dyDescent="0.25">
      <c r="C90" s="82">
        <v>84</v>
      </c>
      <c r="D90" s="85" t="s">
        <v>23</v>
      </c>
      <c r="E90" s="164" t="s">
        <v>44</v>
      </c>
      <c r="F90" s="167">
        <v>340183</v>
      </c>
      <c r="G90" s="168">
        <v>468</v>
      </c>
      <c r="H90" s="69">
        <v>99.990593298312902</v>
      </c>
      <c r="I90" s="156">
        <v>340151</v>
      </c>
      <c r="J90" s="87"/>
      <c r="K90" s="56"/>
      <c r="L90" s="56"/>
      <c r="M90" s="56"/>
      <c r="N90" s="56"/>
      <c r="O90" s="56"/>
      <c r="P90" s="56"/>
      <c r="Q90" s="56"/>
      <c r="R90" s="56"/>
      <c r="S90" s="56"/>
      <c r="T90" s="55"/>
      <c r="U90" s="55"/>
      <c r="V90" s="55"/>
      <c r="W90" s="75"/>
      <c r="X90" s="79"/>
      <c r="Y90" s="110"/>
      <c r="Z90" s="110"/>
      <c r="AA90" s="110"/>
      <c r="AB90" s="72"/>
      <c r="AC90" s="51"/>
      <c r="AD90" s="51"/>
      <c r="AE90" s="51"/>
      <c r="AF90" s="51"/>
      <c r="AG90" s="51"/>
      <c r="AH90" s="52"/>
    </row>
    <row r="91" spans="3:34" ht="20.100000000000001" customHeight="1" x14ac:dyDescent="0.25">
      <c r="C91" s="82">
        <v>85</v>
      </c>
      <c r="D91" s="85" t="s">
        <v>14</v>
      </c>
      <c r="E91" s="164" t="s">
        <v>44</v>
      </c>
      <c r="F91" s="167">
        <v>340183</v>
      </c>
      <c r="G91" s="168">
        <v>468</v>
      </c>
      <c r="H91" s="69">
        <v>99.990593298312902</v>
      </c>
      <c r="I91" s="156">
        <v>340151</v>
      </c>
      <c r="J91" s="87"/>
      <c r="K91" s="56"/>
      <c r="L91" s="56"/>
      <c r="M91" s="56"/>
      <c r="N91" s="56"/>
      <c r="O91" s="56"/>
      <c r="P91" s="56"/>
      <c r="Q91" s="56"/>
      <c r="R91" s="56"/>
      <c r="S91" s="56"/>
      <c r="T91" s="55"/>
      <c r="U91" s="55"/>
      <c r="V91" s="55"/>
      <c r="W91" s="75"/>
      <c r="X91" s="79"/>
      <c r="Y91" s="110"/>
      <c r="Z91" s="110"/>
      <c r="AA91" s="110"/>
      <c r="AB91" s="72"/>
      <c r="AC91" s="51"/>
      <c r="AD91" s="51"/>
      <c r="AE91" s="51"/>
      <c r="AF91" s="51"/>
      <c r="AG91" s="51"/>
      <c r="AH91" s="52"/>
    </row>
    <row r="92" spans="3:34" ht="20.100000000000001" customHeight="1" x14ac:dyDescent="0.25">
      <c r="C92" s="90">
        <v>86</v>
      </c>
      <c r="D92" s="91" t="s">
        <v>9</v>
      </c>
      <c r="E92" s="103" t="s">
        <v>45</v>
      </c>
      <c r="F92" s="169">
        <v>541909</v>
      </c>
      <c r="G92" s="101">
        <v>2604</v>
      </c>
      <c r="H92" s="108">
        <v>10.044121799047399</v>
      </c>
      <c r="I92" s="158">
        <v>54430</v>
      </c>
      <c r="J92" s="106"/>
      <c r="K92" s="116"/>
      <c r="L92" s="116"/>
      <c r="M92" s="116"/>
      <c r="N92" s="116"/>
      <c r="O92" s="116"/>
      <c r="P92" s="116"/>
      <c r="Q92" s="116"/>
      <c r="R92" s="116"/>
      <c r="S92" s="116"/>
      <c r="T92" s="101"/>
      <c r="U92" s="101"/>
      <c r="V92" s="101"/>
      <c r="W92" s="102"/>
      <c r="X92" s="103"/>
      <c r="Y92" s="100"/>
      <c r="Z92" s="100"/>
      <c r="AA92" s="100"/>
      <c r="AB92" s="117"/>
      <c r="AC92" s="116"/>
      <c r="AD92" s="116"/>
      <c r="AE92" s="116"/>
      <c r="AF92" s="116"/>
      <c r="AG92" s="116"/>
      <c r="AH92" s="118"/>
    </row>
    <row r="93" spans="3:34" ht="20.100000000000001" customHeight="1" x14ac:dyDescent="0.25">
      <c r="C93" s="90">
        <v>87</v>
      </c>
      <c r="D93" s="91" t="s">
        <v>21</v>
      </c>
      <c r="E93" s="103" t="s">
        <v>45</v>
      </c>
      <c r="F93" s="169">
        <v>541909</v>
      </c>
      <c r="G93" s="101">
        <v>2604</v>
      </c>
      <c r="H93" s="108">
        <v>10.044121799047399</v>
      </c>
      <c r="I93" s="158">
        <v>54430</v>
      </c>
      <c r="J93" s="106"/>
      <c r="K93" s="116"/>
      <c r="L93" s="116"/>
      <c r="M93" s="116"/>
      <c r="N93" s="116"/>
      <c r="O93" s="116"/>
      <c r="P93" s="116"/>
      <c r="Q93" s="116"/>
      <c r="R93" s="116"/>
      <c r="S93" s="116"/>
      <c r="T93" s="101"/>
      <c r="U93" s="101"/>
      <c r="V93" s="101"/>
      <c r="W93" s="102"/>
      <c r="X93" s="103"/>
      <c r="Y93" s="100"/>
      <c r="Z93" s="100"/>
      <c r="AA93" s="100"/>
      <c r="AB93" s="117"/>
      <c r="AC93" s="116"/>
      <c r="AD93" s="116"/>
      <c r="AE93" s="116"/>
      <c r="AF93" s="116"/>
      <c r="AG93" s="116"/>
      <c r="AH93" s="118"/>
    </row>
    <row r="94" spans="3:34" ht="20.100000000000001" customHeight="1" x14ac:dyDescent="0.25">
      <c r="C94" s="90">
        <v>88</v>
      </c>
      <c r="D94" s="91" t="s">
        <v>22</v>
      </c>
      <c r="E94" s="103" t="s">
        <v>45</v>
      </c>
      <c r="F94" s="169">
        <v>541909</v>
      </c>
      <c r="G94" s="101">
        <v>2604</v>
      </c>
      <c r="H94" s="108">
        <v>10.044121799047399</v>
      </c>
      <c r="I94" s="158">
        <v>54430</v>
      </c>
      <c r="J94" s="106"/>
      <c r="K94" s="116"/>
      <c r="L94" s="116"/>
      <c r="M94" s="116"/>
      <c r="N94" s="116"/>
      <c r="O94" s="116"/>
      <c r="P94" s="116"/>
      <c r="Q94" s="116"/>
      <c r="R94" s="116"/>
      <c r="S94" s="116"/>
      <c r="T94" s="101"/>
      <c r="U94" s="101"/>
      <c r="V94" s="101"/>
      <c r="W94" s="102"/>
      <c r="X94" s="103"/>
      <c r="Y94" s="100"/>
      <c r="Z94" s="100"/>
      <c r="AA94" s="100"/>
      <c r="AB94" s="117"/>
      <c r="AC94" s="116"/>
      <c r="AD94" s="116"/>
      <c r="AE94" s="116"/>
      <c r="AF94" s="116"/>
      <c r="AG94" s="116"/>
      <c r="AH94" s="118"/>
    </row>
    <row r="95" spans="3:34" ht="20.100000000000001" customHeight="1" x14ac:dyDescent="0.25">
      <c r="C95" s="90">
        <v>89</v>
      </c>
      <c r="D95" s="91" t="s">
        <v>23</v>
      </c>
      <c r="E95" s="103" t="s">
        <v>45</v>
      </c>
      <c r="F95" s="169">
        <v>541909</v>
      </c>
      <c r="G95" s="101">
        <v>2604</v>
      </c>
      <c r="H95" s="108">
        <v>10.044121799047399</v>
      </c>
      <c r="I95" s="158">
        <v>54430</v>
      </c>
      <c r="J95" s="106"/>
      <c r="K95" s="116"/>
      <c r="L95" s="116"/>
      <c r="M95" s="116"/>
      <c r="N95" s="116"/>
      <c r="O95" s="116"/>
      <c r="P95" s="116"/>
      <c r="Q95" s="116"/>
      <c r="R95" s="116"/>
      <c r="S95" s="116"/>
      <c r="T95" s="101"/>
      <c r="U95" s="101"/>
      <c r="V95" s="101"/>
      <c r="W95" s="102"/>
      <c r="X95" s="103"/>
      <c r="Y95" s="100"/>
      <c r="Z95" s="100"/>
      <c r="AA95" s="100"/>
      <c r="AB95" s="117"/>
      <c r="AC95" s="116"/>
      <c r="AD95" s="116"/>
      <c r="AE95" s="116"/>
      <c r="AF95" s="116"/>
      <c r="AG95" s="116"/>
      <c r="AH95" s="118"/>
    </row>
    <row r="96" spans="3:34" ht="20.100000000000001" customHeight="1" x14ac:dyDescent="0.25">
      <c r="C96" s="90">
        <v>90</v>
      </c>
      <c r="D96" s="91" t="s">
        <v>14</v>
      </c>
      <c r="E96" s="103" t="s">
        <v>45</v>
      </c>
      <c r="F96" s="169">
        <v>541909</v>
      </c>
      <c r="G96" s="101">
        <v>2604</v>
      </c>
      <c r="H96" s="108">
        <v>10.044121799047399</v>
      </c>
      <c r="I96" s="158">
        <v>54430</v>
      </c>
      <c r="J96" s="106"/>
      <c r="K96" s="116"/>
      <c r="L96" s="116"/>
      <c r="M96" s="116"/>
      <c r="N96" s="116"/>
      <c r="O96" s="116"/>
      <c r="P96" s="116"/>
      <c r="Q96" s="116"/>
      <c r="R96" s="116"/>
      <c r="S96" s="116"/>
      <c r="T96" s="101"/>
      <c r="U96" s="101"/>
      <c r="V96" s="101"/>
      <c r="W96" s="102"/>
      <c r="X96" s="103"/>
      <c r="Y96" s="100"/>
      <c r="Z96" s="100"/>
      <c r="AA96" s="100"/>
      <c r="AB96" s="117"/>
      <c r="AC96" s="116"/>
      <c r="AD96" s="116"/>
      <c r="AE96" s="116"/>
      <c r="AF96" s="116"/>
      <c r="AG96" s="116"/>
      <c r="AH96" s="118"/>
    </row>
    <row r="97" spans="3:34" ht="20.100000000000001" customHeight="1" x14ac:dyDescent="0.25">
      <c r="C97" s="82">
        <v>91</v>
      </c>
      <c r="D97" s="85" t="s">
        <v>9</v>
      </c>
      <c r="E97" s="164" t="s">
        <v>46</v>
      </c>
      <c r="F97" s="167">
        <v>574913</v>
      </c>
      <c r="G97" s="168">
        <v>27</v>
      </c>
      <c r="H97" s="69">
        <v>99.958428492658797</v>
      </c>
      <c r="I97" s="159">
        <v>574674</v>
      </c>
      <c r="J97" s="88"/>
      <c r="K97" s="56"/>
      <c r="L97" s="56"/>
      <c r="M97" s="56"/>
      <c r="N97" s="56"/>
      <c r="O97" s="56"/>
      <c r="P97" s="56"/>
      <c r="Q97" s="56"/>
      <c r="R97" s="56"/>
      <c r="S97" s="56"/>
      <c r="T97" s="55"/>
      <c r="U97" s="55"/>
      <c r="V97" s="55"/>
      <c r="W97" s="75"/>
      <c r="X97" s="79"/>
      <c r="Y97" s="110"/>
      <c r="Z97" s="110"/>
      <c r="AA97" s="110"/>
      <c r="AB97" s="72"/>
      <c r="AC97" s="51"/>
      <c r="AD97" s="51"/>
      <c r="AE97" s="51"/>
      <c r="AF97" s="51"/>
      <c r="AG97" s="51"/>
      <c r="AH97" s="52"/>
    </row>
    <row r="98" spans="3:34" ht="20.100000000000001" customHeight="1" x14ac:dyDescent="0.25">
      <c r="C98" s="82">
        <v>92</v>
      </c>
      <c r="D98" s="85" t="s">
        <v>21</v>
      </c>
      <c r="E98" s="164" t="s">
        <v>46</v>
      </c>
      <c r="F98" s="167">
        <v>574913</v>
      </c>
      <c r="G98" s="168">
        <v>27</v>
      </c>
      <c r="H98" s="69">
        <v>99.958428492658797</v>
      </c>
      <c r="I98" s="159">
        <v>574674</v>
      </c>
      <c r="J98" s="88"/>
      <c r="K98" s="56"/>
      <c r="L98" s="56"/>
      <c r="M98" s="56"/>
      <c r="N98" s="56"/>
      <c r="O98" s="56"/>
      <c r="P98" s="56"/>
      <c r="Q98" s="56"/>
      <c r="R98" s="56"/>
      <c r="S98" s="56"/>
      <c r="T98" s="55"/>
      <c r="U98" s="55"/>
      <c r="V98" s="55"/>
      <c r="W98" s="75"/>
      <c r="X98" s="79"/>
      <c r="Y98" s="110"/>
      <c r="Z98" s="110"/>
      <c r="AA98" s="110"/>
      <c r="AB98" s="72"/>
      <c r="AC98" s="51"/>
      <c r="AD98" s="51"/>
      <c r="AE98" s="51"/>
      <c r="AF98" s="51"/>
      <c r="AG98" s="51"/>
      <c r="AH98" s="52"/>
    </row>
    <row r="99" spans="3:34" ht="20.100000000000001" customHeight="1" x14ac:dyDescent="0.25">
      <c r="C99" s="82">
        <v>93</v>
      </c>
      <c r="D99" s="85" t="s">
        <v>22</v>
      </c>
      <c r="E99" s="164" t="s">
        <v>46</v>
      </c>
      <c r="F99" s="167">
        <v>574913</v>
      </c>
      <c r="G99" s="168">
        <v>27</v>
      </c>
      <c r="H99" s="69">
        <v>99.958428492658797</v>
      </c>
      <c r="I99" s="159">
        <v>574674</v>
      </c>
      <c r="J99" s="88"/>
      <c r="K99" s="56"/>
      <c r="L99" s="56"/>
      <c r="M99" s="56"/>
      <c r="N99" s="56"/>
      <c r="O99" s="56"/>
      <c r="P99" s="56"/>
      <c r="Q99" s="56"/>
      <c r="R99" s="56"/>
      <c r="S99" s="56"/>
      <c r="T99" s="55"/>
      <c r="U99" s="55"/>
      <c r="V99" s="55"/>
      <c r="W99" s="75"/>
      <c r="X99" s="79"/>
      <c r="Y99" s="110"/>
      <c r="Z99" s="110"/>
      <c r="AA99" s="110"/>
      <c r="AB99" s="72"/>
      <c r="AC99" s="51"/>
      <c r="AD99" s="51"/>
      <c r="AE99" s="51"/>
      <c r="AF99" s="51"/>
      <c r="AG99" s="51"/>
      <c r="AH99" s="52"/>
    </row>
    <row r="100" spans="3:34" ht="20.100000000000001" customHeight="1" x14ac:dyDescent="0.25">
      <c r="C100" s="82">
        <v>94</v>
      </c>
      <c r="D100" s="85" t="s">
        <v>23</v>
      </c>
      <c r="E100" s="164" t="s">
        <v>46</v>
      </c>
      <c r="F100" s="167">
        <v>574913</v>
      </c>
      <c r="G100" s="168">
        <v>27</v>
      </c>
      <c r="H100" s="69">
        <v>99.958428492658797</v>
      </c>
      <c r="I100" s="159">
        <v>574674</v>
      </c>
      <c r="J100" s="88"/>
      <c r="K100" s="56"/>
      <c r="L100" s="56"/>
      <c r="M100" s="56"/>
      <c r="N100" s="56"/>
      <c r="O100" s="56"/>
      <c r="P100" s="56"/>
      <c r="Q100" s="56"/>
      <c r="R100" s="56"/>
      <c r="S100" s="56"/>
      <c r="T100" s="55"/>
      <c r="U100" s="55"/>
      <c r="V100" s="55"/>
      <c r="W100" s="75"/>
      <c r="X100" s="79"/>
      <c r="Y100" s="110"/>
      <c r="Z100" s="110"/>
      <c r="AA100" s="110"/>
      <c r="AB100" s="72"/>
      <c r="AC100" s="51"/>
      <c r="AD100" s="51"/>
      <c r="AE100" s="51"/>
      <c r="AF100" s="51"/>
      <c r="AG100" s="51"/>
      <c r="AH100" s="52"/>
    </row>
    <row r="101" spans="3:34" ht="20.100000000000001" customHeight="1" x14ac:dyDescent="0.25">
      <c r="C101" s="82">
        <v>95</v>
      </c>
      <c r="D101" s="85" t="s">
        <v>14</v>
      </c>
      <c r="E101" s="164" t="s">
        <v>46</v>
      </c>
      <c r="F101" s="167">
        <v>574913</v>
      </c>
      <c r="G101" s="168">
        <v>27</v>
      </c>
      <c r="H101" s="69">
        <v>99.958428492658797</v>
      </c>
      <c r="I101" s="159">
        <v>574674</v>
      </c>
      <c r="J101" s="88"/>
      <c r="K101" s="56"/>
      <c r="L101" s="56"/>
      <c r="M101" s="56"/>
      <c r="N101" s="56"/>
      <c r="O101" s="56"/>
      <c r="P101" s="56"/>
      <c r="Q101" s="56"/>
      <c r="R101" s="56"/>
      <c r="S101" s="56"/>
      <c r="T101" s="55"/>
      <c r="U101" s="55"/>
      <c r="V101" s="55"/>
      <c r="W101" s="75"/>
      <c r="X101" s="79"/>
      <c r="Y101" s="110"/>
      <c r="Z101" s="110"/>
      <c r="AA101" s="110"/>
      <c r="AB101" s="72"/>
      <c r="AC101" s="51"/>
      <c r="AD101" s="51"/>
      <c r="AE101" s="51"/>
      <c r="AF101" s="51"/>
      <c r="AG101" s="51"/>
      <c r="AH101" s="52"/>
    </row>
    <row r="102" spans="3:34" ht="20.100000000000001" customHeight="1" x14ac:dyDescent="0.25">
      <c r="C102" s="90">
        <v>96</v>
      </c>
      <c r="D102" s="91" t="s">
        <v>9</v>
      </c>
      <c r="E102" s="103" t="s">
        <v>47</v>
      </c>
      <c r="F102" s="169">
        <v>990002</v>
      </c>
      <c r="G102" s="101">
        <v>41270</v>
      </c>
      <c r="H102" s="108">
        <v>60.744725768230701</v>
      </c>
      <c r="I102" s="158">
        <v>601374</v>
      </c>
      <c r="J102" s="106"/>
      <c r="K102" s="116"/>
      <c r="L102" s="116"/>
      <c r="M102" s="116"/>
      <c r="N102" s="116"/>
      <c r="O102" s="116"/>
      <c r="P102" s="116"/>
      <c r="Q102" s="116"/>
      <c r="R102" s="116"/>
      <c r="S102" s="116"/>
      <c r="T102" s="101"/>
      <c r="U102" s="101"/>
      <c r="V102" s="101"/>
      <c r="W102" s="102"/>
      <c r="X102" s="103"/>
      <c r="Y102" s="100"/>
      <c r="Z102" s="100"/>
      <c r="AA102" s="100"/>
      <c r="AB102" s="117"/>
      <c r="AC102" s="116"/>
      <c r="AD102" s="116"/>
      <c r="AE102" s="116"/>
      <c r="AF102" s="116"/>
      <c r="AG102" s="116"/>
      <c r="AH102" s="118"/>
    </row>
    <row r="103" spans="3:34" ht="20.100000000000001" customHeight="1" x14ac:dyDescent="0.25">
      <c r="C103" s="90">
        <v>97</v>
      </c>
      <c r="D103" s="91" t="s">
        <v>21</v>
      </c>
      <c r="E103" s="103" t="s">
        <v>47</v>
      </c>
      <c r="F103" s="169">
        <v>990002</v>
      </c>
      <c r="G103" s="101">
        <v>41270</v>
      </c>
      <c r="H103" s="108">
        <v>60.744725768230701</v>
      </c>
      <c r="I103" s="158">
        <v>601374</v>
      </c>
      <c r="J103" s="106"/>
      <c r="K103" s="116"/>
      <c r="L103" s="116"/>
      <c r="M103" s="116"/>
      <c r="N103" s="116"/>
      <c r="O103" s="116"/>
      <c r="P103" s="116"/>
      <c r="Q103" s="116"/>
      <c r="R103" s="116"/>
      <c r="S103" s="116"/>
      <c r="T103" s="101"/>
      <c r="U103" s="101"/>
      <c r="V103" s="101"/>
      <c r="W103" s="102"/>
      <c r="X103" s="103"/>
      <c r="Y103" s="100"/>
      <c r="Z103" s="100"/>
      <c r="AA103" s="100"/>
      <c r="AB103" s="117"/>
      <c r="AC103" s="116"/>
      <c r="AD103" s="116"/>
      <c r="AE103" s="116"/>
      <c r="AF103" s="116"/>
      <c r="AG103" s="116"/>
      <c r="AH103" s="118"/>
    </row>
    <row r="104" spans="3:34" ht="20.100000000000001" customHeight="1" x14ac:dyDescent="0.25">
      <c r="C104" s="90">
        <v>98</v>
      </c>
      <c r="D104" s="91" t="s">
        <v>22</v>
      </c>
      <c r="E104" s="103" t="s">
        <v>47</v>
      </c>
      <c r="F104" s="169">
        <v>990002</v>
      </c>
      <c r="G104" s="101">
        <v>41270</v>
      </c>
      <c r="H104" s="108">
        <v>60.744725768230701</v>
      </c>
      <c r="I104" s="158">
        <v>601374</v>
      </c>
      <c r="J104" s="106"/>
      <c r="K104" s="116"/>
      <c r="L104" s="116"/>
      <c r="M104" s="116"/>
      <c r="N104" s="116"/>
      <c r="O104" s="116"/>
      <c r="P104" s="116"/>
      <c r="Q104" s="116"/>
      <c r="R104" s="116"/>
      <c r="S104" s="116"/>
      <c r="T104" s="101"/>
      <c r="U104" s="101"/>
      <c r="V104" s="101"/>
      <c r="W104" s="102"/>
      <c r="X104" s="103"/>
      <c r="Y104" s="100"/>
      <c r="Z104" s="100"/>
      <c r="AA104" s="100"/>
      <c r="AB104" s="117"/>
      <c r="AC104" s="116"/>
      <c r="AD104" s="116"/>
      <c r="AE104" s="116"/>
      <c r="AF104" s="116"/>
      <c r="AG104" s="116"/>
      <c r="AH104" s="118"/>
    </row>
    <row r="105" spans="3:34" ht="20.100000000000001" customHeight="1" x14ac:dyDescent="0.25">
      <c r="C105" s="90">
        <v>99</v>
      </c>
      <c r="D105" s="91" t="s">
        <v>23</v>
      </c>
      <c r="E105" s="103" t="s">
        <v>47</v>
      </c>
      <c r="F105" s="169">
        <v>990002</v>
      </c>
      <c r="G105" s="101">
        <v>41270</v>
      </c>
      <c r="H105" s="108">
        <v>60.744725768230701</v>
      </c>
      <c r="I105" s="158">
        <v>601374</v>
      </c>
      <c r="J105" s="106"/>
      <c r="K105" s="116"/>
      <c r="L105" s="116"/>
      <c r="M105" s="116"/>
      <c r="N105" s="116"/>
      <c r="O105" s="116"/>
      <c r="P105" s="116"/>
      <c r="Q105" s="116"/>
      <c r="R105" s="116"/>
      <c r="S105" s="116"/>
      <c r="T105" s="101"/>
      <c r="U105" s="101"/>
      <c r="V105" s="101"/>
      <c r="W105" s="102"/>
      <c r="X105" s="103"/>
      <c r="Y105" s="100"/>
      <c r="Z105" s="100"/>
      <c r="AA105" s="100"/>
      <c r="AB105" s="117"/>
      <c r="AC105" s="116"/>
      <c r="AD105" s="116"/>
      <c r="AE105" s="116"/>
      <c r="AF105" s="116"/>
      <c r="AG105" s="116"/>
      <c r="AH105" s="118"/>
    </row>
    <row r="106" spans="3:34" ht="20.100000000000001" customHeight="1" x14ac:dyDescent="0.25">
      <c r="C106" s="90">
        <v>100</v>
      </c>
      <c r="D106" s="91" t="s">
        <v>14</v>
      </c>
      <c r="E106" s="103" t="s">
        <v>47</v>
      </c>
      <c r="F106" s="169">
        <v>990002</v>
      </c>
      <c r="G106" s="101">
        <v>41270</v>
      </c>
      <c r="H106" s="108">
        <v>60.744725768230701</v>
      </c>
      <c r="I106" s="158">
        <v>601374</v>
      </c>
      <c r="J106" s="106"/>
      <c r="K106" s="116"/>
      <c r="L106" s="116"/>
      <c r="M106" s="116"/>
      <c r="N106" s="116"/>
      <c r="O106" s="116"/>
      <c r="P106" s="116"/>
      <c r="Q106" s="116"/>
      <c r="R106" s="116"/>
      <c r="S106" s="116"/>
      <c r="T106" s="101"/>
      <c r="U106" s="101"/>
      <c r="V106" s="101"/>
      <c r="W106" s="102"/>
      <c r="X106" s="103"/>
      <c r="Y106" s="100"/>
      <c r="Z106" s="100"/>
      <c r="AA106" s="100"/>
      <c r="AB106" s="117"/>
      <c r="AC106" s="116"/>
      <c r="AD106" s="116"/>
      <c r="AE106" s="116"/>
      <c r="AF106" s="116"/>
      <c r="AG106" s="116"/>
      <c r="AH106" s="118"/>
    </row>
    <row r="107" spans="3:34" ht="20.100000000000001" customHeight="1" x14ac:dyDescent="0.25">
      <c r="C107" s="82">
        <v>101</v>
      </c>
      <c r="D107" s="85" t="s">
        <v>9</v>
      </c>
      <c r="E107" s="164" t="s">
        <v>49</v>
      </c>
      <c r="F107" s="167">
        <v>1000000</v>
      </c>
      <c r="G107" s="168">
        <v>135</v>
      </c>
      <c r="H107" s="69">
        <v>79.356800000000007</v>
      </c>
      <c r="I107" s="156">
        <v>793568</v>
      </c>
      <c r="J107" s="88"/>
      <c r="K107" s="56"/>
      <c r="L107" s="56"/>
      <c r="M107" s="56"/>
      <c r="N107" s="56"/>
      <c r="O107" s="56"/>
      <c r="P107" s="56"/>
      <c r="Q107" s="56"/>
      <c r="R107" s="56"/>
      <c r="S107" s="56"/>
      <c r="T107" s="55"/>
      <c r="U107" s="55"/>
      <c r="V107" s="55"/>
      <c r="W107" s="75"/>
      <c r="X107" s="79"/>
      <c r="Y107" s="110"/>
      <c r="Z107" s="110"/>
      <c r="AA107" s="110"/>
      <c r="AB107" s="72"/>
      <c r="AC107" s="51"/>
      <c r="AD107" s="51"/>
      <c r="AE107" s="51"/>
      <c r="AF107" s="51"/>
      <c r="AG107" s="51"/>
      <c r="AH107" s="52"/>
    </row>
    <row r="108" spans="3:34" ht="20.100000000000001" customHeight="1" x14ac:dyDescent="0.25">
      <c r="C108" s="82">
        <v>102</v>
      </c>
      <c r="D108" s="85" t="s">
        <v>21</v>
      </c>
      <c r="E108" s="164" t="s">
        <v>49</v>
      </c>
      <c r="F108" s="167">
        <v>1000000</v>
      </c>
      <c r="G108" s="168">
        <v>135</v>
      </c>
      <c r="H108" s="69">
        <v>79.356800000000007</v>
      </c>
      <c r="I108" s="156">
        <v>793568</v>
      </c>
      <c r="J108" s="88"/>
      <c r="K108" s="56"/>
      <c r="L108" s="56"/>
      <c r="M108" s="56"/>
      <c r="N108" s="56"/>
      <c r="O108" s="56"/>
      <c r="P108" s="56"/>
      <c r="Q108" s="56"/>
      <c r="R108" s="56"/>
      <c r="S108" s="56"/>
      <c r="T108" s="55"/>
      <c r="U108" s="55"/>
      <c r="V108" s="55"/>
      <c r="W108" s="75"/>
      <c r="X108" s="79"/>
      <c r="Y108" s="110"/>
      <c r="Z108" s="110"/>
      <c r="AA108" s="110"/>
      <c r="AB108" s="72"/>
      <c r="AC108" s="51"/>
      <c r="AD108" s="51"/>
      <c r="AE108" s="51"/>
      <c r="AF108" s="51"/>
      <c r="AG108" s="51"/>
      <c r="AH108" s="52"/>
    </row>
    <row r="109" spans="3:34" ht="20.100000000000001" customHeight="1" x14ac:dyDescent="0.25">
      <c r="C109" s="82">
        <v>103</v>
      </c>
      <c r="D109" s="85" t="s">
        <v>22</v>
      </c>
      <c r="E109" s="164" t="s">
        <v>49</v>
      </c>
      <c r="F109" s="167">
        <v>1000000</v>
      </c>
      <c r="G109" s="168">
        <v>135</v>
      </c>
      <c r="H109" s="69">
        <v>79.356800000000007</v>
      </c>
      <c r="I109" s="156">
        <v>793568</v>
      </c>
      <c r="J109" s="88"/>
      <c r="K109" s="56"/>
      <c r="L109" s="56"/>
      <c r="M109" s="56"/>
      <c r="N109" s="56"/>
      <c r="O109" s="56"/>
      <c r="P109" s="56"/>
      <c r="Q109" s="56"/>
      <c r="R109" s="56"/>
      <c r="S109" s="56"/>
      <c r="T109" s="55"/>
      <c r="U109" s="55"/>
      <c r="V109" s="55"/>
      <c r="W109" s="75"/>
      <c r="X109" s="79"/>
      <c r="Y109" s="110"/>
      <c r="Z109" s="110"/>
      <c r="AA109" s="110"/>
      <c r="AB109" s="72"/>
      <c r="AC109" s="51"/>
      <c r="AD109" s="51"/>
      <c r="AE109" s="51"/>
      <c r="AF109" s="51"/>
      <c r="AG109" s="51"/>
      <c r="AH109" s="52"/>
    </row>
    <row r="110" spans="3:34" ht="20.100000000000001" customHeight="1" x14ac:dyDescent="0.25">
      <c r="C110" s="82">
        <v>104</v>
      </c>
      <c r="D110" s="85" t="s">
        <v>23</v>
      </c>
      <c r="E110" s="164" t="s">
        <v>49</v>
      </c>
      <c r="F110" s="167">
        <v>1000000</v>
      </c>
      <c r="G110" s="168">
        <v>135</v>
      </c>
      <c r="H110" s="69">
        <v>79.356800000000007</v>
      </c>
      <c r="I110" s="156">
        <v>793568</v>
      </c>
      <c r="J110" s="88"/>
      <c r="K110" s="56"/>
      <c r="L110" s="56"/>
      <c r="M110" s="56"/>
      <c r="N110" s="56"/>
      <c r="O110" s="56"/>
      <c r="P110" s="56"/>
      <c r="Q110" s="56"/>
      <c r="R110" s="56"/>
      <c r="S110" s="56"/>
      <c r="T110" s="55"/>
      <c r="U110" s="55"/>
      <c r="V110" s="55"/>
      <c r="W110" s="75"/>
      <c r="X110" s="79"/>
      <c r="Y110" s="110"/>
      <c r="Z110" s="110"/>
      <c r="AA110" s="110"/>
      <c r="AB110" s="72"/>
      <c r="AC110" s="51"/>
      <c r="AD110" s="51"/>
      <c r="AE110" s="51"/>
      <c r="AF110" s="51"/>
      <c r="AG110" s="51"/>
      <c r="AH110" s="52"/>
    </row>
    <row r="111" spans="3:34" ht="20.100000000000001" customHeight="1" x14ac:dyDescent="0.25">
      <c r="C111" s="82">
        <v>105</v>
      </c>
      <c r="D111" s="85" t="s">
        <v>14</v>
      </c>
      <c r="E111" s="164" t="s">
        <v>49</v>
      </c>
      <c r="F111" s="167">
        <v>1000000</v>
      </c>
      <c r="G111" s="168">
        <v>135</v>
      </c>
      <c r="H111" s="69">
        <v>79.356800000000007</v>
      </c>
      <c r="I111" s="156">
        <v>793568</v>
      </c>
      <c r="J111" s="88"/>
      <c r="K111" s="56"/>
      <c r="L111" s="56"/>
      <c r="M111" s="56"/>
      <c r="N111" s="56"/>
      <c r="O111" s="56"/>
      <c r="P111" s="56"/>
      <c r="Q111" s="56"/>
      <c r="R111" s="56"/>
      <c r="S111" s="56"/>
      <c r="T111" s="55"/>
      <c r="U111" s="55"/>
      <c r="V111" s="55"/>
      <c r="W111" s="75"/>
      <c r="X111" s="79"/>
      <c r="Y111" s="110"/>
      <c r="Z111" s="110"/>
      <c r="AA111" s="110"/>
      <c r="AB111" s="72"/>
      <c r="AC111" s="51"/>
      <c r="AD111" s="51"/>
      <c r="AE111" s="51"/>
      <c r="AF111" s="51"/>
      <c r="AG111" s="51"/>
      <c r="AH111" s="52"/>
    </row>
    <row r="112" spans="3:34" ht="20.100000000000001" customHeight="1" x14ac:dyDescent="0.25">
      <c r="C112" s="90">
        <v>106</v>
      </c>
      <c r="D112" s="91" t="s">
        <v>9</v>
      </c>
      <c r="E112" s="103" t="s">
        <v>51</v>
      </c>
      <c r="F112" s="169">
        <v>1000000</v>
      </c>
      <c r="G112" s="101">
        <v>82</v>
      </c>
      <c r="H112" s="108">
        <v>94.507399999999905</v>
      </c>
      <c r="I112" s="157">
        <v>945074</v>
      </c>
      <c r="J112" s="106"/>
      <c r="K112" s="116"/>
      <c r="L112" s="116"/>
      <c r="M112" s="116"/>
      <c r="N112" s="116"/>
      <c r="O112" s="116"/>
      <c r="P112" s="116"/>
      <c r="Q112" s="116"/>
      <c r="R112" s="116"/>
      <c r="S112" s="116"/>
      <c r="T112" s="101"/>
      <c r="U112" s="101"/>
      <c r="V112" s="101"/>
      <c r="W112" s="102"/>
      <c r="X112" s="103"/>
      <c r="Y112" s="100"/>
      <c r="Z112" s="100"/>
      <c r="AA112" s="100"/>
      <c r="AB112" s="117"/>
      <c r="AC112" s="116"/>
      <c r="AD112" s="116"/>
      <c r="AE112" s="116"/>
      <c r="AF112" s="116"/>
      <c r="AG112" s="116"/>
      <c r="AH112" s="118"/>
    </row>
    <row r="113" spans="3:34" ht="20.100000000000001" customHeight="1" x14ac:dyDescent="0.25">
      <c r="C113" s="90">
        <v>107</v>
      </c>
      <c r="D113" s="91" t="s">
        <v>21</v>
      </c>
      <c r="E113" s="103" t="s">
        <v>51</v>
      </c>
      <c r="F113" s="169">
        <v>1000000</v>
      </c>
      <c r="G113" s="101">
        <v>82</v>
      </c>
      <c r="H113" s="108">
        <v>94.507399999999905</v>
      </c>
      <c r="I113" s="157">
        <v>945074</v>
      </c>
      <c r="J113" s="106"/>
      <c r="K113" s="116"/>
      <c r="L113" s="116"/>
      <c r="M113" s="116"/>
      <c r="N113" s="116"/>
      <c r="O113" s="116"/>
      <c r="P113" s="116"/>
      <c r="Q113" s="116"/>
      <c r="R113" s="116"/>
      <c r="S113" s="116"/>
      <c r="T113" s="101"/>
      <c r="U113" s="101"/>
      <c r="V113" s="101"/>
      <c r="W113" s="102"/>
      <c r="X113" s="103"/>
      <c r="Y113" s="100"/>
      <c r="Z113" s="100"/>
      <c r="AA113" s="100"/>
      <c r="AB113" s="117"/>
      <c r="AC113" s="116"/>
      <c r="AD113" s="116"/>
      <c r="AE113" s="116"/>
      <c r="AF113" s="116"/>
      <c r="AG113" s="116"/>
      <c r="AH113" s="118"/>
    </row>
    <row r="114" spans="3:34" ht="20.100000000000001" customHeight="1" x14ac:dyDescent="0.25">
      <c r="C114" s="90">
        <v>108</v>
      </c>
      <c r="D114" s="91" t="s">
        <v>22</v>
      </c>
      <c r="E114" s="103" t="s">
        <v>51</v>
      </c>
      <c r="F114" s="169">
        <v>1000000</v>
      </c>
      <c r="G114" s="101">
        <v>82</v>
      </c>
      <c r="H114" s="108">
        <v>94.507399999999905</v>
      </c>
      <c r="I114" s="157">
        <v>945074</v>
      </c>
      <c r="J114" s="106"/>
      <c r="K114" s="116"/>
      <c r="L114" s="116"/>
      <c r="M114" s="116"/>
      <c r="N114" s="116"/>
      <c r="O114" s="116"/>
      <c r="P114" s="116"/>
      <c r="Q114" s="116"/>
      <c r="R114" s="116"/>
      <c r="S114" s="116"/>
      <c r="T114" s="101"/>
      <c r="U114" s="101"/>
      <c r="V114" s="101"/>
      <c r="W114" s="102"/>
      <c r="X114" s="103"/>
      <c r="Y114" s="100"/>
      <c r="Z114" s="100"/>
      <c r="AA114" s="100"/>
      <c r="AB114" s="117"/>
      <c r="AC114" s="116"/>
      <c r="AD114" s="116"/>
      <c r="AE114" s="116"/>
      <c r="AF114" s="116"/>
      <c r="AG114" s="116"/>
      <c r="AH114" s="118"/>
    </row>
    <row r="115" spans="3:34" ht="20.100000000000001" customHeight="1" x14ac:dyDescent="0.25">
      <c r="C115" s="90">
        <v>109</v>
      </c>
      <c r="D115" s="91" t="s">
        <v>23</v>
      </c>
      <c r="E115" s="103" t="s">
        <v>51</v>
      </c>
      <c r="F115" s="169">
        <v>1000000</v>
      </c>
      <c r="G115" s="101">
        <v>82</v>
      </c>
      <c r="H115" s="108">
        <v>94.507399999999905</v>
      </c>
      <c r="I115" s="157">
        <v>945074</v>
      </c>
      <c r="J115" s="106"/>
      <c r="K115" s="116"/>
      <c r="L115" s="116"/>
      <c r="M115" s="116"/>
      <c r="N115" s="116"/>
      <c r="O115" s="116"/>
      <c r="P115" s="116"/>
      <c r="Q115" s="116"/>
      <c r="R115" s="116"/>
      <c r="S115" s="116"/>
      <c r="T115" s="101"/>
      <c r="U115" s="101"/>
      <c r="V115" s="101"/>
      <c r="W115" s="102"/>
      <c r="X115" s="103"/>
      <c r="Y115" s="100"/>
      <c r="Z115" s="100"/>
      <c r="AA115" s="100"/>
      <c r="AB115" s="117"/>
      <c r="AC115" s="116"/>
      <c r="AD115" s="116"/>
      <c r="AE115" s="116"/>
      <c r="AF115" s="116"/>
      <c r="AG115" s="116"/>
      <c r="AH115" s="118"/>
    </row>
    <row r="116" spans="3:34" ht="20.100000000000001" customHeight="1" x14ac:dyDescent="0.25">
      <c r="C116" s="90">
        <v>110</v>
      </c>
      <c r="D116" s="91" t="s">
        <v>14</v>
      </c>
      <c r="E116" s="103" t="s">
        <v>51</v>
      </c>
      <c r="F116" s="169">
        <v>1000000</v>
      </c>
      <c r="G116" s="101">
        <v>82</v>
      </c>
      <c r="H116" s="108">
        <v>94.507399999999905</v>
      </c>
      <c r="I116" s="157">
        <v>945074</v>
      </c>
      <c r="J116" s="106"/>
      <c r="K116" s="116"/>
      <c r="L116" s="116"/>
      <c r="M116" s="116"/>
      <c r="N116" s="116"/>
      <c r="O116" s="116"/>
      <c r="P116" s="116"/>
      <c r="Q116" s="116"/>
      <c r="R116" s="116"/>
      <c r="S116" s="116"/>
      <c r="T116" s="101"/>
      <c r="U116" s="101"/>
      <c r="V116" s="101"/>
      <c r="W116" s="102"/>
      <c r="X116" s="103"/>
      <c r="Y116" s="100"/>
      <c r="Z116" s="100"/>
      <c r="AA116" s="100"/>
      <c r="AB116" s="117"/>
      <c r="AC116" s="116"/>
      <c r="AD116" s="116"/>
      <c r="AE116" s="116"/>
      <c r="AF116" s="116"/>
      <c r="AG116" s="116"/>
      <c r="AH116" s="118"/>
    </row>
    <row r="117" spans="3:34" ht="20.100000000000001" customHeight="1" x14ac:dyDescent="0.25">
      <c r="C117" s="82">
        <v>111</v>
      </c>
      <c r="D117" s="85" t="s">
        <v>9</v>
      </c>
      <c r="E117" s="164" t="s">
        <v>52</v>
      </c>
      <c r="F117" s="167">
        <v>1000000</v>
      </c>
      <c r="G117" s="168">
        <v>316</v>
      </c>
      <c r="H117" s="69">
        <v>88.227199999999897</v>
      </c>
      <c r="I117" s="159">
        <v>882272</v>
      </c>
      <c r="J117" s="88"/>
      <c r="K117" s="56"/>
      <c r="L117" s="56"/>
      <c r="M117" s="56"/>
      <c r="N117" s="56"/>
      <c r="O117" s="56"/>
      <c r="P117" s="56"/>
      <c r="Q117" s="56"/>
      <c r="R117" s="56"/>
      <c r="S117" s="56"/>
      <c r="T117" s="55"/>
      <c r="U117" s="55"/>
      <c r="V117" s="55"/>
      <c r="W117" s="75"/>
      <c r="X117" s="79"/>
      <c r="Y117" s="110"/>
      <c r="Z117" s="110"/>
      <c r="AA117" s="110"/>
      <c r="AB117" s="72"/>
      <c r="AC117" s="51"/>
      <c r="AD117" s="51"/>
      <c r="AE117" s="51"/>
      <c r="AF117" s="51"/>
      <c r="AG117" s="51"/>
      <c r="AH117" s="52"/>
    </row>
    <row r="118" spans="3:34" ht="20.100000000000001" customHeight="1" x14ac:dyDescent="0.25">
      <c r="C118" s="82">
        <v>112</v>
      </c>
      <c r="D118" s="85" t="s">
        <v>21</v>
      </c>
      <c r="E118" s="164" t="s">
        <v>52</v>
      </c>
      <c r="F118" s="167">
        <v>1000000</v>
      </c>
      <c r="G118" s="168">
        <v>316</v>
      </c>
      <c r="H118" s="69">
        <v>88.227199999999897</v>
      </c>
      <c r="I118" s="159">
        <v>882272</v>
      </c>
      <c r="J118" s="88"/>
      <c r="K118" s="56"/>
      <c r="L118" s="56"/>
      <c r="M118" s="56"/>
      <c r="N118" s="56"/>
      <c r="O118" s="56"/>
      <c r="P118" s="56"/>
      <c r="Q118" s="56"/>
      <c r="R118" s="56"/>
      <c r="S118" s="56"/>
      <c r="T118" s="55"/>
      <c r="U118" s="55"/>
      <c r="V118" s="55"/>
      <c r="W118" s="75"/>
      <c r="X118" s="79"/>
      <c r="Y118" s="110"/>
      <c r="Z118" s="110"/>
      <c r="AA118" s="110"/>
      <c r="AB118" s="72"/>
      <c r="AC118" s="51"/>
      <c r="AD118" s="51"/>
      <c r="AE118" s="51"/>
      <c r="AF118" s="51"/>
      <c r="AG118" s="51"/>
      <c r="AH118" s="52"/>
    </row>
    <row r="119" spans="3:34" ht="20.100000000000001" customHeight="1" x14ac:dyDescent="0.25">
      <c r="C119" s="82">
        <v>113</v>
      </c>
      <c r="D119" s="85" t="s">
        <v>22</v>
      </c>
      <c r="E119" s="164" t="s">
        <v>52</v>
      </c>
      <c r="F119" s="167">
        <v>1000000</v>
      </c>
      <c r="G119" s="168">
        <v>316</v>
      </c>
      <c r="H119" s="69">
        <v>88.227199999999897</v>
      </c>
      <c r="I119" s="159">
        <v>882272</v>
      </c>
      <c r="J119" s="88"/>
      <c r="K119" s="56"/>
      <c r="L119" s="56"/>
      <c r="M119" s="56"/>
      <c r="N119" s="56"/>
      <c r="O119" s="56"/>
      <c r="P119" s="56"/>
      <c r="Q119" s="56"/>
      <c r="R119" s="56"/>
      <c r="S119" s="56"/>
      <c r="T119" s="55"/>
      <c r="U119" s="55"/>
      <c r="V119" s="55"/>
      <c r="W119" s="75"/>
      <c r="X119" s="79"/>
      <c r="Y119" s="110"/>
      <c r="Z119" s="110"/>
      <c r="AA119" s="110"/>
      <c r="AB119" s="72"/>
      <c r="AC119" s="51"/>
      <c r="AD119" s="51"/>
      <c r="AE119" s="51"/>
      <c r="AF119" s="51"/>
      <c r="AG119" s="51"/>
      <c r="AH119" s="52"/>
    </row>
    <row r="120" spans="3:34" ht="20.100000000000001" customHeight="1" x14ac:dyDescent="0.25">
      <c r="C120" s="82">
        <v>114</v>
      </c>
      <c r="D120" s="85" t="s">
        <v>23</v>
      </c>
      <c r="E120" s="164" t="s">
        <v>52</v>
      </c>
      <c r="F120" s="167">
        <v>1000000</v>
      </c>
      <c r="G120" s="168">
        <v>316</v>
      </c>
      <c r="H120" s="69">
        <v>88.227199999999897</v>
      </c>
      <c r="I120" s="159">
        <v>882272</v>
      </c>
      <c r="J120" s="88"/>
      <c r="K120" s="56"/>
      <c r="L120" s="56"/>
      <c r="M120" s="56"/>
      <c r="N120" s="56"/>
      <c r="O120" s="56"/>
      <c r="P120" s="56"/>
      <c r="Q120" s="56"/>
      <c r="R120" s="56"/>
      <c r="S120" s="56"/>
      <c r="T120" s="55"/>
      <c r="U120" s="55"/>
      <c r="V120" s="55"/>
      <c r="W120" s="75"/>
      <c r="X120" s="79"/>
      <c r="Y120" s="110"/>
      <c r="Z120" s="110"/>
      <c r="AA120" s="110"/>
      <c r="AB120" s="72"/>
      <c r="AC120" s="51"/>
      <c r="AD120" s="51"/>
      <c r="AE120" s="51"/>
      <c r="AF120" s="51"/>
      <c r="AG120" s="51"/>
      <c r="AH120" s="52"/>
    </row>
    <row r="121" spans="3:34" ht="20.100000000000001" customHeight="1" x14ac:dyDescent="0.25">
      <c r="C121" s="82">
        <v>115</v>
      </c>
      <c r="D121" s="85" t="s">
        <v>14</v>
      </c>
      <c r="E121" s="164" t="s">
        <v>52</v>
      </c>
      <c r="F121" s="167">
        <v>1000000</v>
      </c>
      <c r="G121" s="168">
        <v>316</v>
      </c>
      <c r="H121" s="69">
        <v>88.227199999999897</v>
      </c>
      <c r="I121" s="159">
        <v>882272</v>
      </c>
      <c r="J121" s="88"/>
      <c r="K121" s="56"/>
      <c r="L121" s="56"/>
      <c r="M121" s="56"/>
      <c r="N121" s="56"/>
      <c r="O121" s="56"/>
      <c r="P121" s="56"/>
      <c r="Q121" s="56"/>
      <c r="R121" s="56"/>
      <c r="S121" s="56"/>
      <c r="T121" s="55"/>
      <c r="U121" s="55"/>
      <c r="V121" s="55"/>
      <c r="W121" s="75"/>
      <c r="X121" s="79"/>
      <c r="Y121" s="110"/>
      <c r="Z121" s="110"/>
      <c r="AA121" s="110"/>
      <c r="AB121" s="72"/>
      <c r="AC121" s="51"/>
      <c r="AD121" s="51"/>
      <c r="AE121" s="51"/>
      <c r="AF121" s="51"/>
      <c r="AG121" s="51"/>
      <c r="AH121" s="52"/>
    </row>
    <row r="122" spans="3:34" ht="20.100000000000001" customHeight="1" x14ac:dyDescent="0.25">
      <c r="C122" s="90">
        <v>116</v>
      </c>
      <c r="D122" s="91" t="s">
        <v>9</v>
      </c>
      <c r="E122" s="103" t="s">
        <v>53</v>
      </c>
      <c r="F122" s="169">
        <v>1040000</v>
      </c>
      <c r="G122" s="101">
        <v>125</v>
      </c>
      <c r="H122" s="108">
        <v>96.742403846153806</v>
      </c>
      <c r="I122" s="158">
        <v>1006121</v>
      </c>
      <c r="J122" s="106"/>
      <c r="K122" s="116"/>
      <c r="L122" s="116"/>
      <c r="M122" s="116"/>
      <c r="N122" s="116"/>
      <c r="O122" s="116"/>
      <c r="P122" s="116"/>
      <c r="Q122" s="116"/>
      <c r="R122" s="116"/>
      <c r="S122" s="116"/>
      <c r="T122" s="101"/>
      <c r="U122" s="101"/>
      <c r="V122" s="101"/>
      <c r="W122" s="102"/>
      <c r="X122" s="103"/>
      <c r="Y122" s="100"/>
      <c r="Z122" s="100"/>
      <c r="AA122" s="100"/>
      <c r="AB122" s="117"/>
      <c r="AC122" s="116"/>
      <c r="AD122" s="116"/>
      <c r="AE122" s="116"/>
      <c r="AF122" s="116"/>
      <c r="AG122" s="116"/>
      <c r="AH122" s="118"/>
    </row>
    <row r="123" spans="3:34" ht="20.100000000000001" customHeight="1" x14ac:dyDescent="0.25">
      <c r="C123" s="90">
        <v>117</v>
      </c>
      <c r="D123" s="91" t="s">
        <v>21</v>
      </c>
      <c r="E123" s="103" t="s">
        <v>53</v>
      </c>
      <c r="F123" s="169">
        <v>1040000</v>
      </c>
      <c r="G123" s="101">
        <v>125</v>
      </c>
      <c r="H123" s="108">
        <v>96.742403846153806</v>
      </c>
      <c r="I123" s="158">
        <v>1006121</v>
      </c>
      <c r="J123" s="106"/>
      <c r="K123" s="116"/>
      <c r="L123" s="116"/>
      <c r="M123" s="116"/>
      <c r="N123" s="116"/>
      <c r="O123" s="116"/>
      <c r="P123" s="116"/>
      <c r="Q123" s="116"/>
      <c r="R123" s="116"/>
      <c r="S123" s="116"/>
      <c r="T123" s="101"/>
      <c r="U123" s="101"/>
      <c r="V123" s="101"/>
      <c r="W123" s="102"/>
      <c r="X123" s="103"/>
      <c r="Y123" s="100"/>
      <c r="Z123" s="100"/>
      <c r="AA123" s="100"/>
      <c r="AB123" s="117"/>
      <c r="AC123" s="116"/>
      <c r="AD123" s="116"/>
      <c r="AE123" s="116"/>
      <c r="AF123" s="116"/>
      <c r="AG123" s="116"/>
      <c r="AH123" s="118"/>
    </row>
    <row r="124" spans="3:34" ht="20.100000000000001" customHeight="1" x14ac:dyDescent="0.25">
      <c r="C124" s="90">
        <v>118</v>
      </c>
      <c r="D124" s="91" t="s">
        <v>22</v>
      </c>
      <c r="E124" s="103" t="s">
        <v>53</v>
      </c>
      <c r="F124" s="169">
        <v>1040000</v>
      </c>
      <c r="G124" s="101">
        <v>125</v>
      </c>
      <c r="H124" s="108">
        <v>96.742403846153806</v>
      </c>
      <c r="I124" s="158">
        <v>1006121</v>
      </c>
      <c r="J124" s="106"/>
      <c r="K124" s="116"/>
      <c r="L124" s="116"/>
      <c r="M124" s="116"/>
      <c r="N124" s="116"/>
      <c r="O124" s="116"/>
      <c r="P124" s="116"/>
      <c r="Q124" s="116"/>
      <c r="R124" s="116"/>
      <c r="S124" s="116"/>
      <c r="T124" s="101"/>
      <c r="U124" s="101"/>
      <c r="V124" s="101"/>
      <c r="W124" s="102"/>
      <c r="X124" s="103"/>
      <c r="Y124" s="100"/>
      <c r="Z124" s="100"/>
      <c r="AA124" s="100"/>
      <c r="AB124" s="117"/>
      <c r="AC124" s="116"/>
      <c r="AD124" s="116"/>
      <c r="AE124" s="116"/>
      <c r="AF124" s="116"/>
      <c r="AG124" s="116"/>
      <c r="AH124" s="118"/>
    </row>
    <row r="125" spans="3:34" ht="20.100000000000001" customHeight="1" x14ac:dyDescent="0.25">
      <c r="C125" s="90">
        <v>119</v>
      </c>
      <c r="D125" s="91" t="s">
        <v>23</v>
      </c>
      <c r="E125" s="103" t="s">
        <v>53</v>
      </c>
      <c r="F125" s="169">
        <v>1040000</v>
      </c>
      <c r="G125" s="101">
        <v>125</v>
      </c>
      <c r="H125" s="108">
        <v>96.742403846153806</v>
      </c>
      <c r="I125" s="158">
        <v>1006121</v>
      </c>
      <c r="J125" s="106"/>
      <c r="K125" s="116"/>
      <c r="L125" s="116"/>
      <c r="M125" s="116"/>
      <c r="N125" s="116"/>
      <c r="O125" s="116"/>
      <c r="P125" s="116"/>
      <c r="Q125" s="116"/>
      <c r="R125" s="116"/>
      <c r="S125" s="116"/>
      <c r="T125" s="101"/>
      <c r="U125" s="101"/>
      <c r="V125" s="101"/>
      <c r="W125" s="102"/>
      <c r="X125" s="103"/>
      <c r="Y125" s="100"/>
      <c r="Z125" s="100"/>
      <c r="AA125" s="100"/>
      <c r="AB125" s="117"/>
      <c r="AC125" s="116"/>
      <c r="AD125" s="116"/>
      <c r="AE125" s="116"/>
      <c r="AF125" s="116"/>
      <c r="AG125" s="116"/>
      <c r="AH125" s="118"/>
    </row>
    <row r="126" spans="3:34" ht="20.100000000000001" customHeight="1" x14ac:dyDescent="0.25">
      <c r="C126" s="90">
        <v>120</v>
      </c>
      <c r="D126" s="91" t="s">
        <v>14</v>
      </c>
      <c r="E126" s="103" t="s">
        <v>53</v>
      </c>
      <c r="F126" s="169">
        <v>1040000</v>
      </c>
      <c r="G126" s="101">
        <v>125</v>
      </c>
      <c r="H126" s="108">
        <v>96.742403846153806</v>
      </c>
      <c r="I126" s="158">
        <v>1006121</v>
      </c>
      <c r="J126" s="106"/>
      <c r="K126" s="116"/>
      <c r="L126" s="116"/>
      <c r="M126" s="116"/>
      <c r="N126" s="116"/>
      <c r="O126" s="116"/>
      <c r="P126" s="116"/>
      <c r="Q126" s="116"/>
      <c r="R126" s="116"/>
      <c r="S126" s="116"/>
      <c r="T126" s="101"/>
      <c r="U126" s="101"/>
      <c r="V126" s="101"/>
      <c r="W126" s="102"/>
      <c r="X126" s="103"/>
      <c r="Y126" s="100"/>
      <c r="Z126" s="100"/>
      <c r="AA126" s="100"/>
      <c r="AB126" s="117"/>
      <c r="AC126" s="116"/>
      <c r="AD126" s="116"/>
      <c r="AE126" s="116"/>
      <c r="AF126" s="116"/>
      <c r="AG126" s="116"/>
      <c r="AH126" s="118"/>
    </row>
    <row r="127" spans="3:34" ht="20.100000000000001" customHeight="1" x14ac:dyDescent="0.25">
      <c r="C127" s="82">
        <v>121</v>
      </c>
      <c r="D127" s="85" t="s">
        <v>9</v>
      </c>
      <c r="E127" s="164" t="s">
        <v>48</v>
      </c>
      <c r="F127" s="167">
        <v>1112949</v>
      </c>
      <c r="G127" s="168">
        <v>46086</v>
      </c>
      <c r="H127" s="69">
        <v>5.7341351670202299</v>
      </c>
      <c r="I127" s="159">
        <v>63818</v>
      </c>
      <c r="J127" s="88"/>
      <c r="K127" s="56"/>
      <c r="L127" s="56"/>
      <c r="M127" s="56"/>
      <c r="N127" s="56"/>
      <c r="O127" s="56"/>
      <c r="P127" s="56"/>
      <c r="Q127" s="56"/>
      <c r="R127" s="56"/>
      <c r="S127" s="56"/>
      <c r="T127" s="55"/>
      <c r="U127" s="55"/>
      <c r="V127" s="55"/>
      <c r="W127" s="75"/>
      <c r="X127" s="79"/>
      <c r="Y127" s="110"/>
      <c r="Z127" s="110"/>
      <c r="AA127" s="110"/>
      <c r="AB127" s="72"/>
      <c r="AC127" s="51"/>
      <c r="AD127" s="51"/>
      <c r="AE127" s="51"/>
      <c r="AF127" s="51"/>
      <c r="AG127" s="51"/>
      <c r="AH127" s="52"/>
    </row>
    <row r="128" spans="3:34" ht="20.100000000000001" customHeight="1" x14ac:dyDescent="0.25">
      <c r="C128" s="82">
        <v>122</v>
      </c>
      <c r="D128" s="85" t="s">
        <v>21</v>
      </c>
      <c r="E128" s="164" t="s">
        <v>48</v>
      </c>
      <c r="F128" s="167">
        <v>1112949</v>
      </c>
      <c r="G128" s="168">
        <v>46086</v>
      </c>
      <c r="H128" s="69">
        <v>5.7341351670202299</v>
      </c>
      <c r="I128" s="159">
        <v>63818</v>
      </c>
      <c r="J128" s="88"/>
      <c r="K128" s="56"/>
      <c r="L128" s="56"/>
      <c r="M128" s="56"/>
      <c r="N128" s="56"/>
      <c r="O128" s="56"/>
      <c r="P128" s="56"/>
      <c r="Q128" s="56"/>
      <c r="R128" s="56"/>
      <c r="S128" s="56"/>
      <c r="T128" s="55"/>
      <c r="U128" s="55"/>
      <c r="V128" s="55"/>
      <c r="W128" s="75"/>
      <c r="X128" s="79"/>
      <c r="Y128" s="110"/>
      <c r="Z128" s="110"/>
      <c r="AA128" s="110"/>
      <c r="AB128" s="72"/>
      <c r="AC128" s="51"/>
      <c r="AD128" s="51"/>
      <c r="AE128" s="51"/>
      <c r="AF128" s="51"/>
      <c r="AG128" s="51"/>
      <c r="AH128" s="52"/>
    </row>
    <row r="129" spans="3:34" ht="20.100000000000001" customHeight="1" x14ac:dyDescent="0.25">
      <c r="C129" s="82">
        <v>123</v>
      </c>
      <c r="D129" s="85" t="s">
        <v>22</v>
      </c>
      <c r="E129" s="164" t="s">
        <v>48</v>
      </c>
      <c r="F129" s="167">
        <v>1112949</v>
      </c>
      <c r="G129" s="168">
        <v>46086</v>
      </c>
      <c r="H129" s="69">
        <v>5.7341351670202299</v>
      </c>
      <c r="I129" s="159">
        <v>63818</v>
      </c>
      <c r="J129" s="88"/>
      <c r="K129" s="56"/>
      <c r="L129" s="56"/>
      <c r="M129" s="56"/>
      <c r="N129" s="56"/>
      <c r="O129" s="56"/>
      <c r="P129" s="56"/>
      <c r="Q129" s="56"/>
      <c r="R129" s="56"/>
      <c r="S129" s="56"/>
      <c r="T129" s="55"/>
      <c r="U129" s="55"/>
      <c r="V129" s="55"/>
      <c r="W129" s="75"/>
      <c r="X129" s="79"/>
      <c r="Y129" s="110"/>
      <c r="Z129" s="110"/>
      <c r="AA129" s="110"/>
      <c r="AB129" s="72"/>
      <c r="AC129" s="51"/>
      <c r="AD129" s="51"/>
      <c r="AE129" s="51"/>
      <c r="AF129" s="51"/>
      <c r="AG129" s="51"/>
      <c r="AH129" s="52"/>
    </row>
    <row r="130" spans="3:34" ht="20.100000000000001" customHeight="1" x14ac:dyDescent="0.25">
      <c r="C130" s="82">
        <v>124</v>
      </c>
      <c r="D130" s="85" t="s">
        <v>23</v>
      </c>
      <c r="E130" s="164" t="s">
        <v>48</v>
      </c>
      <c r="F130" s="167">
        <v>1112949</v>
      </c>
      <c r="G130" s="168">
        <v>46086</v>
      </c>
      <c r="H130" s="69">
        <v>5.7341351670202299</v>
      </c>
      <c r="I130" s="159">
        <v>63818</v>
      </c>
      <c r="J130" s="88"/>
      <c r="K130" s="56"/>
      <c r="L130" s="56"/>
      <c r="M130" s="56"/>
      <c r="N130" s="56"/>
      <c r="O130" s="56"/>
      <c r="P130" s="56"/>
      <c r="Q130" s="56"/>
      <c r="R130" s="56"/>
      <c r="S130" s="56"/>
      <c r="T130" s="55"/>
      <c r="U130" s="55"/>
      <c r="V130" s="55"/>
      <c r="W130" s="75"/>
      <c r="X130" s="79"/>
      <c r="Y130" s="110"/>
      <c r="Z130" s="110"/>
      <c r="AA130" s="110"/>
      <c r="AB130" s="72"/>
      <c r="AC130" s="51"/>
      <c r="AD130" s="51"/>
      <c r="AE130" s="51"/>
      <c r="AF130" s="51"/>
      <c r="AG130" s="51"/>
      <c r="AH130" s="52"/>
    </row>
    <row r="131" spans="3:34" ht="20.100000000000001" customHeight="1" x14ac:dyDescent="0.25">
      <c r="C131" s="82">
        <v>125</v>
      </c>
      <c r="D131" s="85" t="s">
        <v>14</v>
      </c>
      <c r="E131" s="164" t="s">
        <v>48</v>
      </c>
      <c r="F131" s="167">
        <v>1112949</v>
      </c>
      <c r="G131" s="168">
        <v>46086</v>
      </c>
      <c r="H131" s="69">
        <v>5.7341351670202299</v>
      </c>
      <c r="I131" s="159">
        <v>63818</v>
      </c>
      <c r="J131" s="88"/>
      <c r="K131" s="56"/>
      <c r="L131" s="56"/>
      <c r="M131" s="56"/>
      <c r="N131" s="56"/>
      <c r="O131" s="56"/>
      <c r="P131" s="56"/>
      <c r="Q131" s="56"/>
      <c r="R131" s="56"/>
      <c r="S131" s="56"/>
      <c r="T131" s="55"/>
      <c r="U131" s="55"/>
      <c r="V131" s="55"/>
      <c r="W131" s="75"/>
      <c r="X131" s="79"/>
      <c r="Y131" s="110"/>
      <c r="Z131" s="110"/>
      <c r="AA131" s="110"/>
      <c r="AB131" s="72"/>
      <c r="AC131" s="51"/>
      <c r="AD131" s="51"/>
      <c r="AE131" s="51"/>
      <c r="AF131" s="51"/>
      <c r="AG131" s="51"/>
      <c r="AH131" s="52"/>
    </row>
    <row r="132" spans="3:34" ht="20.100000000000001" customHeight="1" x14ac:dyDescent="0.25">
      <c r="C132" s="90">
        <v>126</v>
      </c>
      <c r="D132" s="91" t="s">
        <v>9</v>
      </c>
      <c r="E132" s="103" t="s">
        <v>50</v>
      </c>
      <c r="F132" s="169">
        <v>1692082</v>
      </c>
      <c r="G132" s="101"/>
      <c r="H132" s="108"/>
      <c r="I132" s="158"/>
      <c r="J132" s="106"/>
      <c r="K132" s="116"/>
      <c r="L132" s="116"/>
      <c r="M132" s="116"/>
      <c r="N132" s="116"/>
      <c r="O132" s="116"/>
      <c r="P132" s="116"/>
      <c r="Q132" s="116"/>
      <c r="R132" s="116"/>
      <c r="S132" s="116"/>
      <c r="T132" s="101"/>
      <c r="U132" s="101"/>
      <c r="V132" s="101"/>
      <c r="W132" s="102"/>
      <c r="X132" s="103"/>
      <c r="Y132" s="100"/>
      <c r="Z132" s="100"/>
      <c r="AA132" s="100"/>
      <c r="AB132" s="117"/>
      <c r="AC132" s="116"/>
      <c r="AD132" s="116"/>
      <c r="AE132" s="116"/>
      <c r="AF132" s="116"/>
      <c r="AG132" s="116"/>
      <c r="AH132" s="118"/>
    </row>
    <row r="133" spans="3:34" ht="20.100000000000001" customHeight="1" x14ac:dyDescent="0.25">
      <c r="C133" s="90">
        <v>127</v>
      </c>
      <c r="D133" s="91" t="s">
        <v>21</v>
      </c>
      <c r="E133" s="103" t="s">
        <v>50</v>
      </c>
      <c r="F133" s="169">
        <v>1692082</v>
      </c>
      <c r="G133" s="101"/>
      <c r="H133" s="108"/>
      <c r="I133" s="158"/>
      <c r="J133" s="106"/>
      <c r="K133" s="116"/>
      <c r="L133" s="116"/>
      <c r="M133" s="116"/>
      <c r="N133" s="116"/>
      <c r="O133" s="116"/>
      <c r="P133" s="116"/>
      <c r="Q133" s="116"/>
      <c r="R133" s="116"/>
      <c r="S133" s="116"/>
      <c r="T133" s="101"/>
      <c r="U133" s="101"/>
      <c r="V133" s="101"/>
      <c r="W133" s="102"/>
      <c r="X133" s="103"/>
      <c r="Y133" s="100"/>
      <c r="Z133" s="100"/>
      <c r="AA133" s="100"/>
      <c r="AB133" s="117"/>
      <c r="AC133" s="116"/>
      <c r="AD133" s="116"/>
      <c r="AE133" s="116"/>
      <c r="AF133" s="116"/>
      <c r="AG133" s="116"/>
      <c r="AH133" s="118"/>
    </row>
    <row r="134" spans="3:34" ht="20.100000000000001" customHeight="1" x14ac:dyDescent="0.25">
      <c r="C134" s="90">
        <v>128</v>
      </c>
      <c r="D134" s="91" t="s">
        <v>22</v>
      </c>
      <c r="E134" s="103" t="s">
        <v>50</v>
      </c>
      <c r="F134" s="169">
        <v>1692082</v>
      </c>
      <c r="G134" s="101"/>
      <c r="H134" s="108"/>
      <c r="I134" s="158"/>
      <c r="J134" s="106"/>
      <c r="K134" s="116"/>
      <c r="L134" s="116"/>
      <c r="M134" s="116"/>
      <c r="N134" s="116"/>
      <c r="O134" s="116"/>
      <c r="P134" s="116"/>
      <c r="Q134" s="116"/>
      <c r="R134" s="116"/>
      <c r="S134" s="116"/>
      <c r="T134" s="101"/>
      <c r="U134" s="101"/>
      <c r="V134" s="101"/>
      <c r="W134" s="102"/>
      <c r="X134" s="103"/>
      <c r="Y134" s="100"/>
      <c r="Z134" s="100"/>
      <c r="AA134" s="100"/>
      <c r="AB134" s="117"/>
      <c r="AC134" s="116"/>
      <c r="AD134" s="116"/>
      <c r="AE134" s="116"/>
      <c r="AF134" s="116"/>
      <c r="AG134" s="116"/>
      <c r="AH134" s="118"/>
    </row>
    <row r="135" spans="3:34" ht="20.100000000000001" customHeight="1" x14ac:dyDescent="0.25">
      <c r="C135" s="90">
        <v>129</v>
      </c>
      <c r="D135" s="91" t="s">
        <v>23</v>
      </c>
      <c r="E135" s="103" t="s">
        <v>50</v>
      </c>
      <c r="F135" s="169">
        <v>1692082</v>
      </c>
      <c r="G135" s="101"/>
      <c r="H135" s="108"/>
      <c r="I135" s="158"/>
      <c r="J135" s="106"/>
      <c r="K135" s="116"/>
      <c r="L135" s="116"/>
      <c r="M135" s="116"/>
      <c r="N135" s="116"/>
      <c r="O135" s="116"/>
      <c r="P135" s="116"/>
      <c r="Q135" s="116"/>
      <c r="R135" s="116"/>
      <c r="S135" s="116"/>
      <c r="T135" s="101"/>
      <c r="U135" s="101"/>
      <c r="V135" s="101"/>
      <c r="W135" s="102"/>
      <c r="X135" s="103"/>
      <c r="Y135" s="100"/>
      <c r="Z135" s="100"/>
      <c r="AA135" s="100"/>
      <c r="AB135" s="117"/>
      <c r="AC135" s="116"/>
      <c r="AD135" s="116"/>
      <c r="AE135" s="116"/>
      <c r="AF135" s="116"/>
      <c r="AG135" s="116"/>
      <c r="AH135" s="118"/>
    </row>
    <row r="136" spans="3:34" ht="20.100000000000001" customHeight="1" x14ac:dyDescent="0.25">
      <c r="C136" s="90">
        <v>130</v>
      </c>
      <c r="D136" s="91" t="s">
        <v>14</v>
      </c>
      <c r="E136" s="103" t="s">
        <v>50</v>
      </c>
      <c r="F136" s="169">
        <v>1692082</v>
      </c>
      <c r="G136" s="101"/>
      <c r="H136" s="108"/>
      <c r="I136" s="158"/>
      <c r="J136" s="106"/>
      <c r="K136" s="116"/>
      <c r="L136" s="116"/>
      <c r="M136" s="116"/>
      <c r="N136" s="116"/>
      <c r="O136" s="116"/>
      <c r="P136" s="116"/>
      <c r="Q136" s="116"/>
      <c r="R136" s="116"/>
      <c r="S136" s="116"/>
      <c r="T136" s="101"/>
      <c r="U136" s="101"/>
      <c r="V136" s="101"/>
      <c r="W136" s="102"/>
      <c r="X136" s="103"/>
      <c r="Y136" s="100"/>
      <c r="Z136" s="100"/>
      <c r="AA136" s="100"/>
      <c r="AB136" s="117"/>
      <c r="AC136" s="116"/>
      <c r="AD136" s="116"/>
      <c r="AE136" s="116"/>
      <c r="AF136" s="116"/>
      <c r="AG136" s="116"/>
      <c r="AH136" s="118"/>
    </row>
    <row r="137" spans="3:34" ht="20.100000000000001" customHeight="1" x14ac:dyDescent="0.25">
      <c r="C137" s="82">
        <v>131</v>
      </c>
      <c r="D137" s="85" t="s">
        <v>9</v>
      </c>
      <c r="E137" s="164" t="s">
        <v>54</v>
      </c>
      <c r="F137" s="167">
        <v>5000000</v>
      </c>
      <c r="G137" s="168"/>
      <c r="H137" s="69"/>
      <c r="I137" s="159"/>
      <c r="J137" s="88"/>
      <c r="K137" s="56"/>
      <c r="L137" s="56"/>
      <c r="M137" s="56"/>
      <c r="N137" s="56"/>
      <c r="O137" s="56"/>
      <c r="P137" s="56"/>
      <c r="Q137" s="56"/>
      <c r="R137" s="56"/>
      <c r="S137" s="56"/>
      <c r="T137" s="55"/>
      <c r="U137" s="55"/>
      <c r="V137" s="55"/>
      <c r="W137" s="75"/>
      <c r="X137" s="79"/>
      <c r="Y137" s="110"/>
      <c r="Z137" s="110"/>
      <c r="AA137" s="110"/>
      <c r="AB137" s="72"/>
      <c r="AC137" s="51"/>
      <c r="AD137" s="51"/>
      <c r="AE137" s="51"/>
      <c r="AF137" s="51"/>
      <c r="AG137" s="51"/>
      <c r="AH137" s="52"/>
    </row>
    <row r="138" spans="3:34" ht="20.100000000000001" customHeight="1" x14ac:dyDescent="0.25">
      <c r="C138" s="82">
        <v>132</v>
      </c>
      <c r="D138" s="85" t="s">
        <v>21</v>
      </c>
      <c r="E138" s="164" t="s">
        <v>54</v>
      </c>
      <c r="F138" s="167">
        <v>5000000</v>
      </c>
      <c r="G138" s="168"/>
      <c r="H138" s="69"/>
      <c r="I138" s="159"/>
      <c r="J138" s="88"/>
      <c r="K138" s="56"/>
      <c r="L138" s="56"/>
      <c r="M138" s="56"/>
      <c r="N138" s="56"/>
      <c r="O138" s="56"/>
      <c r="P138" s="56"/>
      <c r="Q138" s="56"/>
      <c r="R138" s="56"/>
      <c r="S138" s="56"/>
      <c r="T138" s="55"/>
      <c r="U138" s="55"/>
      <c r="V138" s="55"/>
      <c r="W138" s="75"/>
      <c r="X138" s="79"/>
      <c r="Y138" s="110"/>
      <c r="Z138" s="110"/>
      <c r="AA138" s="110"/>
      <c r="AB138" s="72"/>
      <c r="AC138" s="51"/>
      <c r="AD138" s="51"/>
      <c r="AE138" s="51"/>
      <c r="AF138" s="51"/>
      <c r="AG138" s="51"/>
      <c r="AH138" s="52"/>
    </row>
    <row r="139" spans="3:34" ht="20.100000000000001" customHeight="1" x14ac:dyDescent="0.25">
      <c r="C139" s="82">
        <v>133</v>
      </c>
      <c r="D139" s="85" t="s">
        <v>22</v>
      </c>
      <c r="E139" s="164" t="s">
        <v>54</v>
      </c>
      <c r="F139" s="167">
        <v>5000000</v>
      </c>
      <c r="G139" s="168"/>
      <c r="H139" s="69"/>
      <c r="I139" s="159"/>
      <c r="J139" s="88"/>
      <c r="K139" s="56"/>
      <c r="L139" s="56"/>
      <c r="M139" s="56"/>
      <c r="N139" s="56"/>
      <c r="O139" s="56"/>
      <c r="P139" s="56"/>
      <c r="Q139" s="56"/>
      <c r="R139" s="56"/>
      <c r="S139" s="56"/>
      <c r="T139" s="55"/>
      <c r="U139" s="55"/>
      <c r="V139" s="55"/>
      <c r="W139" s="75"/>
      <c r="X139" s="79"/>
      <c r="Y139" s="110"/>
      <c r="Z139" s="110"/>
      <c r="AA139" s="110"/>
      <c r="AB139" s="72"/>
      <c r="AC139" s="51"/>
      <c r="AD139" s="51"/>
      <c r="AE139" s="51"/>
      <c r="AF139" s="51"/>
      <c r="AG139" s="51"/>
      <c r="AH139" s="52"/>
    </row>
    <row r="140" spans="3:34" ht="20.100000000000001" customHeight="1" x14ac:dyDescent="0.25">
      <c r="C140" s="82">
        <v>134</v>
      </c>
      <c r="D140" s="85" t="s">
        <v>23</v>
      </c>
      <c r="E140" s="164" t="s">
        <v>54</v>
      </c>
      <c r="F140" s="167">
        <v>5000000</v>
      </c>
      <c r="G140" s="168"/>
      <c r="H140" s="69"/>
      <c r="I140" s="159"/>
      <c r="J140" s="88"/>
      <c r="K140" s="56"/>
      <c r="L140" s="56"/>
      <c r="M140" s="56"/>
      <c r="N140" s="56"/>
      <c r="O140" s="56"/>
      <c r="P140" s="56"/>
      <c r="Q140" s="56"/>
      <c r="R140" s="56"/>
      <c r="S140" s="56"/>
      <c r="T140" s="55"/>
      <c r="U140" s="55"/>
      <c r="V140" s="55"/>
      <c r="W140" s="75"/>
      <c r="X140" s="79"/>
      <c r="Y140" s="110"/>
      <c r="Z140" s="110"/>
      <c r="AA140" s="110"/>
      <c r="AB140" s="72"/>
      <c r="AC140" s="51"/>
      <c r="AD140" s="51"/>
      <c r="AE140" s="51"/>
      <c r="AF140" s="51"/>
      <c r="AG140" s="51"/>
      <c r="AH140" s="52"/>
    </row>
    <row r="141" spans="3:34" ht="20.100000000000001" customHeight="1" x14ac:dyDescent="0.25">
      <c r="C141" s="83">
        <v>135</v>
      </c>
      <c r="D141" s="86" t="s">
        <v>14</v>
      </c>
      <c r="E141" s="170" t="s">
        <v>54</v>
      </c>
      <c r="F141" s="171">
        <v>5000000</v>
      </c>
      <c r="G141" s="172"/>
      <c r="H141" s="70"/>
      <c r="I141" s="160"/>
      <c r="J141" s="89"/>
      <c r="K141" s="57"/>
      <c r="L141" s="57"/>
      <c r="M141" s="57"/>
      <c r="N141" s="57"/>
      <c r="O141" s="57"/>
      <c r="P141" s="57"/>
      <c r="Q141" s="57"/>
      <c r="R141" s="57"/>
      <c r="S141" s="57"/>
      <c r="T141" s="58"/>
      <c r="U141" s="58"/>
      <c r="V141" s="58"/>
      <c r="W141" s="76"/>
      <c r="X141" s="80"/>
      <c r="Y141" s="111"/>
      <c r="Z141" s="111"/>
      <c r="AA141" s="111"/>
      <c r="AB141" s="74"/>
      <c r="AC141" s="53"/>
      <c r="AD141" s="53"/>
      <c r="AE141" s="53"/>
      <c r="AF141" s="53"/>
      <c r="AG141" s="53"/>
      <c r="AH141" s="54"/>
    </row>
  </sheetData>
  <mergeCells count="5">
    <mergeCell ref="C5:D5"/>
    <mergeCell ref="X4:AH5"/>
    <mergeCell ref="E5:I5"/>
    <mergeCell ref="J5:W5"/>
    <mergeCell ref="C4:W4"/>
  </mergeCells>
  <pageMargins left="0.23622047244094491" right="0.23622047244094491" top="0.74803149606299213" bottom="0.74803149606299213" header="0.31496062992125984" footer="0.31496062992125984"/>
  <pageSetup paperSize="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10"/>
  <sheetViews>
    <sheetView workbookViewId="0">
      <selection activeCell="H12" sqref="H12"/>
    </sheetView>
  </sheetViews>
  <sheetFormatPr defaultRowHeight="15" x14ac:dyDescent="0.25"/>
  <cols>
    <col min="2" max="2" width="4.42578125" customWidth="1"/>
    <col min="3" max="3" width="11.85546875" customWidth="1"/>
    <col min="4" max="5" width="18" customWidth="1"/>
    <col min="6" max="6" width="13.5703125" customWidth="1"/>
    <col min="7" max="7" width="18.85546875" customWidth="1"/>
    <col min="8" max="8" width="26.42578125" customWidth="1"/>
    <col min="9" max="9" width="30.42578125" customWidth="1"/>
    <col min="10" max="10" width="27.140625" customWidth="1"/>
    <col min="11" max="11" width="26.7109375" customWidth="1"/>
    <col min="12" max="12" width="27" customWidth="1"/>
    <col min="13" max="13" width="27.28515625" customWidth="1"/>
    <col min="14" max="14" width="26.140625" customWidth="1"/>
    <col min="15" max="15" width="25.5703125" customWidth="1"/>
    <col min="16" max="17" width="25.7109375" customWidth="1"/>
    <col min="18" max="18" width="33.42578125" customWidth="1"/>
    <col min="19" max="19" width="20.7109375" style="10" customWidth="1"/>
    <col min="20" max="20" width="22.28515625" style="9" customWidth="1"/>
    <col min="21" max="21" width="9.5703125" customWidth="1"/>
    <col min="22" max="22" width="20.5703125" customWidth="1"/>
    <col min="23" max="23" width="83.42578125" customWidth="1"/>
    <col min="24" max="24" width="5" customWidth="1"/>
    <col min="26" max="26" width="12" customWidth="1"/>
  </cols>
  <sheetData>
    <row r="2" spans="3:23" x14ac:dyDescent="0.25">
      <c r="C2" s="1" t="s">
        <v>12</v>
      </c>
      <c r="E2" s="1" t="s">
        <v>31</v>
      </c>
    </row>
    <row r="4" spans="3:23" ht="18" customHeight="1" x14ac:dyDescent="0.25">
      <c r="C4" s="138" t="s">
        <v>3</v>
      </c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40"/>
      <c r="T4" s="140" t="s">
        <v>10</v>
      </c>
      <c r="U4" s="141"/>
      <c r="V4" s="141"/>
      <c r="W4" s="142"/>
    </row>
    <row r="5" spans="3:23" s="36" customFormat="1" ht="19.5" customHeight="1" x14ac:dyDescent="0.25">
      <c r="C5" s="32" t="s">
        <v>13</v>
      </c>
      <c r="D5" s="33" t="s">
        <v>8</v>
      </c>
      <c r="E5" s="3" t="s">
        <v>0</v>
      </c>
      <c r="F5" s="3" t="s">
        <v>11</v>
      </c>
      <c r="G5" s="3" t="s">
        <v>24</v>
      </c>
      <c r="H5" s="3" t="s">
        <v>17</v>
      </c>
      <c r="I5" s="3" t="s">
        <v>16</v>
      </c>
      <c r="J5" s="3" t="s">
        <v>29</v>
      </c>
      <c r="K5" s="3" t="s">
        <v>29</v>
      </c>
      <c r="L5" s="3" t="s">
        <v>29</v>
      </c>
      <c r="M5" s="3" t="s">
        <v>29</v>
      </c>
      <c r="N5" s="3" t="s">
        <v>30</v>
      </c>
      <c r="O5" s="3" t="s">
        <v>30</v>
      </c>
      <c r="P5" s="3" t="s">
        <v>30</v>
      </c>
      <c r="Q5" s="3" t="s">
        <v>30</v>
      </c>
      <c r="R5" s="4" t="s">
        <v>20</v>
      </c>
      <c r="S5" s="3" t="s">
        <v>25</v>
      </c>
      <c r="T5" s="34" t="s">
        <v>18</v>
      </c>
      <c r="U5" s="35" t="s">
        <v>2</v>
      </c>
      <c r="V5" s="35" t="s">
        <v>1</v>
      </c>
      <c r="W5" s="35" t="s">
        <v>19</v>
      </c>
    </row>
    <row r="6" spans="3:23" x14ac:dyDescent="0.25">
      <c r="C6" s="2">
        <v>1</v>
      </c>
      <c r="D6" s="14" t="s">
        <v>9</v>
      </c>
      <c r="E6" s="14" t="s">
        <v>26</v>
      </c>
      <c r="F6" s="14">
        <v>100000</v>
      </c>
      <c r="G6" s="14">
        <v>870</v>
      </c>
      <c r="H6" s="14">
        <v>7828</v>
      </c>
      <c r="I6" s="14">
        <f>(H6/F6)*100</f>
        <v>7.8280000000000003</v>
      </c>
      <c r="J6" s="5"/>
      <c r="K6" s="5"/>
      <c r="L6" s="5"/>
      <c r="M6" s="5"/>
      <c r="N6" s="7"/>
      <c r="O6" s="7"/>
      <c r="P6" s="7"/>
      <c r="Q6" s="7"/>
      <c r="R6" s="11"/>
      <c r="S6" s="26"/>
      <c r="T6" s="29"/>
      <c r="U6" s="11"/>
      <c r="V6" s="14"/>
      <c r="W6" s="17"/>
    </row>
    <row r="7" spans="3:23" x14ac:dyDescent="0.25">
      <c r="C7" s="2">
        <v>2</v>
      </c>
      <c r="D7" s="14" t="s">
        <v>21</v>
      </c>
      <c r="E7" s="14" t="s">
        <v>26</v>
      </c>
      <c r="F7" s="14">
        <v>100000</v>
      </c>
      <c r="G7" s="14">
        <v>870</v>
      </c>
      <c r="H7" s="14">
        <v>7828</v>
      </c>
      <c r="I7" s="14">
        <f>(H7/F7)*100</f>
        <v>7.8280000000000003</v>
      </c>
      <c r="J7" s="5"/>
      <c r="K7" s="5"/>
      <c r="L7" s="5"/>
      <c r="M7" s="5"/>
      <c r="N7" s="7"/>
      <c r="O7" s="7"/>
      <c r="P7" s="7"/>
      <c r="Q7" s="7"/>
      <c r="R7" s="11"/>
      <c r="S7" s="26"/>
      <c r="T7" s="29"/>
      <c r="U7" s="11"/>
      <c r="V7" s="14"/>
      <c r="W7" s="17"/>
    </row>
    <row r="8" spans="3:23" x14ac:dyDescent="0.25">
      <c r="C8" s="2">
        <v>3</v>
      </c>
      <c r="D8" s="14" t="s">
        <v>22</v>
      </c>
      <c r="E8" s="14" t="s">
        <v>26</v>
      </c>
      <c r="F8" s="14">
        <v>100000</v>
      </c>
      <c r="G8" s="14">
        <v>870</v>
      </c>
      <c r="H8" s="14">
        <v>7828</v>
      </c>
      <c r="I8" s="14">
        <f>(H8/F8)*100</f>
        <v>7.8280000000000003</v>
      </c>
      <c r="J8" s="5"/>
      <c r="K8" s="5"/>
      <c r="L8" s="5"/>
      <c r="M8" s="5"/>
      <c r="N8" s="7"/>
      <c r="O8" s="7"/>
      <c r="P8" s="7"/>
      <c r="Q8" s="7"/>
      <c r="R8" s="11"/>
      <c r="S8" s="26"/>
      <c r="T8" s="29"/>
      <c r="U8" s="11"/>
      <c r="V8" s="14"/>
      <c r="W8" s="17"/>
    </row>
    <row r="9" spans="3:23" x14ac:dyDescent="0.25">
      <c r="C9" s="2">
        <v>4</v>
      </c>
      <c r="D9" s="14" t="s">
        <v>23</v>
      </c>
      <c r="E9" s="14" t="s">
        <v>26</v>
      </c>
      <c r="F9" s="14">
        <v>100000</v>
      </c>
      <c r="G9" s="14">
        <v>870</v>
      </c>
      <c r="H9" s="14">
        <v>7828</v>
      </c>
      <c r="I9" s="14">
        <f>(H9/F9)*100</f>
        <v>7.8280000000000003</v>
      </c>
      <c r="J9" s="5"/>
      <c r="K9" s="5"/>
      <c r="L9" s="5"/>
      <c r="M9" s="5"/>
      <c r="N9" s="7"/>
      <c r="O9" s="7"/>
      <c r="P9" s="7"/>
      <c r="Q9" s="7"/>
      <c r="R9" s="11"/>
      <c r="S9" s="26"/>
      <c r="T9" s="29"/>
      <c r="U9" s="11"/>
      <c r="V9" s="14"/>
      <c r="W9" s="17"/>
    </row>
    <row r="10" spans="3:23" x14ac:dyDescent="0.25">
      <c r="C10" s="2">
        <v>5</v>
      </c>
      <c r="D10" s="14" t="s">
        <v>14</v>
      </c>
      <c r="E10" s="14" t="s">
        <v>26</v>
      </c>
      <c r="F10" s="14">
        <v>100000</v>
      </c>
      <c r="G10" s="14">
        <v>870</v>
      </c>
      <c r="H10" s="14">
        <v>7828</v>
      </c>
      <c r="I10" s="14">
        <f>(H10/F10)*100</f>
        <v>7.8280000000000003</v>
      </c>
      <c r="J10" s="5"/>
      <c r="K10" s="5"/>
      <c r="L10" s="5"/>
      <c r="M10" s="5"/>
      <c r="N10" s="7"/>
      <c r="O10" s="7"/>
      <c r="P10" s="7"/>
      <c r="Q10" s="7"/>
      <c r="R10" s="11"/>
      <c r="S10" s="26"/>
      <c r="T10" s="29"/>
      <c r="U10" s="11"/>
      <c r="V10" s="14"/>
      <c r="W10" s="17"/>
    </row>
  </sheetData>
  <mergeCells count="2">
    <mergeCell ref="C4:R4"/>
    <mergeCell ref="T4:W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15"/>
  <sheetViews>
    <sheetView workbookViewId="0">
      <selection activeCell="R28" sqref="R28"/>
    </sheetView>
  </sheetViews>
  <sheetFormatPr defaultRowHeight="15" x14ac:dyDescent="0.25"/>
  <cols>
    <col min="2" max="2" width="4.42578125" customWidth="1"/>
    <col min="3" max="3" width="11.85546875" customWidth="1"/>
    <col min="4" max="5" width="18" customWidth="1"/>
    <col min="6" max="6" width="13.5703125" customWidth="1"/>
    <col min="7" max="7" width="18.85546875" customWidth="1"/>
    <col min="8" max="8" width="26.42578125" customWidth="1"/>
    <col min="9" max="9" width="30.42578125" customWidth="1"/>
    <col min="10" max="10" width="27.140625" customWidth="1"/>
    <col min="11" max="11" width="26.7109375" customWidth="1"/>
    <col min="12" max="12" width="27" customWidth="1"/>
    <col min="13" max="13" width="27.28515625" customWidth="1"/>
    <col min="14" max="14" width="26.140625" customWidth="1"/>
    <col min="15" max="15" width="25.5703125" customWidth="1"/>
    <col min="16" max="17" width="25.7109375" customWidth="1"/>
    <col min="18" max="18" width="33.42578125" customWidth="1"/>
    <col min="19" max="19" width="20.7109375" style="10" customWidth="1"/>
    <col min="20" max="20" width="22.28515625" style="9" customWidth="1"/>
    <col min="21" max="21" width="9.5703125" customWidth="1"/>
    <col min="22" max="22" width="20.5703125" customWidth="1"/>
    <col min="23" max="23" width="83.42578125" customWidth="1"/>
    <col min="24" max="24" width="5" customWidth="1"/>
    <col min="26" max="26" width="12" customWidth="1"/>
  </cols>
  <sheetData>
    <row r="2" spans="3:23" x14ac:dyDescent="0.25">
      <c r="C2" s="1" t="s">
        <v>12</v>
      </c>
      <c r="E2" s="1" t="s">
        <v>31</v>
      </c>
    </row>
    <row r="4" spans="3:23" ht="18" customHeight="1" x14ac:dyDescent="0.25">
      <c r="C4" s="138" t="s">
        <v>3</v>
      </c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40"/>
      <c r="T4" s="140" t="s">
        <v>10</v>
      </c>
      <c r="U4" s="141"/>
      <c r="V4" s="141"/>
      <c r="W4" s="142"/>
    </row>
    <row r="5" spans="3:23" s="36" customFormat="1" ht="19.5" customHeight="1" x14ac:dyDescent="0.25">
      <c r="C5" s="32" t="s">
        <v>13</v>
      </c>
      <c r="D5" s="33" t="s">
        <v>8</v>
      </c>
      <c r="E5" s="3" t="s">
        <v>0</v>
      </c>
      <c r="F5" s="3" t="s">
        <v>11</v>
      </c>
      <c r="G5" s="3" t="s">
        <v>24</v>
      </c>
      <c r="H5" s="3" t="s">
        <v>17</v>
      </c>
      <c r="I5" s="3" t="s">
        <v>16</v>
      </c>
      <c r="J5" s="3" t="s">
        <v>29</v>
      </c>
      <c r="K5" s="3" t="s">
        <v>29</v>
      </c>
      <c r="L5" s="3" t="s">
        <v>29</v>
      </c>
      <c r="M5" s="3" t="s">
        <v>29</v>
      </c>
      <c r="N5" s="3" t="s">
        <v>30</v>
      </c>
      <c r="O5" s="3" t="s">
        <v>30</v>
      </c>
      <c r="P5" s="3" t="s">
        <v>30</v>
      </c>
      <c r="Q5" s="3" t="s">
        <v>30</v>
      </c>
      <c r="R5" s="4" t="s">
        <v>20</v>
      </c>
      <c r="S5" s="3" t="s">
        <v>25</v>
      </c>
      <c r="T5" s="34" t="s">
        <v>18</v>
      </c>
      <c r="U5" s="35" t="s">
        <v>2</v>
      </c>
      <c r="V5" s="35" t="s">
        <v>1</v>
      </c>
      <c r="W5" s="35" t="s">
        <v>19</v>
      </c>
    </row>
    <row r="6" spans="3:23" x14ac:dyDescent="0.25">
      <c r="C6" s="25">
        <v>1</v>
      </c>
      <c r="D6" s="15" t="s">
        <v>9</v>
      </c>
      <c r="E6" s="15" t="s">
        <v>27</v>
      </c>
      <c r="F6" s="15">
        <v>112018</v>
      </c>
      <c r="G6" s="15">
        <v>397</v>
      </c>
      <c r="H6" s="15">
        <v>112006</v>
      </c>
      <c r="I6" s="15">
        <f t="shared" ref="I6:I15" si="0">(H6/F6)*100</f>
        <v>99.989287435947787</v>
      </c>
      <c r="J6" s="6">
        <v>2</v>
      </c>
      <c r="K6" s="6">
        <v>5</v>
      </c>
      <c r="L6" s="6">
        <v>7</v>
      </c>
      <c r="M6" s="6">
        <v>9</v>
      </c>
      <c r="N6" s="8">
        <f t="shared" ref="N6:N15" si="1">(J6/100)*F6</f>
        <v>2240.36</v>
      </c>
      <c r="O6" s="8">
        <f t="shared" ref="O6:O15" si="2">(K6/100)*F6</f>
        <v>5600.9000000000005</v>
      </c>
      <c r="P6" s="8">
        <f t="shared" ref="P6:P15" si="3">(L6/100)*F6</f>
        <v>7841.2600000000011</v>
      </c>
      <c r="Q6" s="8">
        <f t="shared" ref="Q6:Q15" si="4">(M6/100)*F6</f>
        <v>10081.619999999999</v>
      </c>
      <c r="R6" s="12"/>
      <c r="S6" s="27"/>
      <c r="T6" s="30"/>
      <c r="U6" s="12"/>
      <c r="V6" s="15"/>
      <c r="W6" s="18"/>
    </row>
    <row r="7" spans="3:23" x14ac:dyDescent="0.25">
      <c r="C7" s="25">
        <v>2</v>
      </c>
      <c r="D7" s="15" t="s">
        <v>21</v>
      </c>
      <c r="E7" s="15" t="s">
        <v>27</v>
      </c>
      <c r="F7" s="15">
        <v>112018</v>
      </c>
      <c r="G7" s="15">
        <v>397</v>
      </c>
      <c r="H7" s="15">
        <v>112006</v>
      </c>
      <c r="I7" s="15">
        <f t="shared" si="0"/>
        <v>99.989287435947787</v>
      </c>
      <c r="J7" s="6">
        <v>2</v>
      </c>
      <c r="K7" s="6">
        <v>5</v>
      </c>
      <c r="L7" s="6">
        <v>7</v>
      </c>
      <c r="M7" s="6">
        <v>9</v>
      </c>
      <c r="N7" s="8">
        <f t="shared" si="1"/>
        <v>2240.36</v>
      </c>
      <c r="O7" s="8">
        <f t="shared" si="2"/>
        <v>5600.9000000000005</v>
      </c>
      <c r="P7" s="8">
        <f t="shared" si="3"/>
        <v>7841.2600000000011</v>
      </c>
      <c r="Q7" s="8">
        <f t="shared" si="4"/>
        <v>10081.619999999999</v>
      </c>
      <c r="R7" s="12"/>
      <c r="S7" s="27"/>
      <c r="T7" s="30"/>
      <c r="U7" s="12"/>
      <c r="V7" s="15"/>
      <c r="W7" s="18"/>
    </row>
    <row r="8" spans="3:23" x14ac:dyDescent="0.25">
      <c r="C8" s="25">
        <v>3</v>
      </c>
      <c r="D8" s="15" t="s">
        <v>22</v>
      </c>
      <c r="E8" s="15" t="s">
        <v>27</v>
      </c>
      <c r="F8" s="15">
        <v>112018</v>
      </c>
      <c r="G8" s="15">
        <v>397</v>
      </c>
      <c r="H8" s="15">
        <v>112006</v>
      </c>
      <c r="I8" s="15">
        <f t="shared" si="0"/>
        <v>99.989287435947787</v>
      </c>
      <c r="J8" s="6">
        <v>2</v>
      </c>
      <c r="K8" s="6">
        <v>5</v>
      </c>
      <c r="L8" s="6">
        <v>7</v>
      </c>
      <c r="M8" s="6">
        <v>9</v>
      </c>
      <c r="N8" s="8">
        <f t="shared" si="1"/>
        <v>2240.36</v>
      </c>
      <c r="O8" s="8">
        <f t="shared" si="2"/>
        <v>5600.9000000000005</v>
      </c>
      <c r="P8" s="8">
        <f t="shared" si="3"/>
        <v>7841.2600000000011</v>
      </c>
      <c r="Q8" s="8">
        <f t="shared" si="4"/>
        <v>10081.619999999999</v>
      </c>
      <c r="R8" s="12"/>
      <c r="S8" s="27"/>
      <c r="T8" s="30"/>
      <c r="U8" s="12"/>
      <c r="V8" s="15"/>
      <c r="W8" s="18"/>
    </row>
    <row r="9" spans="3:23" x14ac:dyDescent="0.25">
      <c r="C9" s="25">
        <v>4</v>
      </c>
      <c r="D9" s="15" t="s">
        <v>23</v>
      </c>
      <c r="E9" s="15" t="s">
        <v>27</v>
      </c>
      <c r="F9" s="15">
        <v>112018</v>
      </c>
      <c r="G9" s="15">
        <v>397</v>
      </c>
      <c r="H9" s="15">
        <v>112006</v>
      </c>
      <c r="I9" s="15">
        <f t="shared" si="0"/>
        <v>99.989287435947787</v>
      </c>
      <c r="J9" s="6">
        <v>2</v>
      </c>
      <c r="K9" s="6">
        <v>5</v>
      </c>
      <c r="L9" s="6">
        <v>7</v>
      </c>
      <c r="M9" s="6">
        <v>9</v>
      </c>
      <c r="N9" s="8">
        <f t="shared" si="1"/>
        <v>2240.36</v>
      </c>
      <c r="O9" s="8">
        <f t="shared" si="2"/>
        <v>5600.9000000000005</v>
      </c>
      <c r="P9" s="8">
        <f t="shared" si="3"/>
        <v>7841.2600000000011</v>
      </c>
      <c r="Q9" s="8">
        <f t="shared" si="4"/>
        <v>10081.619999999999</v>
      </c>
      <c r="R9" s="12"/>
      <c r="S9" s="27"/>
      <c r="T9" s="30"/>
      <c r="U9" s="12"/>
      <c r="V9" s="15"/>
      <c r="W9" s="18"/>
    </row>
    <row r="10" spans="3:23" x14ac:dyDescent="0.25">
      <c r="C10" s="25">
        <v>5</v>
      </c>
      <c r="D10" s="15" t="s">
        <v>14</v>
      </c>
      <c r="E10" s="15" t="s">
        <v>27</v>
      </c>
      <c r="F10" s="15">
        <v>112018</v>
      </c>
      <c r="G10" s="15">
        <v>397</v>
      </c>
      <c r="H10" s="15">
        <v>112006</v>
      </c>
      <c r="I10" s="15">
        <f t="shared" si="0"/>
        <v>99.989287435947787</v>
      </c>
      <c r="J10" s="6">
        <v>2</v>
      </c>
      <c r="K10" s="6">
        <v>5</v>
      </c>
      <c r="L10" s="6">
        <v>7</v>
      </c>
      <c r="M10" s="6">
        <v>9</v>
      </c>
      <c r="N10" s="8">
        <f t="shared" si="1"/>
        <v>2240.36</v>
      </c>
      <c r="O10" s="8">
        <f t="shared" si="2"/>
        <v>5600.9000000000005</v>
      </c>
      <c r="P10" s="8">
        <f t="shared" si="3"/>
        <v>7841.2600000000011</v>
      </c>
      <c r="Q10" s="8">
        <f t="shared" si="4"/>
        <v>10081.619999999999</v>
      </c>
      <c r="R10" s="12"/>
      <c r="S10" s="27"/>
      <c r="T10" s="30"/>
      <c r="U10" s="12"/>
      <c r="V10" s="15"/>
      <c r="W10" s="18"/>
    </row>
    <row r="11" spans="3:23" x14ac:dyDescent="0.25">
      <c r="C11" s="25">
        <v>6</v>
      </c>
      <c r="D11" s="14" t="s">
        <v>9</v>
      </c>
      <c r="E11" s="14" t="s">
        <v>28</v>
      </c>
      <c r="F11" s="14">
        <v>450624</v>
      </c>
      <c r="G11" s="14">
        <v>34968</v>
      </c>
      <c r="H11" s="14">
        <v>273930</v>
      </c>
      <c r="I11" s="14">
        <f t="shared" si="0"/>
        <v>60.789039198977413</v>
      </c>
      <c r="J11" s="5">
        <v>2</v>
      </c>
      <c r="K11" s="5">
        <v>5</v>
      </c>
      <c r="L11" s="5">
        <v>7</v>
      </c>
      <c r="M11" s="5">
        <v>9</v>
      </c>
      <c r="N11" s="7">
        <f t="shared" si="1"/>
        <v>9012.48</v>
      </c>
      <c r="O11" s="7">
        <f t="shared" si="2"/>
        <v>22531.200000000001</v>
      </c>
      <c r="P11" s="7">
        <f t="shared" si="3"/>
        <v>31543.680000000004</v>
      </c>
      <c r="Q11" s="7">
        <f t="shared" si="4"/>
        <v>40556.159999999996</v>
      </c>
      <c r="R11" s="11"/>
      <c r="S11" s="26"/>
      <c r="T11" s="29"/>
      <c r="U11" s="11"/>
      <c r="V11" s="14"/>
      <c r="W11" s="17"/>
    </row>
    <row r="12" spans="3:23" x14ac:dyDescent="0.25">
      <c r="C12" s="25">
        <v>7</v>
      </c>
      <c r="D12" s="14" t="s">
        <v>21</v>
      </c>
      <c r="E12" s="14" t="s">
        <v>28</v>
      </c>
      <c r="F12" s="14">
        <v>450624</v>
      </c>
      <c r="G12" s="14">
        <v>34968</v>
      </c>
      <c r="H12" s="14">
        <v>273930</v>
      </c>
      <c r="I12" s="14">
        <f t="shared" si="0"/>
        <v>60.789039198977413</v>
      </c>
      <c r="J12" s="5">
        <v>2</v>
      </c>
      <c r="K12" s="5">
        <v>5</v>
      </c>
      <c r="L12" s="5">
        <v>7</v>
      </c>
      <c r="M12" s="5">
        <v>9</v>
      </c>
      <c r="N12" s="7">
        <f t="shared" si="1"/>
        <v>9012.48</v>
      </c>
      <c r="O12" s="7">
        <f t="shared" si="2"/>
        <v>22531.200000000001</v>
      </c>
      <c r="P12" s="7">
        <f t="shared" si="3"/>
        <v>31543.680000000004</v>
      </c>
      <c r="Q12" s="7">
        <f t="shared" si="4"/>
        <v>40556.159999999996</v>
      </c>
      <c r="R12" s="11"/>
      <c r="S12" s="26"/>
      <c r="T12" s="29"/>
      <c r="U12" s="11"/>
      <c r="V12" s="14"/>
      <c r="W12" s="17"/>
    </row>
    <row r="13" spans="3:23" x14ac:dyDescent="0.25">
      <c r="C13" s="25">
        <v>8</v>
      </c>
      <c r="D13" s="14" t="s">
        <v>22</v>
      </c>
      <c r="E13" s="14" t="s">
        <v>28</v>
      </c>
      <c r="F13" s="14">
        <v>450624</v>
      </c>
      <c r="G13" s="14">
        <v>34968</v>
      </c>
      <c r="H13" s="14">
        <v>273930</v>
      </c>
      <c r="I13" s="14">
        <f t="shared" si="0"/>
        <v>60.789039198977413</v>
      </c>
      <c r="J13" s="5">
        <v>2</v>
      </c>
      <c r="K13" s="5">
        <v>5</v>
      </c>
      <c r="L13" s="5">
        <v>7</v>
      </c>
      <c r="M13" s="5">
        <v>9</v>
      </c>
      <c r="N13" s="7">
        <f t="shared" si="1"/>
        <v>9012.48</v>
      </c>
      <c r="O13" s="7">
        <f t="shared" si="2"/>
        <v>22531.200000000001</v>
      </c>
      <c r="P13" s="7">
        <f t="shared" si="3"/>
        <v>31543.680000000004</v>
      </c>
      <c r="Q13" s="7">
        <f t="shared" si="4"/>
        <v>40556.159999999996</v>
      </c>
      <c r="R13" s="11"/>
      <c r="S13" s="26"/>
      <c r="T13" s="29"/>
      <c r="U13" s="13"/>
      <c r="V13" s="16"/>
      <c r="W13" s="19"/>
    </row>
    <row r="14" spans="3:23" x14ac:dyDescent="0.25">
      <c r="C14" s="25">
        <v>9</v>
      </c>
      <c r="D14" s="14" t="s">
        <v>23</v>
      </c>
      <c r="E14" s="14" t="s">
        <v>28</v>
      </c>
      <c r="F14" s="14">
        <v>450624</v>
      </c>
      <c r="G14" s="14">
        <v>34968</v>
      </c>
      <c r="H14" s="14">
        <v>273930</v>
      </c>
      <c r="I14" s="14">
        <f t="shared" si="0"/>
        <v>60.789039198977413</v>
      </c>
      <c r="J14" s="5">
        <v>2</v>
      </c>
      <c r="K14" s="5">
        <v>5</v>
      </c>
      <c r="L14" s="5">
        <v>7</v>
      </c>
      <c r="M14" s="5">
        <v>9</v>
      </c>
      <c r="N14" s="7">
        <f t="shared" si="1"/>
        <v>9012.48</v>
      </c>
      <c r="O14" s="7">
        <f t="shared" si="2"/>
        <v>22531.200000000001</v>
      </c>
      <c r="P14" s="7">
        <f t="shared" si="3"/>
        <v>31543.680000000004</v>
      </c>
      <c r="Q14" s="7">
        <f t="shared" si="4"/>
        <v>40556.159999999996</v>
      </c>
      <c r="R14" s="11"/>
      <c r="S14" s="26"/>
      <c r="T14" s="29"/>
      <c r="U14" s="13"/>
      <c r="V14" s="16"/>
      <c r="W14" s="19"/>
    </row>
    <row r="15" spans="3:23" x14ac:dyDescent="0.25">
      <c r="C15" s="25">
        <v>10</v>
      </c>
      <c r="D15" s="20" t="s">
        <v>14</v>
      </c>
      <c r="E15" s="20" t="s">
        <v>28</v>
      </c>
      <c r="F15" s="20">
        <v>450624</v>
      </c>
      <c r="G15" s="20">
        <v>34968</v>
      </c>
      <c r="H15" s="20">
        <v>273930</v>
      </c>
      <c r="I15" s="20">
        <f t="shared" si="0"/>
        <v>60.789039198977413</v>
      </c>
      <c r="J15" s="37">
        <v>2</v>
      </c>
      <c r="K15" s="37">
        <v>5</v>
      </c>
      <c r="L15" s="37">
        <v>7</v>
      </c>
      <c r="M15" s="37">
        <v>9</v>
      </c>
      <c r="N15" s="38">
        <f t="shared" si="1"/>
        <v>9012.48</v>
      </c>
      <c r="O15" s="38">
        <f t="shared" si="2"/>
        <v>22531.200000000001</v>
      </c>
      <c r="P15" s="38">
        <f t="shared" si="3"/>
        <v>31543.680000000004</v>
      </c>
      <c r="Q15" s="39">
        <f t="shared" si="4"/>
        <v>40556.159999999996</v>
      </c>
      <c r="R15" s="21"/>
      <c r="S15" s="28"/>
      <c r="T15" s="31"/>
      <c r="U15" s="22"/>
      <c r="V15" s="23"/>
      <c r="W15" s="24"/>
    </row>
  </sheetData>
  <mergeCells count="2">
    <mergeCell ref="C4:R4"/>
    <mergeCell ref="T4:W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2017-02-01T00:16:14Z</dcterms:modified>
</cp:coreProperties>
</file>