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  <fileRecoveryPr repairLoad="1"/>
</workbook>
</file>

<file path=xl/calcChain.xml><?xml version="1.0" encoding="utf-8"?>
<calcChain xmlns="http://schemas.openxmlformats.org/spreadsheetml/2006/main">
  <c r="AF110" i="1" l="1"/>
  <c r="AF108" i="1"/>
  <c r="AF109" i="1"/>
  <c r="AF111" i="1"/>
  <c r="AF107" i="1"/>
  <c r="S108" i="1"/>
  <c r="S109" i="1"/>
  <c r="S110" i="1"/>
  <c r="S111" i="1"/>
  <c r="S107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AF98" i="1"/>
  <c r="AF99" i="1"/>
  <c r="AF100" i="1"/>
  <c r="AF101" i="1"/>
  <c r="AF97" i="1"/>
  <c r="S98" i="1"/>
  <c r="S99" i="1"/>
  <c r="S100" i="1"/>
  <c r="S101" i="1"/>
  <c r="S97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AF88" i="1"/>
  <c r="AF89" i="1"/>
  <c r="AF90" i="1"/>
  <c r="AF91" i="1"/>
  <c r="AF87" i="1"/>
  <c r="S88" i="1"/>
  <c r="S89" i="1"/>
  <c r="S90" i="1"/>
  <c r="S91" i="1"/>
  <c r="S87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AF83" i="1"/>
  <c r="AF84" i="1"/>
  <c r="AF85" i="1"/>
  <c r="AF86" i="1"/>
  <c r="AF82" i="1"/>
  <c r="M83" i="1"/>
  <c r="N83" i="1"/>
  <c r="O83" i="1"/>
  <c r="M84" i="1"/>
  <c r="N84" i="1"/>
  <c r="O84" i="1"/>
  <c r="M85" i="1"/>
  <c r="N85" i="1"/>
  <c r="O85" i="1"/>
  <c r="M86" i="1"/>
  <c r="N86" i="1"/>
  <c r="O86" i="1"/>
  <c r="O82" i="1"/>
  <c r="N82" i="1"/>
  <c r="M82" i="1"/>
  <c r="AF63" i="1"/>
  <c r="AF64" i="1"/>
  <c r="AF65" i="1"/>
  <c r="AF66" i="1"/>
  <c r="AF62" i="1"/>
  <c r="S63" i="1" l="1"/>
  <c r="S64" i="1"/>
  <c r="S65" i="1"/>
  <c r="S66" i="1"/>
  <c r="S62" i="1"/>
  <c r="M63" i="1"/>
  <c r="N63" i="1"/>
  <c r="O63" i="1"/>
  <c r="M64" i="1"/>
  <c r="N64" i="1"/>
  <c r="O64" i="1"/>
  <c r="M65" i="1"/>
  <c r="N65" i="1"/>
  <c r="O65" i="1"/>
  <c r="M66" i="1"/>
  <c r="N66" i="1"/>
  <c r="O66" i="1"/>
  <c r="O62" i="1"/>
  <c r="N62" i="1"/>
  <c r="M62" i="1"/>
  <c r="AF53" i="1"/>
  <c r="AF54" i="1"/>
  <c r="AF55" i="1"/>
  <c r="AF56" i="1"/>
  <c r="AF52" i="1"/>
  <c r="S53" i="1"/>
  <c r="S54" i="1"/>
  <c r="S55" i="1"/>
  <c r="S56" i="1"/>
  <c r="S52" i="1"/>
  <c r="O53" i="1"/>
  <c r="O54" i="1"/>
  <c r="O55" i="1"/>
  <c r="O56" i="1"/>
  <c r="N53" i="1"/>
  <c r="N54" i="1"/>
  <c r="N55" i="1"/>
  <c r="N56" i="1"/>
  <c r="O52" i="1"/>
  <c r="N52" i="1"/>
  <c r="M53" i="1"/>
  <c r="M54" i="1"/>
  <c r="M55" i="1"/>
  <c r="M56" i="1"/>
  <c r="M52" i="1"/>
  <c r="AF39" i="1"/>
  <c r="AF38" i="1"/>
  <c r="AF40" i="1"/>
  <c r="AF41" i="1"/>
  <c r="S38" i="1"/>
  <c r="S39" i="1"/>
  <c r="S40" i="1"/>
  <c r="S41" i="1"/>
  <c r="AF37" i="1"/>
  <c r="S37" i="1"/>
  <c r="M38" i="1"/>
  <c r="N38" i="1"/>
  <c r="O38" i="1"/>
  <c r="M39" i="1"/>
  <c r="N39" i="1"/>
  <c r="O39" i="1"/>
  <c r="M40" i="1"/>
  <c r="N40" i="1"/>
  <c r="O40" i="1"/>
  <c r="M41" i="1"/>
  <c r="N41" i="1"/>
  <c r="O41" i="1"/>
  <c r="O37" i="1"/>
  <c r="N37" i="1"/>
  <c r="M37" i="1"/>
  <c r="AF23" i="1"/>
  <c r="AF24" i="1"/>
  <c r="AF25" i="1"/>
  <c r="AF26" i="1"/>
  <c r="AF22" i="1"/>
  <c r="S23" i="1"/>
  <c r="S24" i="1"/>
  <c r="S25" i="1"/>
  <c r="S26" i="1"/>
  <c r="S22" i="1"/>
  <c r="O23" i="1"/>
  <c r="O24" i="1"/>
  <c r="O25" i="1"/>
  <c r="O26" i="1"/>
  <c r="N23" i="1"/>
  <c r="N24" i="1"/>
  <c r="N25" i="1"/>
  <c r="N26" i="1"/>
  <c r="O22" i="1"/>
  <c r="N22" i="1"/>
  <c r="M23" i="1"/>
  <c r="M24" i="1"/>
  <c r="M25" i="1"/>
  <c r="M26" i="1"/>
  <c r="M22" i="1"/>
  <c r="AF11" i="1" l="1"/>
  <c r="AF8" i="1"/>
  <c r="AF9" i="1"/>
  <c r="AF10" i="1"/>
  <c r="S8" i="1"/>
  <c r="S9" i="1"/>
  <c r="S10" i="1"/>
  <c r="S11" i="1"/>
  <c r="AF7" i="1"/>
  <c r="S7" i="1"/>
  <c r="O8" i="1" l="1"/>
  <c r="O9" i="1"/>
  <c r="O10" i="1"/>
  <c r="O11" i="1"/>
  <c r="O7" i="1"/>
  <c r="N8" i="1"/>
  <c r="N9" i="1"/>
  <c r="N10" i="1"/>
  <c r="N11" i="1"/>
  <c r="N7" i="1"/>
  <c r="M8" i="1"/>
  <c r="M9" i="1"/>
  <c r="M10" i="1"/>
  <c r="M11" i="1"/>
  <c r="M7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<sst xmlns="http://schemas.openxmlformats.org/spreadsheetml/2006/main" count="467" uniqueCount="139">
  <si>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</si>
  <si>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</si>
  <si>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</si>
  <si>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</si>
  <si>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</si>
  <si>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</si>
  <si>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</si>
  <si>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</si>
  <si>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</si>
  <si>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</si>
  <si>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</si>
  <si>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</si>
  <si>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</si>
  <si>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</si>
  <si>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</si>
  <si>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</si>
  <si>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</si>
  <si>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</si>
  <si>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</si>
  <si>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</si>
  <si>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</si>
  <si>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</si>
  <si>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</si>
  <si>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</si>
  <si>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</si>
  <si>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</si>
  <si>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</si>
  <si>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</si>
  <si>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</si>
  <si>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</si>
  <si>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</si>
  <si>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</si>
  <si>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</si>
  <si>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</si>
  <si>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</si>
  <si>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</si>
  <si>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</si>
  <si>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</si>
  <si>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</si>
  <si>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</si>
  <si>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</si>
  <si>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</si>
  <si>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</si>
  <si>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</si>
  <si>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</si>
  <si>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</si>
  <si>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</si>
  <si>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</si>
  <si>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</si>
  <si>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 xml:space="preserve">dataset-1692082.csv </t>
  </si>
  <si>
    <t>dataset-1000000v2.csv</t>
  </si>
  <si>
    <t xml:space="preserve">dataset-1000000v3.csv </t>
  </si>
  <si>
    <t>dataset-1040000.csv</t>
  </si>
  <si>
    <t xml:space="preserve">dataset-5000000.csv 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</si>
  <si>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</si>
  <si>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</si>
  <si>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</si>
  <si>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</si>
  <si>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</si>
  <si>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</si>
  <si>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absolute support 1</t>
  </si>
  <si>
    <t>Minimum absolute support 2</t>
  </si>
  <si>
    <t>Minimum absolute support 3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</si>
  <si>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</si>
  <si>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</si>
  <si>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</si>
  <si>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 xml:space="preserve">Dataset                          # elements </t>
  </si>
  <si>
    <t xml:space="preserve">Singleton maximum             possible support </t>
  </si>
  <si>
    <t>M1 size</t>
  </si>
  <si>
    <t>M2 size</t>
  </si>
  <si>
    <t>M3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</si>
  <si>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</si>
  <si>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</si>
  <si>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</si>
  <si>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</si>
  <si>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</si>
  <si>
    <t>Partial DB size                          First stage</t>
  </si>
  <si>
    <t>Partial DB size                         Second stage</t>
  </si>
  <si>
    <t>Partial DB size                           Third stage</t>
  </si>
  <si>
    <t>Final DB size</t>
  </si>
  <si>
    <t xml:space="preserve"> Partial DB # elements. First stage</t>
  </si>
  <si>
    <t xml:space="preserve"> Partial DB # elements. Second stage</t>
  </si>
  <si>
    <t xml:space="preserve"> Partial DB # elements. Third stage</t>
  </si>
  <si>
    <t>Total running time (ms)</t>
  </si>
  <si>
    <t>1, 2130, 383400</t>
  </si>
  <si>
    <t>7.4870233040338655e-06, 0.015947359637592133, 2.870524734766584</t>
  </si>
  <si>
    <t>1, 2130, 376661</t>
  </si>
  <si>
    <t>8.348492107878214e-06, 0.017782288189780594, 3.1445513858455154</t>
  </si>
  <si>
    <t>1, 47, 603</t>
  </si>
  <si>
    <t>0.008892050506846879, 0.41792637382180337, 5.3619064556286675</t>
  </si>
  <si>
    <t>1, 47, 592</t>
  </si>
  <si>
    <t>0.009079353550027237, 0.4267296168512802, 5.374977301616124</t>
  </si>
  <si>
    <t>Minimum supports                                                                                                               (%)</t>
  </si>
  <si>
    <t>1, 6065, 10516710</t>
  </si>
  <si>
    <t>1.9404001227996967e-08, 0.00011768526744780159, 0.20406625375448798</t>
  </si>
  <si>
    <t>1, 6065, 10472659</t>
  </si>
  <si>
    <t>1.97074747511573e-08, 0.00011952583436576901, 0.20638966281998025</t>
  </si>
  <si>
    <t>1, 9, 27</t>
  </si>
  <si>
    <t>1.8867924528301887, 16.9811320754717, 50.943396226415096</t>
  </si>
  <si>
    <t>1, 9, 25</t>
  </si>
  <si>
    <t>2.5, 22.5, 62.5</t>
  </si>
  <si>
    <t>1, 3, 5</t>
  </si>
  <si>
    <t>7.142857142857142, 21.428571428571427, 35.714285714285715</t>
  </si>
  <si>
    <t>1, 5, 15</t>
  </si>
  <si>
    <t>1.3888888888888888, 6.944444444444445, 20.833333333333336</t>
  </si>
  <si>
    <t>1, 5, 13</t>
  </si>
  <si>
    <t>2.272727272727273, 11.363636363636363, 29.545454545454547</t>
  </si>
  <si>
    <t>1, 2727, 4106862</t>
  </si>
  <si>
    <t>2.530988813905418e-08, 6.902006495520075e-05, 0.10394421782253233</t>
  </si>
  <si>
    <t>1, 2727, 4080465</t>
  </si>
  <si>
    <t>2.581944325046015e-08, 7.040962174400483e-05, 0.10535533450298888</t>
  </si>
  <si>
    <t>1, 2, 4</t>
  </si>
  <si>
    <t>14.285714285714285, 28.57142857142857, 57.14285714285714</t>
  </si>
  <si>
    <t>1, 2, 3</t>
  </si>
  <si>
    <t>33.33333333333333, 66.66666666666666, 100.0</t>
  </si>
  <si>
    <t>1, 1, 1</t>
  </si>
  <si>
    <t>100.0, 100.0, 100.0</t>
  </si>
  <si>
    <t>1, 124, 5208</t>
  </si>
  <si>
    <t>0.0010105807807747112, 0.12531201681606421, 5.263104706274696</t>
  </si>
  <si>
    <t>1, 124, 5055</t>
  </si>
  <si>
    <t>0.0011227881074283661, 0.1392257253211174, 5.675693883050391</t>
  </si>
  <si>
    <t>1, 9, 32</t>
  </si>
  <si>
    <t>0.2380952380952381, 2.142857142857143, 7.6190476190476195</t>
  </si>
  <si>
    <t>1, 8, 28</t>
  </si>
  <si>
    <t>0.2762430939226519, 2.209944751381215, 7.734806629834254</t>
  </si>
  <si>
    <t>1, 5, 25</t>
  </si>
  <si>
    <t>0.5747126436781609, 2.8735632183908044, 14.367816091954023</t>
  </si>
  <si>
    <t>1, 5, 21</t>
  </si>
  <si>
    <t>0.9345794392523363, 4.672897196261682, 19.626168224299064</t>
  </si>
  <si>
    <t>7.6923076923076925, 15.384615384615385, 23.076923076923077</t>
  </si>
  <si>
    <t>1, 5, 14</t>
  </si>
  <si>
    <t>1.8518518518518516, 9.25925925925926, 25.925925925925924</t>
  </si>
  <si>
    <t>1, 5, 10</t>
  </si>
  <si>
    <t>3.8461538461538463, 19.230769230769234, 38.46153846153847</t>
  </si>
  <si>
    <t>1, 4, 8</t>
  </si>
  <si>
    <t>4.761904761904762, 19.047619047619047, 38.095238095238095</t>
  </si>
  <si>
    <t>1, 4, 6</t>
  </si>
  <si>
    <t>5.555555555555555, 22.22222222222222, 33.33333333333333</t>
  </si>
  <si>
    <t xml:space="preserve">      Obs: These experiments ran on my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</si>
</sst>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"/>
    <numFmt numFmtId="165" formatCode="0.0000%"/>
    <numFmt numFmtId="166" formatCode="0.000000000000E+00"/>
    <numFmt numFmtId="167" formatCode="0.000000000000000"/>
    <numFmt numFmtId="168" formatCode="#,##0.000000000000000"/>
    <numFmt numFmtId="169" formatCode="0.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37" applyNumberFormat="0" applyAlignment="0" applyProtection="0"/>
    <xf numFmtId="0" fontId="12" fillId="16" borderId="38" applyNumberFormat="0" applyAlignment="0" applyProtection="0"/>
    <xf numFmtId="0" fontId="13" fillId="16" borderId="37" applyNumberFormat="0" applyAlignment="0" applyProtection="0"/>
    <xf numFmtId="0" fontId="14" fillId="0" borderId="39" applyNumberFormat="0" applyFill="0" applyAlignment="0" applyProtection="0"/>
    <xf numFmtId="0" fontId="15" fillId="17" borderId="40" applyNumberFormat="0" applyAlignment="0" applyProtection="0"/>
    <xf numFmtId="0" fontId="16" fillId="0" borderId="0" applyNumberFormat="0" applyFill="0" applyBorder="0" applyAlignment="0" applyProtection="0"/>
    <xf numFmtId="0" fontId="3" fillId="18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83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/>
    </xf>
    <xf numFmtId="0" fontId="0" fillId="3" borderId="26" xfId="0" applyFill="1" applyBorder="1" applyAlignment="1">
      <alignment horizontal="left"/>
    </xf>
    <xf numFmtId="165" fontId="0" fillId="3" borderId="29" xfId="0" applyNumberFormat="1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/>
    </xf>
    <xf numFmtId="166" fontId="0" fillId="3" borderId="26" xfId="0" applyNumberFormat="1" applyFill="1" applyBorder="1" applyAlignment="1">
      <alignment horizontal="left"/>
    </xf>
    <xf numFmtId="166" fontId="0" fillId="3" borderId="29" xfId="0" applyNumberFormat="1" applyFill="1" applyBorder="1" applyAlignment="1">
      <alignment horizontal="left" vertical="center"/>
    </xf>
    <xf numFmtId="0" fontId="0" fillId="3" borderId="26" xfId="0" applyNumberFormat="1" applyFill="1" applyBorder="1" applyAlignment="1">
      <alignment horizontal="center"/>
    </xf>
    <xf numFmtId="0" fontId="0" fillId="3" borderId="26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11" borderId="26" xfId="0" applyFill="1" applyBorder="1" applyAlignment="1">
      <alignment horizontal="center"/>
    </xf>
    <xf numFmtId="0" fontId="0" fillId="11" borderId="26" xfId="0" applyFill="1" applyBorder="1"/>
    <xf numFmtId="0" fontId="0" fillId="11" borderId="30" xfId="0" applyFill="1" applyBorder="1"/>
    <xf numFmtId="0" fontId="0" fillId="11" borderId="30" xfId="0" applyFill="1" applyBorder="1" applyAlignment="1">
      <alignment horizontal="center"/>
    </xf>
    <xf numFmtId="0" fontId="0" fillId="11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left" vertical="center" wrapText="1"/>
    </xf>
    <xf numFmtId="167" fontId="0" fillId="10" borderId="26" xfId="0" applyNumberFormat="1" applyFont="1" applyFill="1" applyBorder="1" applyAlignment="1">
      <alignment horizontal="left" vertical="center" wrapText="1"/>
    </xf>
    <xf numFmtId="3" fontId="0" fillId="10" borderId="26" xfId="0" applyNumberFormat="1" applyFill="1" applyBorder="1" applyAlignment="1">
      <alignment horizontal="left"/>
    </xf>
    <xf numFmtId="168" fontId="0" fillId="10" borderId="26" xfId="0" applyNumberFormat="1" applyFill="1" applyBorder="1" applyAlignment="1">
      <alignment horizontal="left"/>
    </xf>
    <xf numFmtId="167" fontId="0" fillId="10" borderId="26" xfId="0" applyNumberFormat="1" applyFill="1" applyBorder="1" applyAlignment="1">
      <alignment horizontal="left"/>
    </xf>
    <xf numFmtId="167" fontId="0" fillId="10" borderId="30" xfId="0" applyNumberFormat="1" applyFill="1" applyBorder="1" applyAlignment="1">
      <alignment horizontal="left"/>
    </xf>
    <xf numFmtId="167" fontId="0" fillId="11" borderId="26" xfId="0" applyNumberFormat="1" applyFill="1" applyBorder="1" applyAlignment="1">
      <alignment horizontal="center"/>
    </xf>
    <xf numFmtId="164" fontId="0" fillId="3" borderId="26" xfId="0" applyNumberFormat="1" applyFill="1" applyBorder="1"/>
    <xf numFmtId="164" fontId="0" fillId="3" borderId="26" xfId="0" applyNumberFormat="1" applyFill="1" applyBorder="1" applyAlignment="1">
      <alignment horizontal="left"/>
    </xf>
    <xf numFmtId="164" fontId="0" fillId="3" borderId="30" xfId="0" applyNumberFormat="1" applyFill="1" applyBorder="1"/>
    <xf numFmtId="0" fontId="0" fillId="11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43" borderId="44" xfId="0" applyFont="1" applyFill="1" applyBorder="1" applyAlignment="1">
      <alignment horizontal="center" vertical="center" wrapText="1"/>
    </xf>
    <xf numFmtId="0" fontId="1" fillId="43" borderId="43" xfId="0" applyFont="1" applyFill="1" applyBorder="1" applyAlignment="1">
      <alignment horizontal="center" vertical="center" wrapText="1"/>
    </xf>
    <xf numFmtId="0" fontId="1" fillId="43" borderId="45" xfId="0" applyFont="1" applyFill="1" applyBorder="1" applyAlignment="1">
      <alignment horizontal="center" vertical="center" wrapText="1"/>
    </xf>
    <xf numFmtId="0" fontId="0" fillId="43" borderId="46" xfId="0" applyFill="1" applyBorder="1" applyAlignment="1">
      <alignment horizontal="left"/>
    </xf>
    <xf numFmtId="0" fontId="0" fillId="43" borderId="47" xfId="0" applyFill="1" applyBorder="1" applyAlignment="1">
      <alignment horizontal="left"/>
    </xf>
    <xf numFmtId="0" fontId="0" fillId="43" borderId="48" xfId="0" applyFill="1" applyBorder="1" applyAlignment="1">
      <alignment horizontal="left"/>
    </xf>
    <xf numFmtId="0" fontId="0" fillId="11" borderId="49" xfId="0" applyFill="1" applyBorder="1" applyAlignment="1">
      <alignment horizontal="center"/>
    </xf>
    <xf numFmtId="0" fontId="0" fillId="11" borderId="49" xfId="0" applyFill="1" applyBorder="1"/>
    <xf numFmtId="0" fontId="0" fillId="11" borderId="50" xfId="0" applyFill="1" applyBorder="1"/>
    <xf numFmtId="0" fontId="1" fillId="44" borderId="43" xfId="0" applyFont="1" applyFill="1" applyBorder="1" applyAlignment="1">
      <alignment horizontal="center" vertical="center" wrapText="1"/>
    </xf>
    <xf numFmtId="0" fontId="0" fillId="44" borderId="47" xfId="0" applyFill="1" applyBorder="1" applyAlignment="1">
      <alignment horizontal="left"/>
    </xf>
    <xf numFmtId="0" fontId="0" fillId="44" borderId="26" xfId="0" applyFont="1" applyFill="1" applyBorder="1" applyAlignment="1">
      <alignment horizontal="left" vertical="center" wrapText="1"/>
    </xf>
    <xf numFmtId="0" fontId="1" fillId="44" borderId="49" xfId="0" applyFont="1" applyFill="1" applyBorder="1" applyAlignment="1">
      <alignment horizontal="center" vertical="center" wrapText="1"/>
    </xf>
    <xf numFmtId="0" fontId="1" fillId="44" borderId="26" xfId="0" applyFont="1" applyFill="1" applyBorder="1" applyAlignment="1">
      <alignment horizontal="center" vertical="center" wrapText="1"/>
    </xf>
    <xf numFmtId="0" fontId="1" fillId="44" borderId="47" xfId="0" applyFont="1" applyFill="1" applyBorder="1" applyAlignment="1">
      <alignment horizontal="center" vertical="center" wrapText="1"/>
    </xf>
    <xf numFmtId="164" fontId="1" fillId="44" borderId="26" xfId="0" applyNumberFormat="1" applyFont="1" applyFill="1" applyBorder="1" applyAlignment="1">
      <alignment horizontal="center" vertical="center" wrapText="1"/>
    </xf>
    <xf numFmtId="0" fontId="1" fillId="44" borderId="29" xfId="0" applyFont="1" applyFill="1" applyBorder="1" applyAlignment="1">
      <alignment horizontal="center" vertical="center" wrapText="1"/>
    </xf>
    <xf numFmtId="0" fontId="0" fillId="44" borderId="26" xfId="0" applyFill="1" applyBorder="1" applyAlignment="1">
      <alignment horizontal="left"/>
    </xf>
    <xf numFmtId="168" fontId="0" fillId="44" borderId="26" xfId="0" applyNumberFormat="1" applyFill="1" applyBorder="1" applyAlignment="1">
      <alignment horizontal="left"/>
    </xf>
    <xf numFmtId="0" fontId="0" fillId="44" borderId="49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47" xfId="0" applyFill="1" applyBorder="1" applyAlignment="1">
      <alignment horizontal="center"/>
    </xf>
    <xf numFmtId="0" fontId="0" fillId="44" borderId="43" xfId="0" applyFill="1" applyBorder="1" applyAlignment="1">
      <alignment horizontal="center"/>
    </xf>
    <xf numFmtId="164" fontId="0" fillId="44" borderId="26" xfId="0" applyNumberFormat="1" applyFill="1" applyBorder="1" applyAlignment="1">
      <alignment horizontal="left"/>
    </xf>
    <xf numFmtId="0" fontId="0" fillId="44" borderId="29" xfId="0" applyFill="1" applyBorder="1" applyAlignment="1">
      <alignment horizontal="left" vertical="center"/>
    </xf>
    <xf numFmtId="0" fontId="0" fillId="44" borderId="49" xfId="0" applyFill="1" applyBorder="1"/>
    <xf numFmtId="167" fontId="0" fillId="44" borderId="26" xfId="0" applyNumberFormat="1" applyFill="1" applyBorder="1" applyAlignment="1">
      <alignment horizontal="center"/>
    </xf>
    <xf numFmtId="167" fontId="0" fillId="44" borderId="26" xfId="0" applyNumberFormat="1" applyFill="1" applyBorder="1" applyAlignment="1">
      <alignment horizontal="left"/>
    </xf>
    <xf numFmtId="0" fontId="0" fillId="3" borderId="49" xfId="0" applyFont="1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44" borderId="26" xfId="0" applyNumberFormat="1" applyFill="1" applyBorder="1" applyAlignment="1">
      <alignment horizontal="center"/>
    </xf>
    <xf numFmtId="0" fontId="0" fillId="44" borderId="26" xfId="0" applyFill="1" applyBorder="1"/>
    <xf numFmtId="164" fontId="0" fillId="44" borderId="26" xfId="0" applyNumberFormat="1" applyFill="1" applyBorder="1"/>
    <xf numFmtId="0" fontId="0" fillId="44" borderId="29" xfId="0" applyFill="1" applyBorder="1"/>
    <xf numFmtId="169" fontId="0" fillId="11" borderId="27" xfId="0" applyNumberFormat="1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169" fontId="0" fillId="11" borderId="26" xfId="0" applyNumberFormat="1" applyFont="1" applyFill="1" applyBorder="1" applyAlignment="1">
      <alignment horizontal="center" vertical="center" wrapText="1"/>
    </xf>
    <xf numFmtId="1" fontId="0" fillId="3" borderId="27" xfId="0" applyNumberFormat="1" applyFont="1" applyFill="1" applyBorder="1" applyAlignment="1">
      <alignment horizontal="center" vertical="center" wrapText="1"/>
    </xf>
    <xf numFmtId="1" fontId="0" fillId="11" borderId="27" xfId="0" applyNumberFormat="1" applyFont="1" applyFill="1" applyBorder="1" applyAlignment="1">
      <alignment horizontal="center" vertical="center" wrapText="1"/>
    </xf>
    <xf numFmtId="1" fontId="0" fillId="11" borderId="28" xfId="0" applyNumberFormat="1" applyFont="1" applyFill="1" applyBorder="1" applyAlignment="1">
      <alignment horizontal="center" vertical="center" wrapText="1"/>
    </xf>
    <xf numFmtId="1" fontId="0" fillId="11" borderId="26" xfId="0" applyNumberFormat="1" applyFont="1" applyFill="1" applyBorder="1" applyAlignment="1">
      <alignment horizontal="center" vertical="center" wrapText="1"/>
    </xf>
    <xf numFmtId="1" fontId="0" fillId="11" borderId="29" xfId="0" applyNumberFormat="1" applyFont="1" applyFill="1" applyBorder="1" applyAlignment="1">
      <alignment horizontal="center" vertical="center" wrapText="1"/>
    </xf>
    <xf numFmtId="167" fontId="0" fillId="3" borderId="27" xfId="0" applyNumberFormat="1" applyFont="1" applyFill="1" applyBorder="1" applyAlignment="1">
      <alignment horizontal="center" vertical="center" wrapText="1"/>
    </xf>
    <xf numFmtId="167" fontId="0" fillId="3" borderId="26" xfId="0" applyNumberFormat="1" applyFont="1" applyFill="1" applyBorder="1" applyAlignment="1">
      <alignment horizontal="center" vertical="center" wrapText="1"/>
    </xf>
    <xf numFmtId="1" fontId="0" fillId="3" borderId="26" xfId="0" applyNumberFormat="1" applyFont="1" applyFill="1" applyBorder="1" applyAlignment="1">
      <alignment horizontal="center" vertical="center" wrapText="1"/>
    </xf>
    <xf numFmtId="0" fontId="0" fillId="11" borderId="44" xfId="0" applyFont="1" applyFill="1" applyBorder="1" applyAlignment="1">
      <alignment horizontal="center" vertical="center" wrapText="1"/>
    </xf>
    <xf numFmtId="0" fontId="0" fillId="11" borderId="43" xfId="0" applyFont="1" applyFill="1" applyBorder="1" applyAlignment="1">
      <alignment horizontal="center" vertical="center" wrapText="1"/>
    </xf>
    <xf numFmtId="0" fontId="0" fillId="10" borderId="28" xfId="0" applyFont="1" applyFill="1" applyBorder="1" applyAlignment="1">
      <alignment horizontal="center" vertical="center" wrapText="1"/>
    </xf>
    <xf numFmtId="0" fontId="0" fillId="10" borderId="29" xfId="0" applyFont="1" applyFill="1" applyBorder="1" applyAlignment="1">
      <alignment horizontal="center" vertical="center" wrapText="1"/>
    </xf>
    <xf numFmtId="0" fontId="0" fillId="44" borderId="29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/>
    </xf>
    <xf numFmtId="0" fontId="0" fillId="44" borderId="29" xfId="0" applyFill="1" applyBorder="1" applyAlignment="1">
      <alignment horizontal="center"/>
    </xf>
    <xf numFmtId="1" fontId="0" fillId="44" borderId="29" xfId="0" applyNumberFormat="1" applyFill="1" applyBorder="1" applyAlignment="1">
      <alignment horizontal="center"/>
    </xf>
    <xf numFmtId="1" fontId="0" fillId="10" borderId="29" xfId="0" applyNumberFormat="1" applyFill="1" applyBorder="1" applyAlignment="1">
      <alignment horizontal="center"/>
    </xf>
    <xf numFmtId="1" fontId="0" fillId="10" borderId="3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10" borderId="27" xfId="0" applyFont="1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/>
    </xf>
    <xf numFmtId="0" fontId="0" fillId="10" borderId="26" xfId="0" applyFont="1" applyFill="1" applyBorder="1" applyAlignment="1">
      <alignment horizontal="center" vertical="center" wrapText="1"/>
    </xf>
    <xf numFmtId="0" fontId="0" fillId="44" borderId="26" xfId="0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44" borderId="26" xfId="0" applyFont="1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1" borderId="52" xfId="0" applyFill="1" applyBorder="1" applyAlignment="1">
      <alignment horizontal="center"/>
    </xf>
    <xf numFmtId="169" fontId="0" fillId="44" borderId="26" xfId="0" applyNumberFormat="1" applyFont="1" applyFill="1" applyBorder="1" applyAlignment="1">
      <alignment horizontal="center" vertical="center" wrapText="1"/>
    </xf>
    <xf numFmtId="164" fontId="0" fillId="44" borderId="26" xfId="0" applyNumberFormat="1" applyFill="1" applyBorder="1" applyAlignment="1">
      <alignment horizontal="center"/>
    </xf>
    <xf numFmtId="0" fontId="0" fillId="44" borderId="29" xfId="0" applyFill="1" applyBorder="1" applyAlignment="1">
      <alignment horizontal="center" vertical="center"/>
    </xf>
    <xf numFmtId="0" fontId="0" fillId="44" borderId="53" xfId="0" applyFill="1" applyBorder="1"/>
    <xf numFmtId="167" fontId="0" fillId="44" borderId="52" xfId="0" applyNumberFormat="1" applyFill="1" applyBorder="1" applyAlignment="1">
      <alignment horizontal="center"/>
    </xf>
    <xf numFmtId="0" fontId="0" fillId="44" borderId="52" xfId="0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44" borderId="4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6" fontId="0" fillId="44" borderId="26" xfId="0" applyNumberFormat="1" applyFill="1" applyBorder="1" applyAlignment="1">
      <alignment horizontal="center"/>
    </xf>
    <xf numFmtId="166" fontId="0" fillId="44" borderId="29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53808"/>
        <c:axId val="368854352"/>
      </c:lineChart>
      <c:catAx>
        <c:axId val="3688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54352"/>
        <c:crosses val="autoZero"/>
        <c:auto val="1"/>
        <c:lblAlgn val="ctr"/>
        <c:lblOffset val="100"/>
        <c:noMultiLvlLbl val="0"/>
      </c:catAx>
      <c:valAx>
        <c:axId val="3688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53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56528"/>
        <c:axId val="368850000"/>
      </c:lineChart>
      <c:catAx>
        <c:axId val="36885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50000"/>
        <c:crosses val="autoZero"/>
        <c:auto val="1"/>
        <c:lblAlgn val="ctr"/>
        <c:lblOffset val="100"/>
        <c:noMultiLvlLbl val="0"/>
      </c:catAx>
      <c:valAx>
        <c:axId val="3688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5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59248"/>
        <c:axId val="368861424"/>
      </c:lineChart>
      <c:catAx>
        <c:axId val="36885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61424"/>
        <c:crosses val="autoZero"/>
        <c:auto val="1"/>
        <c:lblAlgn val="ctr"/>
        <c:lblOffset val="100"/>
        <c:noMultiLvlLbl val="0"/>
      </c:catAx>
      <c:valAx>
        <c:axId val="3688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59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18240"/>
        <c:axId val="352917152"/>
      </c:lineChart>
      <c:catAx>
        <c:axId val="35291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17152"/>
        <c:crosses val="autoZero"/>
        <c:auto val="1"/>
        <c:lblAlgn val="ctr"/>
        <c:lblOffset val="100"/>
        <c:noMultiLvlLbl val="0"/>
      </c:catAx>
      <c:valAx>
        <c:axId val="3529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1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14432"/>
        <c:axId val="352927488"/>
      </c:lineChart>
      <c:catAx>
        <c:axId val="35291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7488"/>
        <c:crosses val="autoZero"/>
        <c:auto val="1"/>
        <c:lblAlgn val="ctr"/>
        <c:lblOffset val="100"/>
        <c:noMultiLvlLbl val="0"/>
      </c:catAx>
      <c:valAx>
        <c:axId val="3529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1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25312"/>
        <c:axId val="352925856"/>
      </c:lineChart>
      <c:catAx>
        <c:axId val="35292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5856"/>
        <c:crosses val="autoZero"/>
        <c:auto val="1"/>
        <c:lblAlgn val="ctr"/>
        <c:lblOffset val="100"/>
        <c:noMultiLvlLbl val="0"/>
      </c:catAx>
      <c:valAx>
        <c:axId val="3529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2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179</xdr:row>
      <xdr:rowOff>85725</xdr:rowOff>
    </xdr:from>
    <xdr:to>
      <xdr:col>9</xdr:col>
      <xdr:colOff>1295399</xdr:colOff>
      <xdr:row>203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714375</xdr:colOff>
      <xdr:row>151</xdr:row>
      <xdr:rowOff>9525</xdr:rowOff>
    </xdr:from>
    <xdr:to>
      <xdr:col>12</xdr:col>
      <xdr:colOff>762000</xdr:colOff>
      <xdr:row>174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H141"/>
  <sheetViews>
    <sheetView showGridLines="0" tabSelected="1" zoomScale="80" zoomScaleNormal="80" workbookViewId="0">
      <selection activeCell="K19" sqref="K19"/>
    </sheetView>
  </sheetViews>
  <sheetFormatPr defaultRowHeight="15" x14ac:dyDescent="0.25"/>
  <cols>
    <col min="2" max="2" width="4.42578125" customWidth="1"/>
    <col min="3" max="3" width="11.85546875" customWidth="1"/>
    <col min="4" max="4" width="20.7109375" customWidth="1"/>
    <col min="5" max="5" width="21.7109375" style="10" customWidth="1"/>
    <col min="6" max="6" width="13.5703125" style="10" customWidth="1"/>
    <col min="7" max="7" width="13.7109375" style="10" customWidth="1"/>
    <col min="8" max="8" width="28.28515625" customWidth="1"/>
    <col min="9" max="9" width="21.28515625" style="10" customWidth="1"/>
    <col min="10" max="10" width="27.140625" customWidth="1"/>
    <col min="11" max="11" width="26.7109375" customWidth="1"/>
    <col min="12" max="12" width="27" customWidth="1"/>
    <col min="13" max="13" width="27.5703125" customWidth="1"/>
    <col min="14" max="14" width="27.140625" customWidth="1"/>
    <col min="15" max="15" width="27.28515625" customWidth="1"/>
    <col min="16" max="16" width="17.85546875" customWidth="1"/>
    <col min="17" max="17" width="16.5703125" customWidth="1"/>
    <col min="18" max="18" width="16.28515625" customWidth="1"/>
    <col min="19" max="19" width="33.42578125" customWidth="1"/>
    <col min="20" max="22" width="20.7109375" style="10" customWidth="1"/>
    <col min="23" max="23" width="23.140625" style="10" customWidth="1"/>
    <col min="24" max="27" width="20.7109375" style="10" customWidth="1"/>
    <col min="28" max="28" width="27.28515625" style="9" customWidth="1"/>
    <col min="29" max="29" width="25.85546875" customWidth="1"/>
    <col min="30" max="30" width="25.5703125" customWidth="1"/>
    <col min="31" max="31" width="26.5703125" customWidth="1"/>
    <col min="32" max="32" width="28.5703125" customWidth="1"/>
    <col min="33" max="33" width="36" customWidth="1"/>
    <col min="34" max="34" width="67" customWidth="1"/>
    <col min="35" max="35" width="5" customWidth="1"/>
    <col min="37" max="37" width="12" customWidth="1"/>
  </cols>
  <sheetData>
    <row r="2" spans="3:34" x14ac:dyDescent="0.25">
      <c r="C2" s="1" t="s">
        <v>12</v>
      </c>
      <c r="E2" s="137" t="s">
        <v>138</v>
      </c>
    </row>
    <row r="4" spans="3:34" ht="18" customHeight="1" x14ac:dyDescent="0.25">
      <c r="C4" s="171" t="s">
        <v>3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3"/>
      <c r="X4" s="160" t="s">
        <v>10</v>
      </c>
      <c r="Y4" s="161"/>
      <c r="Z4" s="161"/>
      <c r="AA4" s="161"/>
      <c r="AB4" s="161"/>
      <c r="AC4" s="161"/>
      <c r="AD4" s="161"/>
      <c r="AE4" s="161"/>
      <c r="AF4" s="161"/>
      <c r="AG4" s="161"/>
      <c r="AH4" s="162"/>
    </row>
    <row r="5" spans="3:34" ht="18" customHeight="1" x14ac:dyDescent="0.25">
      <c r="C5" s="158" t="s">
        <v>8</v>
      </c>
      <c r="D5" s="159"/>
      <c r="E5" s="166" t="s">
        <v>0</v>
      </c>
      <c r="F5" s="167"/>
      <c r="G5" s="167"/>
      <c r="H5" s="167"/>
      <c r="I5" s="167"/>
      <c r="J5" s="168" t="s">
        <v>56</v>
      </c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  <c r="X5" s="163"/>
      <c r="Y5" s="164"/>
      <c r="Z5" s="164"/>
      <c r="AA5" s="164"/>
      <c r="AB5" s="164"/>
      <c r="AC5" s="164"/>
      <c r="AD5" s="164"/>
      <c r="AE5" s="164"/>
      <c r="AF5" s="164"/>
      <c r="AG5" s="164"/>
      <c r="AH5" s="165"/>
    </row>
    <row r="6" spans="3:34" s="36" customFormat="1" ht="51" customHeight="1" x14ac:dyDescent="0.25">
      <c r="C6" s="32" t="s">
        <v>13</v>
      </c>
      <c r="D6" s="32" t="s">
        <v>8</v>
      </c>
      <c r="E6" s="32" t="s">
        <v>54</v>
      </c>
      <c r="F6" s="32" t="s">
        <v>55</v>
      </c>
      <c r="G6" s="32" t="s">
        <v>66</v>
      </c>
      <c r="H6" s="32" t="s">
        <v>75</v>
      </c>
      <c r="I6" s="32" t="s">
        <v>67</v>
      </c>
      <c r="J6" s="32" t="s">
        <v>57</v>
      </c>
      <c r="K6" s="32" t="s">
        <v>58</v>
      </c>
      <c r="L6" s="32" t="s">
        <v>59</v>
      </c>
      <c r="M6" s="117" t="s">
        <v>60</v>
      </c>
      <c r="N6" s="32" t="s">
        <v>61</v>
      </c>
      <c r="O6" s="32" t="s">
        <v>62</v>
      </c>
      <c r="P6" s="32" t="s">
        <v>68</v>
      </c>
      <c r="Q6" s="32" t="s">
        <v>69</v>
      </c>
      <c r="R6" s="32" t="s">
        <v>70</v>
      </c>
      <c r="S6" s="32" t="s">
        <v>63</v>
      </c>
      <c r="T6" s="32" t="s">
        <v>71</v>
      </c>
      <c r="U6" s="32" t="s">
        <v>72</v>
      </c>
      <c r="V6" s="32" t="s">
        <v>73</v>
      </c>
      <c r="W6" s="32" t="s">
        <v>74</v>
      </c>
      <c r="X6" s="32" t="s">
        <v>80</v>
      </c>
      <c r="Y6" s="32" t="s">
        <v>81</v>
      </c>
      <c r="Z6" s="32" t="s">
        <v>82</v>
      </c>
      <c r="AA6" s="32" t="s">
        <v>64</v>
      </c>
      <c r="AB6" s="42" t="s">
        <v>83</v>
      </c>
      <c r="AC6" s="32" t="s">
        <v>76</v>
      </c>
      <c r="AD6" s="32" t="s">
        <v>77</v>
      </c>
      <c r="AE6" s="32" t="s">
        <v>78</v>
      </c>
      <c r="AF6" s="32" t="s">
        <v>79</v>
      </c>
      <c r="AG6" s="32" t="s">
        <v>65</v>
      </c>
      <c r="AH6" s="32" t="s">
        <v>92</v>
      </c>
    </row>
    <row r="7" spans="3:34" s="41" customFormat="1" ht="20.100000000000001" customHeight="1" x14ac:dyDescent="0.25">
      <c r="C7" s="81">
        <v>1</v>
      </c>
      <c r="D7" s="84" t="s">
        <v>9</v>
      </c>
      <c r="E7" s="138" t="s">
        <v>32</v>
      </c>
      <c r="F7" s="139">
        <v>246</v>
      </c>
      <c r="G7" s="139">
        <v>206</v>
      </c>
      <c r="H7" s="65">
        <v>93.089430894308904</v>
      </c>
      <c r="I7" s="129">
        <v>229</v>
      </c>
      <c r="J7" s="127">
        <v>55</v>
      </c>
      <c r="K7" s="59">
        <v>65</v>
      </c>
      <c r="L7" s="59">
        <v>75</v>
      </c>
      <c r="M7" s="116">
        <f>F7*(J7/100)</f>
        <v>135.30000000000001</v>
      </c>
      <c r="N7" s="116">
        <f>F7*(K7/100)</f>
        <v>159.9</v>
      </c>
      <c r="O7" s="116">
        <f>F7*(L7/100)</f>
        <v>184.5</v>
      </c>
      <c r="P7" s="62">
        <v>3473</v>
      </c>
      <c r="Q7" s="62">
        <v>329</v>
      </c>
      <c r="R7" s="62">
        <v>33</v>
      </c>
      <c r="S7" s="59">
        <f>SUM(P7:R7)</f>
        <v>3835</v>
      </c>
      <c r="T7" s="120">
        <v>48</v>
      </c>
      <c r="U7" s="120">
        <v>34</v>
      </c>
      <c r="V7" s="120">
        <v>21</v>
      </c>
      <c r="W7" s="121">
        <v>48</v>
      </c>
      <c r="X7" s="77">
        <v>48</v>
      </c>
      <c r="Y7" s="60">
        <v>34</v>
      </c>
      <c r="Z7" s="60">
        <v>21</v>
      </c>
      <c r="AA7" s="60">
        <v>48</v>
      </c>
      <c r="AB7" s="124">
        <v>33.0297946929931</v>
      </c>
      <c r="AC7" s="119">
        <v>3473</v>
      </c>
      <c r="AD7" s="119">
        <v>700770</v>
      </c>
      <c r="AE7" s="119">
        <v>12652200</v>
      </c>
      <c r="AF7" s="119">
        <f>SUM(AC7:AE7)</f>
        <v>13356443</v>
      </c>
      <c r="AG7" s="60" t="s">
        <v>84</v>
      </c>
      <c r="AH7" s="61" t="s">
        <v>85</v>
      </c>
    </row>
    <row r="8" spans="3:34" s="41" customFormat="1" ht="20.100000000000001" customHeight="1" x14ac:dyDescent="0.25">
      <c r="C8" s="82">
        <v>2</v>
      </c>
      <c r="D8" s="85" t="s">
        <v>21</v>
      </c>
      <c r="E8" s="140" t="s">
        <v>32</v>
      </c>
      <c r="F8" s="141">
        <v>246</v>
      </c>
      <c r="G8" s="141">
        <v>206</v>
      </c>
      <c r="H8" s="66">
        <v>93.089430894308904</v>
      </c>
      <c r="I8" s="130">
        <v>229</v>
      </c>
      <c r="J8" s="128">
        <v>55</v>
      </c>
      <c r="K8" s="62">
        <v>65</v>
      </c>
      <c r="L8" s="62">
        <v>75</v>
      </c>
      <c r="M8" s="118">
        <f>F8*(J8/100)</f>
        <v>135.30000000000001</v>
      </c>
      <c r="N8" s="118">
        <f>F8*(K8/100)</f>
        <v>159.9</v>
      </c>
      <c r="O8" s="118">
        <f>F8*(L8/100)</f>
        <v>184.5</v>
      </c>
      <c r="P8" s="62">
        <v>3473</v>
      </c>
      <c r="Q8" s="62">
        <v>329</v>
      </c>
      <c r="R8" s="62">
        <v>33</v>
      </c>
      <c r="S8" s="62">
        <f t="shared" ref="S8:S11" si="0">SUM(P8:R8)</f>
        <v>3835</v>
      </c>
      <c r="T8" s="122">
        <v>48</v>
      </c>
      <c r="U8" s="122">
        <v>34</v>
      </c>
      <c r="V8" s="122">
        <v>21</v>
      </c>
      <c r="W8" s="123">
        <v>48</v>
      </c>
      <c r="X8" s="78">
        <v>48</v>
      </c>
      <c r="Y8" s="63">
        <v>34</v>
      </c>
      <c r="Z8" s="63">
        <v>21</v>
      </c>
      <c r="AA8" s="63">
        <v>48</v>
      </c>
      <c r="AB8" s="125">
        <v>550.02760887145996</v>
      </c>
      <c r="AC8" s="126">
        <v>3473</v>
      </c>
      <c r="AD8" s="126">
        <v>689161</v>
      </c>
      <c r="AE8" s="126">
        <v>11285577</v>
      </c>
      <c r="AF8" s="126">
        <f t="shared" ref="AF8:AF10" si="1">SUM(AC8:AE8)</f>
        <v>11978211</v>
      </c>
      <c r="AG8" s="63" t="s">
        <v>86</v>
      </c>
      <c r="AH8" s="64" t="s">
        <v>87</v>
      </c>
    </row>
    <row r="9" spans="3:34" s="41" customFormat="1" ht="20.100000000000001" customHeight="1" x14ac:dyDescent="0.25">
      <c r="C9" s="82">
        <v>3</v>
      </c>
      <c r="D9" s="85" t="s">
        <v>22</v>
      </c>
      <c r="E9" s="140" t="s">
        <v>32</v>
      </c>
      <c r="F9" s="141">
        <v>246</v>
      </c>
      <c r="G9" s="141">
        <v>206</v>
      </c>
      <c r="H9" s="66">
        <v>93.089430894308904</v>
      </c>
      <c r="I9" s="130">
        <v>229</v>
      </c>
      <c r="J9" s="128">
        <v>55</v>
      </c>
      <c r="K9" s="62">
        <v>65</v>
      </c>
      <c r="L9" s="62">
        <v>75</v>
      </c>
      <c r="M9" s="118">
        <f>F9*(J9/100)</f>
        <v>135.30000000000001</v>
      </c>
      <c r="N9" s="118">
        <f>F9*(K9/100)</f>
        <v>159.9</v>
      </c>
      <c r="O9" s="118">
        <f>F9*(L9/100)</f>
        <v>184.5</v>
      </c>
      <c r="P9" s="62">
        <v>3473</v>
      </c>
      <c r="Q9" s="62">
        <v>329</v>
      </c>
      <c r="R9" s="62">
        <v>33</v>
      </c>
      <c r="S9" s="62">
        <f t="shared" si="0"/>
        <v>3835</v>
      </c>
      <c r="T9" s="122">
        <v>48</v>
      </c>
      <c r="U9" s="122">
        <v>34</v>
      </c>
      <c r="V9" s="122">
        <v>21</v>
      </c>
      <c r="W9" s="123">
        <v>48</v>
      </c>
      <c r="X9" s="78">
        <v>48</v>
      </c>
      <c r="Y9" s="109">
        <v>33</v>
      </c>
      <c r="Z9" s="109">
        <v>16</v>
      </c>
      <c r="AA9" s="63">
        <v>48</v>
      </c>
      <c r="AB9" s="125">
        <v>6180.4251670837402</v>
      </c>
      <c r="AC9" s="126">
        <v>3473</v>
      </c>
      <c r="AD9" s="126">
        <v>4580</v>
      </c>
      <c r="AE9" s="126">
        <v>3193</v>
      </c>
      <c r="AF9" s="126">
        <f t="shared" si="1"/>
        <v>11246</v>
      </c>
      <c r="AG9" s="63" t="s">
        <v>88</v>
      </c>
      <c r="AH9" s="64" t="s">
        <v>89</v>
      </c>
    </row>
    <row r="10" spans="3:34" s="41" customFormat="1" ht="20.100000000000001" customHeight="1" x14ac:dyDescent="0.25">
      <c r="C10" s="82">
        <v>4</v>
      </c>
      <c r="D10" s="85" t="s">
        <v>23</v>
      </c>
      <c r="E10" s="140" t="s">
        <v>32</v>
      </c>
      <c r="F10" s="141">
        <v>246</v>
      </c>
      <c r="G10" s="141">
        <v>206</v>
      </c>
      <c r="H10" s="66">
        <v>93.089430894308904</v>
      </c>
      <c r="I10" s="130">
        <v>229</v>
      </c>
      <c r="J10" s="128">
        <v>55</v>
      </c>
      <c r="K10" s="62">
        <v>65</v>
      </c>
      <c r="L10" s="62">
        <v>75</v>
      </c>
      <c r="M10" s="118">
        <f>F10*(J10/100)</f>
        <v>135.30000000000001</v>
      </c>
      <c r="N10" s="118">
        <f>F10*(K10/100)</f>
        <v>159.9</v>
      </c>
      <c r="O10" s="118">
        <f>F10*(L10/100)</f>
        <v>184.5</v>
      </c>
      <c r="P10" s="62">
        <v>3473</v>
      </c>
      <c r="Q10" s="62">
        <v>329</v>
      </c>
      <c r="R10" s="62">
        <v>33</v>
      </c>
      <c r="S10" s="62">
        <f t="shared" si="0"/>
        <v>3835</v>
      </c>
      <c r="T10" s="122">
        <v>48</v>
      </c>
      <c r="U10" s="122">
        <v>34</v>
      </c>
      <c r="V10" s="122">
        <v>21</v>
      </c>
      <c r="W10" s="123">
        <v>48</v>
      </c>
      <c r="X10" s="78">
        <v>48</v>
      </c>
      <c r="Y10" s="109">
        <v>33</v>
      </c>
      <c r="Z10" s="109">
        <v>16</v>
      </c>
      <c r="AA10" s="109">
        <v>48</v>
      </c>
      <c r="AB10" s="125">
        <v>4653.9144515991202</v>
      </c>
      <c r="AC10" s="126">
        <v>3473</v>
      </c>
      <c r="AD10" s="126">
        <v>4580</v>
      </c>
      <c r="AE10" s="126">
        <v>2961</v>
      </c>
      <c r="AF10" s="126">
        <f t="shared" si="1"/>
        <v>11014</v>
      </c>
      <c r="AG10" s="63" t="s">
        <v>90</v>
      </c>
      <c r="AH10" s="64" t="s">
        <v>91</v>
      </c>
    </row>
    <row r="11" spans="3:34" s="41" customFormat="1" ht="20.100000000000001" customHeight="1" x14ac:dyDescent="0.25">
      <c r="C11" s="82">
        <v>5</v>
      </c>
      <c r="D11" s="85" t="s">
        <v>14</v>
      </c>
      <c r="E11" s="140" t="s">
        <v>32</v>
      </c>
      <c r="F11" s="141">
        <v>246</v>
      </c>
      <c r="G11" s="141">
        <v>206</v>
      </c>
      <c r="H11" s="66">
        <v>93.089430894308904</v>
      </c>
      <c r="I11" s="130">
        <v>229</v>
      </c>
      <c r="J11" s="128">
        <v>55</v>
      </c>
      <c r="K11" s="62">
        <v>65</v>
      </c>
      <c r="L11" s="62">
        <v>75</v>
      </c>
      <c r="M11" s="118">
        <f>F11*(J11/100)</f>
        <v>135.30000000000001</v>
      </c>
      <c r="N11" s="118">
        <f>F11*(K11/100)</f>
        <v>159.9</v>
      </c>
      <c r="O11" s="118">
        <f>F11*(L11/100)</f>
        <v>184.5</v>
      </c>
      <c r="P11" s="62">
        <v>3473</v>
      </c>
      <c r="Q11" s="62">
        <v>329</v>
      </c>
      <c r="R11" s="62">
        <v>33</v>
      </c>
      <c r="S11" s="62">
        <f t="shared" si="0"/>
        <v>3835</v>
      </c>
      <c r="T11" s="122">
        <v>48</v>
      </c>
      <c r="U11" s="122">
        <v>34</v>
      </c>
      <c r="V11" s="122">
        <v>21</v>
      </c>
      <c r="W11" s="123">
        <v>48</v>
      </c>
      <c r="X11" s="78">
        <v>48</v>
      </c>
      <c r="Y11" s="109">
        <v>33</v>
      </c>
      <c r="Z11" s="109">
        <v>16</v>
      </c>
      <c r="AA11" s="109">
        <v>48</v>
      </c>
      <c r="AB11" s="125">
        <v>443798.39420318598</v>
      </c>
      <c r="AC11" s="126">
        <v>3473</v>
      </c>
      <c r="AD11" s="126">
        <v>4580</v>
      </c>
      <c r="AE11" s="126">
        <v>3193</v>
      </c>
      <c r="AF11" s="126">
        <f>SUM(AC11:AE11)</f>
        <v>11246</v>
      </c>
      <c r="AG11" s="63" t="s">
        <v>88</v>
      </c>
      <c r="AH11" s="64" t="s">
        <v>89</v>
      </c>
    </row>
    <row r="12" spans="3:34" s="41" customFormat="1" ht="20.100000000000001" customHeight="1" x14ac:dyDescent="0.25">
      <c r="C12" s="90">
        <v>6</v>
      </c>
      <c r="D12" s="91" t="s">
        <v>9</v>
      </c>
      <c r="E12" s="103" t="s">
        <v>33</v>
      </c>
      <c r="F12" s="142">
        <v>377</v>
      </c>
      <c r="G12" s="142">
        <v>315</v>
      </c>
      <c r="H12" s="92">
        <v>65.251989389920396</v>
      </c>
      <c r="I12" s="131">
        <v>246</v>
      </c>
      <c r="J12" s="9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5"/>
      <c r="X12" s="90"/>
      <c r="Y12" s="93"/>
      <c r="Z12" s="93"/>
      <c r="AA12" s="93"/>
      <c r="AB12" s="96"/>
      <c r="AC12" s="94"/>
      <c r="AD12" s="94"/>
      <c r="AE12" s="94"/>
      <c r="AF12" s="94"/>
      <c r="AG12" s="94"/>
      <c r="AH12" s="97"/>
    </row>
    <row r="13" spans="3:34" s="41" customFormat="1" ht="20.100000000000001" customHeight="1" x14ac:dyDescent="0.25">
      <c r="C13" s="90">
        <v>7</v>
      </c>
      <c r="D13" s="91" t="s">
        <v>21</v>
      </c>
      <c r="E13" s="103" t="s">
        <v>33</v>
      </c>
      <c r="F13" s="142">
        <v>377</v>
      </c>
      <c r="G13" s="142">
        <v>315</v>
      </c>
      <c r="H13" s="92">
        <v>65.251989389920396</v>
      </c>
      <c r="I13" s="131">
        <v>246</v>
      </c>
      <c r="J13" s="93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5"/>
      <c r="X13" s="90"/>
      <c r="Y13" s="93"/>
      <c r="Z13" s="93"/>
      <c r="AA13" s="93"/>
      <c r="AB13" s="96"/>
      <c r="AC13" s="94"/>
      <c r="AD13" s="94"/>
      <c r="AE13" s="94"/>
      <c r="AF13" s="94"/>
      <c r="AG13" s="94"/>
      <c r="AH13" s="97"/>
    </row>
    <row r="14" spans="3:34" s="41" customFormat="1" ht="20.100000000000001" customHeight="1" x14ac:dyDescent="0.25">
      <c r="C14" s="90">
        <v>8</v>
      </c>
      <c r="D14" s="91" t="s">
        <v>22</v>
      </c>
      <c r="E14" s="103" t="s">
        <v>33</v>
      </c>
      <c r="F14" s="142">
        <v>377</v>
      </c>
      <c r="G14" s="142">
        <v>315</v>
      </c>
      <c r="H14" s="92">
        <v>65.251989389920396</v>
      </c>
      <c r="I14" s="131">
        <v>246</v>
      </c>
      <c r="J14" s="9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5"/>
      <c r="X14" s="90"/>
      <c r="Y14" s="93"/>
      <c r="Z14" s="93"/>
      <c r="AA14" s="93"/>
      <c r="AB14" s="96"/>
      <c r="AC14" s="94"/>
      <c r="AD14" s="94"/>
      <c r="AE14" s="94"/>
      <c r="AF14" s="94"/>
      <c r="AG14" s="94"/>
      <c r="AH14" s="97"/>
    </row>
    <row r="15" spans="3:34" s="41" customFormat="1" ht="20.100000000000001" customHeight="1" x14ac:dyDescent="0.25">
      <c r="C15" s="90">
        <v>9</v>
      </c>
      <c r="D15" s="91" t="s">
        <v>23</v>
      </c>
      <c r="E15" s="103" t="s">
        <v>33</v>
      </c>
      <c r="F15" s="142">
        <v>377</v>
      </c>
      <c r="G15" s="142">
        <v>315</v>
      </c>
      <c r="H15" s="92">
        <v>65.251989389920396</v>
      </c>
      <c r="I15" s="131">
        <v>246</v>
      </c>
      <c r="J15" s="93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5"/>
      <c r="X15" s="90"/>
      <c r="Y15" s="93"/>
      <c r="Z15" s="93"/>
      <c r="AA15" s="93"/>
      <c r="AB15" s="96"/>
      <c r="AC15" s="94"/>
      <c r="AD15" s="94"/>
      <c r="AE15" s="94"/>
      <c r="AF15" s="94"/>
      <c r="AG15" s="94"/>
      <c r="AH15" s="97"/>
    </row>
    <row r="16" spans="3:34" s="41" customFormat="1" ht="20.100000000000001" customHeight="1" x14ac:dyDescent="0.25">
      <c r="C16" s="90">
        <v>10</v>
      </c>
      <c r="D16" s="91" t="s">
        <v>14</v>
      </c>
      <c r="E16" s="103" t="s">
        <v>33</v>
      </c>
      <c r="F16" s="142">
        <v>377</v>
      </c>
      <c r="G16" s="142">
        <v>315</v>
      </c>
      <c r="H16" s="92">
        <v>65.251989389920396</v>
      </c>
      <c r="I16" s="131">
        <v>246</v>
      </c>
      <c r="J16" s="9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5"/>
      <c r="X16" s="90"/>
      <c r="Y16" s="93"/>
      <c r="Z16" s="93"/>
      <c r="AA16" s="93"/>
      <c r="AB16" s="96"/>
      <c r="AC16" s="94"/>
      <c r="AD16" s="94"/>
      <c r="AE16" s="94"/>
      <c r="AF16" s="94"/>
      <c r="AG16" s="94"/>
      <c r="AH16" s="97"/>
    </row>
    <row r="17" spans="3:34" ht="20.100000000000001" customHeight="1" x14ac:dyDescent="0.25">
      <c r="C17" s="82">
        <v>11</v>
      </c>
      <c r="D17" s="85" t="s">
        <v>9</v>
      </c>
      <c r="E17" s="140" t="s">
        <v>4</v>
      </c>
      <c r="F17" s="143">
        <v>1000</v>
      </c>
      <c r="G17" s="144">
        <v>50</v>
      </c>
      <c r="H17" s="68">
        <v>10.8</v>
      </c>
      <c r="I17" s="132">
        <v>108</v>
      </c>
      <c r="J17" s="87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75"/>
      <c r="X17" s="79"/>
      <c r="Y17" s="110"/>
      <c r="Z17" s="110"/>
      <c r="AA17" s="110"/>
      <c r="AB17" s="73"/>
      <c r="AC17" s="43"/>
      <c r="AD17" s="43"/>
      <c r="AE17" s="43"/>
      <c r="AF17" s="43"/>
      <c r="AG17" s="44"/>
      <c r="AH17" s="45"/>
    </row>
    <row r="18" spans="3:34" ht="20.100000000000001" customHeight="1" x14ac:dyDescent="0.25">
      <c r="C18" s="82">
        <v>12</v>
      </c>
      <c r="D18" s="85" t="s">
        <v>21</v>
      </c>
      <c r="E18" s="140" t="s">
        <v>4</v>
      </c>
      <c r="F18" s="143">
        <v>1000</v>
      </c>
      <c r="G18" s="144">
        <v>50</v>
      </c>
      <c r="H18" s="68">
        <v>10.8</v>
      </c>
      <c r="I18" s="132">
        <v>108</v>
      </c>
      <c r="J18" s="87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75"/>
      <c r="X18" s="79"/>
      <c r="Y18" s="110"/>
      <c r="Z18" s="110"/>
      <c r="AA18" s="110"/>
      <c r="AB18" s="73"/>
      <c r="AC18" s="43"/>
      <c r="AD18" s="43"/>
      <c r="AE18" s="43"/>
      <c r="AF18" s="43"/>
      <c r="AG18" s="44"/>
      <c r="AH18" s="46"/>
    </row>
    <row r="19" spans="3:34" ht="20.100000000000001" customHeight="1" x14ac:dyDescent="0.25">
      <c r="C19" s="82">
        <v>13</v>
      </c>
      <c r="D19" s="85" t="s">
        <v>22</v>
      </c>
      <c r="E19" s="140" t="s">
        <v>4</v>
      </c>
      <c r="F19" s="143">
        <v>1000</v>
      </c>
      <c r="G19" s="144">
        <v>50</v>
      </c>
      <c r="H19" s="68">
        <v>10.8</v>
      </c>
      <c r="I19" s="132">
        <v>108</v>
      </c>
      <c r="J19" s="87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75"/>
      <c r="X19" s="79"/>
      <c r="Y19" s="110"/>
      <c r="Z19" s="110"/>
      <c r="AA19" s="110"/>
      <c r="AB19" s="73"/>
      <c r="AC19" s="43"/>
      <c r="AD19" s="43"/>
      <c r="AE19" s="43"/>
      <c r="AF19" s="43"/>
      <c r="AG19" s="44"/>
      <c r="AH19" s="46"/>
    </row>
    <row r="20" spans="3:34" ht="20.100000000000001" customHeight="1" x14ac:dyDescent="0.25">
      <c r="C20" s="82">
        <v>14</v>
      </c>
      <c r="D20" s="85" t="s">
        <v>23</v>
      </c>
      <c r="E20" s="140" t="s">
        <v>4</v>
      </c>
      <c r="F20" s="143">
        <v>1000</v>
      </c>
      <c r="G20" s="144">
        <v>50</v>
      </c>
      <c r="H20" s="68">
        <v>10.8</v>
      </c>
      <c r="I20" s="132">
        <v>108</v>
      </c>
      <c r="J20" s="87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75"/>
      <c r="X20" s="79"/>
      <c r="Y20" s="110"/>
      <c r="Z20" s="110"/>
      <c r="AA20" s="110"/>
      <c r="AB20" s="73"/>
      <c r="AC20" s="43"/>
      <c r="AD20" s="43"/>
      <c r="AE20" s="43"/>
      <c r="AF20" s="43"/>
      <c r="AG20" s="44"/>
      <c r="AH20" s="46"/>
    </row>
    <row r="21" spans="3:34" ht="20.100000000000001" customHeight="1" x14ac:dyDescent="0.25">
      <c r="C21" s="82">
        <v>15</v>
      </c>
      <c r="D21" s="85" t="s">
        <v>14</v>
      </c>
      <c r="E21" s="140" t="s">
        <v>4</v>
      </c>
      <c r="F21" s="143">
        <v>1000</v>
      </c>
      <c r="G21" s="144">
        <v>50</v>
      </c>
      <c r="H21" s="68">
        <v>10.8</v>
      </c>
      <c r="I21" s="132">
        <v>108</v>
      </c>
      <c r="J21" s="87"/>
      <c r="K21" s="55"/>
      <c r="L21" s="55"/>
      <c r="M21" s="149"/>
      <c r="N21" s="55"/>
      <c r="O21" s="55"/>
      <c r="P21" s="55"/>
      <c r="Q21" s="55"/>
      <c r="R21" s="55"/>
      <c r="S21" s="55"/>
      <c r="T21" s="55"/>
      <c r="U21" s="55"/>
      <c r="V21" s="55"/>
      <c r="W21" s="75"/>
      <c r="X21" s="79"/>
      <c r="Y21" s="110"/>
      <c r="Z21" s="110"/>
      <c r="AA21" s="110"/>
      <c r="AB21" s="73"/>
      <c r="AC21" s="43"/>
      <c r="AD21" s="43"/>
      <c r="AE21" s="43"/>
      <c r="AF21" s="43"/>
      <c r="AG21" s="44"/>
      <c r="AH21" s="46"/>
    </row>
    <row r="22" spans="3:34" ht="20.100000000000001" customHeight="1" x14ac:dyDescent="0.25">
      <c r="C22" s="90">
        <v>16</v>
      </c>
      <c r="D22" s="91" t="s">
        <v>9</v>
      </c>
      <c r="E22" s="103" t="s">
        <v>34</v>
      </c>
      <c r="F22" s="145">
        <v>3196</v>
      </c>
      <c r="G22" s="101">
        <v>75</v>
      </c>
      <c r="H22" s="99">
        <v>99.968710888610701</v>
      </c>
      <c r="I22" s="133">
        <v>3195</v>
      </c>
      <c r="J22" s="100">
        <v>55</v>
      </c>
      <c r="K22" s="101">
        <v>65</v>
      </c>
      <c r="L22" s="101">
        <v>75</v>
      </c>
      <c r="M22" s="150">
        <f>F22*(J22/100)</f>
        <v>1757.8000000000002</v>
      </c>
      <c r="N22" s="150">
        <f>F22*(K22/100)</f>
        <v>2077.4</v>
      </c>
      <c r="O22" s="150">
        <f>F22*(L22/100)</f>
        <v>2397</v>
      </c>
      <c r="P22" s="101">
        <v>6261</v>
      </c>
      <c r="Q22" s="101">
        <v>1797</v>
      </c>
      <c r="R22" s="101">
        <v>489</v>
      </c>
      <c r="S22" s="101">
        <f>SUM(P22:R22)</f>
        <v>8547</v>
      </c>
      <c r="T22" s="101">
        <v>35</v>
      </c>
      <c r="U22" s="101">
        <v>29</v>
      </c>
      <c r="V22" s="101">
        <v>23</v>
      </c>
      <c r="W22" s="102">
        <v>35</v>
      </c>
      <c r="X22" s="103">
        <v>35</v>
      </c>
      <c r="Y22" s="100">
        <v>29</v>
      </c>
      <c r="Z22" s="100">
        <v>23</v>
      </c>
      <c r="AA22" s="100">
        <v>35</v>
      </c>
      <c r="AB22" s="151">
        <v>77.574014663696204</v>
      </c>
      <c r="AC22" s="101">
        <v>6261</v>
      </c>
      <c r="AD22" s="101">
        <v>10898805</v>
      </c>
      <c r="AE22" s="101">
        <v>5142671190</v>
      </c>
      <c r="AF22" s="101">
        <f>SUM(AC22:AE22)</f>
        <v>5153576256</v>
      </c>
      <c r="AG22" s="101" t="s">
        <v>93</v>
      </c>
      <c r="AH22" s="152" t="s">
        <v>94</v>
      </c>
    </row>
    <row r="23" spans="3:34" ht="20.100000000000001" customHeight="1" x14ac:dyDescent="0.25">
      <c r="C23" s="90">
        <v>17</v>
      </c>
      <c r="D23" s="91" t="s">
        <v>21</v>
      </c>
      <c r="E23" s="103" t="s">
        <v>34</v>
      </c>
      <c r="F23" s="145">
        <v>3196</v>
      </c>
      <c r="G23" s="101">
        <v>75</v>
      </c>
      <c r="H23" s="99">
        <v>99.968710888610701</v>
      </c>
      <c r="I23" s="133">
        <v>3195</v>
      </c>
      <c r="J23" s="100">
        <v>55</v>
      </c>
      <c r="K23" s="101">
        <v>65</v>
      </c>
      <c r="L23" s="101">
        <v>75</v>
      </c>
      <c r="M23" s="150">
        <f t="shared" ref="M23:M26" si="2">F23*(J23/100)</f>
        <v>1757.8000000000002</v>
      </c>
      <c r="N23" s="150">
        <f t="shared" ref="N23:N26" si="3">F23*(K23/100)</f>
        <v>2077.4</v>
      </c>
      <c r="O23" s="150">
        <f t="shared" ref="O23:O26" si="4">F23*(L23/100)</f>
        <v>2397</v>
      </c>
      <c r="P23" s="101">
        <v>6261</v>
      </c>
      <c r="Q23" s="101">
        <v>1797</v>
      </c>
      <c r="R23" s="101">
        <v>489</v>
      </c>
      <c r="S23" s="101">
        <f t="shared" ref="S23:S26" si="5">SUM(P23:R23)</f>
        <v>8547</v>
      </c>
      <c r="T23" s="101">
        <v>35</v>
      </c>
      <c r="U23" s="101">
        <v>29</v>
      </c>
      <c r="V23" s="101">
        <v>23</v>
      </c>
      <c r="W23" s="102">
        <v>35</v>
      </c>
      <c r="X23" s="103">
        <v>35</v>
      </c>
      <c r="Y23" s="100">
        <v>29</v>
      </c>
      <c r="Z23" s="100">
        <v>23</v>
      </c>
      <c r="AA23" s="100">
        <v>35</v>
      </c>
      <c r="AB23" s="151">
        <v>7072.2734928131104</v>
      </c>
      <c r="AC23" s="101">
        <v>6261</v>
      </c>
      <c r="AD23" s="101">
        <v>10853207</v>
      </c>
      <c r="AE23" s="101">
        <v>5063357359</v>
      </c>
      <c r="AF23" s="101">
        <f t="shared" ref="AF23:AF26" si="6">SUM(AC23:AE23)</f>
        <v>5074216827</v>
      </c>
      <c r="AG23" s="101" t="s">
        <v>95</v>
      </c>
      <c r="AH23" s="152" t="s">
        <v>96</v>
      </c>
    </row>
    <row r="24" spans="3:34" ht="20.100000000000001" customHeight="1" x14ac:dyDescent="0.25">
      <c r="C24" s="90">
        <v>18</v>
      </c>
      <c r="D24" s="91" t="s">
        <v>22</v>
      </c>
      <c r="E24" s="103" t="s">
        <v>34</v>
      </c>
      <c r="F24" s="145">
        <v>3196</v>
      </c>
      <c r="G24" s="101">
        <v>75</v>
      </c>
      <c r="H24" s="99">
        <v>99.968710888610701</v>
      </c>
      <c r="I24" s="133">
        <v>3195</v>
      </c>
      <c r="J24" s="100">
        <v>55</v>
      </c>
      <c r="K24" s="101">
        <v>65</v>
      </c>
      <c r="L24" s="101">
        <v>75</v>
      </c>
      <c r="M24" s="150">
        <f t="shared" si="2"/>
        <v>1757.8000000000002</v>
      </c>
      <c r="N24" s="150">
        <f t="shared" si="3"/>
        <v>2077.4</v>
      </c>
      <c r="O24" s="150">
        <f t="shared" si="4"/>
        <v>2397</v>
      </c>
      <c r="P24" s="101">
        <v>6261</v>
      </c>
      <c r="Q24" s="101">
        <v>1797</v>
      </c>
      <c r="R24" s="101">
        <v>489</v>
      </c>
      <c r="S24" s="101">
        <f t="shared" si="5"/>
        <v>8547</v>
      </c>
      <c r="T24" s="101">
        <v>35</v>
      </c>
      <c r="U24" s="101">
        <v>29</v>
      </c>
      <c r="V24" s="101">
        <v>23</v>
      </c>
      <c r="W24" s="102">
        <v>35</v>
      </c>
      <c r="X24" s="103"/>
      <c r="Y24" s="100"/>
      <c r="Z24" s="100"/>
      <c r="AA24" s="100"/>
      <c r="AB24" s="151"/>
      <c r="AC24" s="101"/>
      <c r="AD24" s="101"/>
      <c r="AE24" s="101"/>
      <c r="AF24" s="101">
        <f t="shared" si="6"/>
        <v>0</v>
      </c>
      <c r="AG24" s="101"/>
      <c r="AH24" s="152"/>
    </row>
    <row r="25" spans="3:34" ht="20.100000000000001" customHeight="1" x14ac:dyDescent="0.25">
      <c r="C25" s="90">
        <v>19</v>
      </c>
      <c r="D25" s="91" t="s">
        <v>23</v>
      </c>
      <c r="E25" s="103" t="s">
        <v>34</v>
      </c>
      <c r="F25" s="145">
        <v>3196</v>
      </c>
      <c r="G25" s="101">
        <v>75</v>
      </c>
      <c r="H25" s="99">
        <v>99.968710888610701</v>
      </c>
      <c r="I25" s="133">
        <v>3195</v>
      </c>
      <c r="J25" s="100">
        <v>55</v>
      </c>
      <c r="K25" s="101">
        <v>65</v>
      </c>
      <c r="L25" s="101">
        <v>75</v>
      </c>
      <c r="M25" s="150">
        <f t="shared" si="2"/>
        <v>1757.8000000000002</v>
      </c>
      <c r="N25" s="150">
        <f t="shared" si="3"/>
        <v>2077.4</v>
      </c>
      <c r="O25" s="150">
        <f t="shared" si="4"/>
        <v>2397</v>
      </c>
      <c r="P25" s="101">
        <v>6261</v>
      </c>
      <c r="Q25" s="101">
        <v>1797</v>
      </c>
      <c r="R25" s="101">
        <v>489</v>
      </c>
      <c r="S25" s="101">
        <f t="shared" si="5"/>
        <v>8547</v>
      </c>
      <c r="T25" s="101">
        <v>35</v>
      </c>
      <c r="U25" s="101">
        <v>29</v>
      </c>
      <c r="V25" s="101">
        <v>23</v>
      </c>
      <c r="W25" s="102">
        <v>35</v>
      </c>
      <c r="X25" s="103"/>
      <c r="Y25" s="100"/>
      <c r="Z25" s="100"/>
      <c r="AA25" s="100"/>
      <c r="AB25" s="151"/>
      <c r="AC25" s="101"/>
      <c r="AD25" s="101"/>
      <c r="AE25" s="101"/>
      <c r="AF25" s="101">
        <f t="shared" si="6"/>
        <v>0</v>
      </c>
      <c r="AG25" s="101"/>
      <c r="AH25" s="152"/>
    </row>
    <row r="26" spans="3:34" ht="20.100000000000001" customHeight="1" x14ac:dyDescent="0.25">
      <c r="C26" s="90">
        <v>20</v>
      </c>
      <c r="D26" s="91" t="s">
        <v>14</v>
      </c>
      <c r="E26" s="103" t="s">
        <v>34</v>
      </c>
      <c r="F26" s="145">
        <v>3196</v>
      </c>
      <c r="G26" s="101">
        <v>75</v>
      </c>
      <c r="H26" s="99">
        <v>99.968710888610701</v>
      </c>
      <c r="I26" s="133">
        <v>3195</v>
      </c>
      <c r="J26" s="100">
        <v>55</v>
      </c>
      <c r="K26" s="101">
        <v>65</v>
      </c>
      <c r="L26" s="101">
        <v>75</v>
      </c>
      <c r="M26" s="150">
        <f t="shared" si="2"/>
        <v>1757.8000000000002</v>
      </c>
      <c r="N26" s="150">
        <f t="shared" si="3"/>
        <v>2077.4</v>
      </c>
      <c r="O26" s="150">
        <f t="shared" si="4"/>
        <v>2397</v>
      </c>
      <c r="P26" s="101">
        <v>6261</v>
      </c>
      <c r="Q26" s="101">
        <v>1797</v>
      </c>
      <c r="R26" s="101">
        <v>489</v>
      </c>
      <c r="S26" s="101">
        <f t="shared" si="5"/>
        <v>8547</v>
      </c>
      <c r="T26" s="101">
        <v>35</v>
      </c>
      <c r="U26" s="101">
        <v>29</v>
      </c>
      <c r="V26" s="101">
        <v>23</v>
      </c>
      <c r="W26" s="102">
        <v>35</v>
      </c>
      <c r="X26" s="103"/>
      <c r="Y26" s="100"/>
      <c r="Z26" s="100"/>
      <c r="AA26" s="100"/>
      <c r="AB26" s="151"/>
      <c r="AC26" s="101"/>
      <c r="AD26" s="101"/>
      <c r="AE26" s="101"/>
      <c r="AF26" s="101">
        <f t="shared" si="6"/>
        <v>0</v>
      </c>
      <c r="AG26" s="101"/>
      <c r="AH26" s="152"/>
    </row>
    <row r="27" spans="3:34" ht="20.100000000000001" customHeight="1" x14ac:dyDescent="0.25">
      <c r="C27" s="82">
        <v>21</v>
      </c>
      <c r="D27" s="85" t="s">
        <v>9</v>
      </c>
      <c r="E27" s="140" t="s">
        <v>35</v>
      </c>
      <c r="F27" s="143">
        <v>4141</v>
      </c>
      <c r="G27" s="144">
        <v>1559</v>
      </c>
      <c r="H27" s="69">
        <v>0.60371890847621301</v>
      </c>
      <c r="I27" s="132">
        <v>25</v>
      </c>
      <c r="J27" s="87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75"/>
      <c r="X27" s="79"/>
      <c r="Y27" s="110"/>
      <c r="Z27" s="110"/>
      <c r="AA27" s="110"/>
      <c r="AB27" s="73"/>
      <c r="AC27" s="43"/>
      <c r="AD27" s="43"/>
      <c r="AE27" s="43"/>
      <c r="AF27" s="43"/>
      <c r="AG27" s="44"/>
      <c r="AH27" s="46"/>
    </row>
    <row r="28" spans="3:34" ht="20.100000000000001" customHeight="1" x14ac:dyDescent="0.25">
      <c r="C28" s="82">
        <v>22</v>
      </c>
      <c r="D28" s="85" t="s">
        <v>21</v>
      </c>
      <c r="E28" s="140" t="s">
        <v>35</v>
      </c>
      <c r="F28" s="143">
        <v>4141</v>
      </c>
      <c r="G28" s="144">
        <v>1559</v>
      </c>
      <c r="H28" s="69">
        <v>0.60371890847621301</v>
      </c>
      <c r="I28" s="132">
        <v>25</v>
      </c>
      <c r="J28" s="87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75"/>
      <c r="X28" s="79"/>
      <c r="Y28" s="110"/>
      <c r="Z28" s="110"/>
      <c r="AA28" s="110"/>
      <c r="AB28" s="73"/>
      <c r="AC28" s="43"/>
      <c r="AD28" s="43"/>
      <c r="AE28" s="43"/>
      <c r="AF28" s="43"/>
      <c r="AG28" s="44"/>
      <c r="AH28" s="46"/>
    </row>
    <row r="29" spans="3:34" ht="20.100000000000001" customHeight="1" x14ac:dyDescent="0.25">
      <c r="C29" s="82">
        <v>23</v>
      </c>
      <c r="D29" s="85" t="s">
        <v>22</v>
      </c>
      <c r="E29" s="140" t="s">
        <v>35</v>
      </c>
      <c r="F29" s="143">
        <v>4141</v>
      </c>
      <c r="G29" s="144">
        <v>1559</v>
      </c>
      <c r="H29" s="69">
        <v>0.60371890847621301</v>
      </c>
      <c r="I29" s="132">
        <v>25</v>
      </c>
      <c r="J29" s="87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75"/>
      <c r="X29" s="79"/>
      <c r="Y29" s="110"/>
      <c r="Z29" s="110"/>
      <c r="AA29" s="110"/>
      <c r="AB29" s="73"/>
      <c r="AC29" s="43"/>
      <c r="AD29" s="43"/>
      <c r="AE29" s="43"/>
      <c r="AF29" s="43"/>
      <c r="AG29" s="44"/>
      <c r="AH29" s="46"/>
    </row>
    <row r="30" spans="3:34" ht="20.100000000000001" customHeight="1" x14ac:dyDescent="0.25">
      <c r="C30" s="82">
        <v>24</v>
      </c>
      <c r="D30" s="85" t="s">
        <v>23</v>
      </c>
      <c r="E30" s="140" t="s">
        <v>35</v>
      </c>
      <c r="F30" s="143">
        <v>4141</v>
      </c>
      <c r="G30" s="144">
        <v>1559</v>
      </c>
      <c r="H30" s="69">
        <v>0.60371890847621301</v>
      </c>
      <c r="I30" s="132">
        <v>25</v>
      </c>
      <c r="J30" s="87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75"/>
      <c r="X30" s="79"/>
      <c r="Y30" s="110"/>
      <c r="Z30" s="110"/>
      <c r="AA30" s="110"/>
      <c r="AB30" s="73"/>
      <c r="AC30" s="43"/>
      <c r="AD30" s="43"/>
      <c r="AE30" s="43"/>
      <c r="AF30" s="43"/>
      <c r="AG30" s="44"/>
      <c r="AH30" s="46"/>
    </row>
    <row r="31" spans="3:34" ht="20.100000000000001" customHeight="1" x14ac:dyDescent="0.25">
      <c r="C31" s="82">
        <v>25</v>
      </c>
      <c r="D31" s="85" t="s">
        <v>14</v>
      </c>
      <c r="E31" s="140" t="s">
        <v>35</v>
      </c>
      <c r="F31" s="143">
        <v>4141</v>
      </c>
      <c r="G31" s="144">
        <v>1559</v>
      </c>
      <c r="H31" s="69">
        <v>0.60371890847621301</v>
      </c>
      <c r="I31" s="132">
        <v>25</v>
      </c>
      <c r="J31" s="87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75"/>
      <c r="X31" s="79"/>
      <c r="Y31" s="110"/>
      <c r="Z31" s="110"/>
      <c r="AA31" s="110"/>
      <c r="AB31" s="73"/>
      <c r="AC31" s="43"/>
      <c r="AD31" s="43"/>
      <c r="AE31" s="43"/>
      <c r="AF31" s="43"/>
      <c r="AG31" s="44"/>
      <c r="AH31" s="46"/>
    </row>
    <row r="32" spans="3:34" ht="20.100000000000001" customHeight="1" x14ac:dyDescent="0.25">
      <c r="C32" s="90">
        <v>26</v>
      </c>
      <c r="D32" s="91" t="s">
        <v>9</v>
      </c>
      <c r="E32" s="103" t="s">
        <v>5</v>
      </c>
      <c r="F32" s="145">
        <v>5000</v>
      </c>
      <c r="G32" s="101">
        <v>50</v>
      </c>
      <c r="H32" s="98">
        <v>11.08</v>
      </c>
      <c r="I32" s="133">
        <v>554</v>
      </c>
      <c r="J32" s="106"/>
      <c r="K32" s="107"/>
      <c r="L32" s="107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2"/>
      <c r="X32" s="103"/>
      <c r="Y32" s="100"/>
      <c r="Z32" s="100"/>
      <c r="AA32" s="100"/>
      <c r="AB32" s="104"/>
      <c r="AC32" s="101"/>
      <c r="AD32" s="101"/>
      <c r="AE32" s="101"/>
      <c r="AF32" s="101"/>
      <c r="AG32" s="98"/>
      <c r="AH32" s="105"/>
    </row>
    <row r="33" spans="3:34" ht="20.100000000000001" customHeight="1" x14ac:dyDescent="0.25">
      <c r="C33" s="90">
        <v>27</v>
      </c>
      <c r="D33" s="91" t="s">
        <v>21</v>
      </c>
      <c r="E33" s="103" t="s">
        <v>5</v>
      </c>
      <c r="F33" s="145">
        <v>5000</v>
      </c>
      <c r="G33" s="101">
        <v>50</v>
      </c>
      <c r="H33" s="98">
        <v>11.08</v>
      </c>
      <c r="I33" s="133">
        <v>554</v>
      </c>
      <c r="J33" s="106"/>
      <c r="K33" s="107"/>
      <c r="L33" s="107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2"/>
      <c r="X33" s="103"/>
      <c r="Y33" s="100"/>
      <c r="Z33" s="100"/>
      <c r="AA33" s="100"/>
      <c r="AB33" s="104"/>
      <c r="AC33" s="101"/>
      <c r="AD33" s="101"/>
      <c r="AE33" s="101"/>
      <c r="AF33" s="101"/>
      <c r="AG33" s="98"/>
      <c r="AH33" s="105"/>
    </row>
    <row r="34" spans="3:34" ht="20.100000000000001" customHeight="1" x14ac:dyDescent="0.25">
      <c r="C34" s="90">
        <v>28</v>
      </c>
      <c r="D34" s="91" t="s">
        <v>22</v>
      </c>
      <c r="E34" s="103" t="s">
        <v>5</v>
      </c>
      <c r="F34" s="145">
        <v>5000</v>
      </c>
      <c r="G34" s="101">
        <v>50</v>
      </c>
      <c r="H34" s="98">
        <v>11.08</v>
      </c>
      <c r="I34" s="133">
        <v>554</v>
      </c>
      <c r="J34" s="106"/>
      <c r="K34" s="107"/>
      <c r="L34" s="107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2"/>
      <c r="X34" s="103"/>
      <c r="Y34" s="100"/>
      <c r="Z34" s="100"/>
      <c r="AA34" s="100"/>
      <c r="AB34" s="104"/>
      <c r="AC34" s="101"/>
      <c r="AD34" s="101"/>
      <c r="AE34" s="101"/>
      <c r="AF34" s="101"/>
      <c r="AG34" s="98"/>
      <c r="AH34" s="105"/>
    </row>
    <row r="35" spans="3:34" ht="20.100000000000001" customHeight="1" x14ac:dyDescent="0.25">
      <c r="C35" s="90">
        <v>29</v>
      </c>
      <c r="D35" s="91" t="s">
        <v>23</v>
      </c>
      <c r="E35" s="103" t="s">
        <v>5</v>
      </c>
      <c r="F35" s="145">
        <v>5000</v>
      </c>
      <c r="G35" s="101">
        <v>50</v>
      </c>
      <c r="H35" s="98">
        <v>11.08</v>
      </c>
      <c r="I35" s="133">
        <v>554</v>
      </c>
      <c r="J35" s="106"/>
      <c r="K35" s="107"/>
      <c r="L35" s="107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2"/>
      <c r="X35" s="103"/>
      <c r="Y35" s="100"/>
      <c r="Z35" s="100"/>
      <c r="AA35" s="100"/>
      <c r="AB35" s="104"/>
      <c r="AC35" s="101"/>
      <c r="AD35" s="101"/>
      <c r="AE35" s="101"/>
      <c r="AF35" s="101"/>
      <c r="AG35" s="98"/>
      <c r="AH35" s="105"/>
    </row>
    <row r="36" spans="3:34" ht="20.100000000000001" customHeight="1" x14ac:dyDescent="0.25">
      <c r="C36" s="90">
        <v>30</v>
      </c>
      <c r="D36" s="91" t="s">
        <v>14</v>
      </c>
      <c r="E36" s="103" t="s">
        <v>5</v>
      </c>
      <c r="F36" s="145">
        <v>5000</v>
      </c>
      <c r="G36" s="101">
        <v>50</v>
      </c>
      <c r="H36" s="98">
        <v>11.08</v>
      </c>
      <c r="I36" s="133">
        <v>554</v>
      </c>
      <c r="J36" s="153"/>
      <c r="K36" s="154"/>
      <c r="L36" s="154"/>
      <c r="M36" s="155"/>
      <c r="N36" s="155"/>
      <c r="O36" s="155"/>
      <c r="P36" s="101"/>
      <c r="Q36" s="101"/>
      <c r="R36" s="101"/>
      <c r="S36" s="101"/>
      <c r="T36" s="101"/>
      <c r="U36" s="101"/>
      <c r="V36" s="101"/>
      <c r="W36" s="102"/>
      <c r="X36" s="103"/>
      <c r="Y36" s="100"/>
      <c r="Z36" s="100"/>
      <c r="AA36" s="100"/>
      <c r="AB36" s="104"/>
      <c r="AC36" s="101"/>
      <c r="AD36" s="101"/>
      <c r="AE36" s="101"/>
      <c r="AF36" s="101"/>
      <c r="AG36" s="98"/>
      <c r="AH36" s="105"/>
    </row>
    <row r="37" spans="3:34" ht="20.100000000000001" customHeight="1" x14ac:dyDescent="0.25">
      <c r="C37" s="82">
        <v>31</v>
      </c>
      <c r="D37" s="85" t="s">
        <v>9</v>
      </c>
      <c r="E37" s="140" t="s">
        <v>36</v>
      </c>
      <c r="F37" s="143">
        <v>8124</v>
      </c>
      <c r="G37" s="144">
        <v>119</v>
      </c>
      <c r="H37" s="67">
        <v>100</v>
      </c>
      <c r="I37" s="132">
        <v>8124</v>
      </c>
      <c r="J37" s="128">
        <v>55</v>
      </c>
      <c r="K37" s="62">
        <v>65</v>
      </c>
      <c r="L37" s="62">
        <v>75</v>
      </c>
      <c r="M37" s="118">
        <f>F37*(J37/100)</f>
        <v>4468.2000000000007</v>
      </c>
      <c r="N37" s="118">
        <f>F37*(K37/100)</f>
        <v>5280.6</v>
      </c>
      <c r="O37" s="118">
        <f>F37*(L37/100)</f>
        <v>6093</v>
      </c>
      <c r="P37" s="55">
        <v>8</v>
      </c>
      <c r="Q37" s="55">
        <v>2</v>
      </c>
      <c r="R37" s="55">
        <v>1</v>
      </c>
      <c r="S37" s="55">
        <f>SUM(P37:R37)</f>
        <v>11</v>
      </c>
      <c r="T37" s="55">
        <v>10</v>
      </c>
      <c r="U37" s="55">
        <v>6</v>
      </c>
      <c r="V37" s="55">
        <v>5</v>
      </c>
      <c r="W37" s="75">
        <v>10</v>
      </c>
      <c r="X37" s="79">
        <v>10</v>
      </c>
      <c r="Y37" s="110">
        <v>6</v>
      </c>
      <c r="Z37" s="110">
        <v>5</v>
      </c>
      <c r="AA37" s="110">
        <v>10</v>
      </c>
      <c r="AB37" s="73">
        <v>0</v>
      </c>
      <c r="AC37" s="43">
        <v>8</v>
      </c>
      <c r="AD37" s="43">
        <v>18</v>
      </c>
      <c r="AE37" s="43">
        <v>27</v>
      </c>
      <c r="AF37" s="43">
        <f>SUM(AC37:AE37)</f>
        <v>53</v>
      </c>
      <c r="AG37" s="43" t="s">
        <v>97</v>
      </c>
      <c r="AH37" s="156" t="s">
        <v>98</v>
      </c>
    </row>
    <row r="38" spans="3:34" ht="20.100000000000001" customHeight="1" x14ac:dyDescent="0.25">
      <c r="C38" s="82">
        <v>32</v>
      </c>
      <c r="D38" s="85" t="s">
        <v>21</v>
      </c>
      <c r="E38" s="140" t="s">
        <v>36</v>
      </c>
      <c r="F38" s="143">
        <v>8124</v>
      </c>
      <c r="G38" s="144">
        <v>119</v>
      </c>
      <c r="H38" s="67">
        <v>100</v>
      </c>
      <c r="I38" s="132">
        <v>8124</v>
      </c>
      <c r="J38" s="128">
        <v>55</v>
      </c>
      <c r="K38" s="62">
        <v>65</v>
      </c>
      <c r="L38" s="62">
        <v>75</v>
      </c>
      <c r="M38" s="118">
        <f t="shared" ref="M38:M41" si="7">F38*(J38/100)</f>
        <v>4468.2000000000007</v>
      </c>
      <c r="N38" s="118">
        <f t="shared" ref="N38:N41" si="8">F38*(K38/100)</f>
        <v>5280.6</v>
      </c>
      <c r="O38" s="118">
        <f t="shared" ref="O38:O41" si="9">F38*(L38/100)</f>
        <v>6093</v>
      </c>
      <c r="P38" s="55">
        <v>8</v>
      </c>
      <c r="Q38" s="55">
        <v>2</v>
      </c>
      <c r="R38" s="55">
        <v>1</v>
      </c>
      <c r="S38" s="55">
        <f t="shared" ref="S38:S41" si="10">SUM(P38:R38)</f>
        <v>11</v>
      </c>
      <c r="T38" s="55">
        <v>10</v>
      </c>
      <c r="U38" s="55">
        <v>6</v>
      </c>
      <c r="V38" s="55">
        <v>5</v>
      </c>
      <c r="W38" s="75">
        <v>10</v>
      </c>
      <c r="X38" s="79">
        <v>10</v>
      </c>
      <c r="Y38" s="110">
        <v>6</v>
      </c>
      <c r="Z38" s="110">
        <v>5</v>
      </c>
      <c r="AA38" s="110">
        <v>10</v>
      </c>
      <c r="AB38" s="73">
        <v>0</v>
      </c>
      <c r="AC38" s="43">
        <v>8</v>
      </c>
      <c r="AD38" s="43">
        <v>16</v>
      </c>
      <c r="AE38" s="43">
        <v>16</v>
      </c>
      <c r="AF38" s="43">
        <f t="shared" ref="AF38:AF41" si="11">SUM(AC38:AE38)</f>
        <v>40</v>
      </c>
      <c r="AG38" s="43" t="s">
        <v>99</v>
      </c>
      <c r="AH38" s="156" t="s">
        <v>100</v>
      </c>
    </row>
    <row r="39" spans="3:34" ht="20.100000000000001" customHeight="1" x14ac:dyDescent="0.25">
      <c r="C39" s="82">
        <v>33</v>
      </c>
      <c r="D39" s="85" t="s">
        <v>22</v>
      </c>
      <c r="E39" s="140" t="s">
        <v>36</v>
      </c>
      <c r="F39" s="143">
        <v>8124</v>
      </c>
      <c r="G39" s="144">
        <v>119</v>
      </c>
      <c r="H39" s="67">
        <v>100</v>
      </c>
      <c r="I39" s="132">
        <v>8124</v>
      </c>
      <c r="J39" s="128">
        <v>55</v>
      </c>
      <c r="K39" s="62">
        <v>65</v>
      </c>
      <c r="L39" s="62">
        <v>75</v>
      </c>
      <c r="M39" s="118">
        <f t="shared" si="7"/>
        <v>4468.2000000000007</v>
      </c>
      <c r="N39" s="118">
        <f t="shared" si="8"/>
        <v>5280.6</v>
      </c>
      <c r="O39" s="118">
        <f t="shared" si="9"/>
        <v>6093</v>
      </c>
      <c r="P39" s="55">
        <v>8</v>
      </c>
      <c r="Q39" s="55">
        <v>2</v>
      </c>
      <c r="R39" s="55">
        <v>1</v>
      </c>
      <c r="S39" s="55">
        <f t="shared" si="10"/>
        <v>11</v>
      </c>
      <c r="T39" s="55">
        <v>10</v>
      </c>
      <c r="U39" s="55">
        <v>6</v>
      </c>
      <c r="V39" s="55">
        <v>5</v>
      </c>
      <c r="W39" s="75">
        <v>10</v>
      </c>
      <c r="X39" s="79">
        <v>10</v>
      </c>
      <c r="Y39" s="110">
        <v>6</v>
      </c>
      <c r="Z39" s="110">
        <v>5</v>
      </c>
      <c r="AA39" s="110">
        <v>10</v>
      </c>
      <c r="AB39" s="73">
        <v>0.50020217895507801</v>
      </c>
      <c r="AC39" s="43">
        <v>8</v>
      </c>
      <c r="AD39" s="43">
        <v>4</v>
      </c>
      <c r="AE39" s="43">
        <v>2</v>
      </c>
      <c r="AF39" s="43">
        <f>SUM(AC39:AE39)</f>
        <v>14</v>
      </c>
      <c r="AG39" s="43" t="s">
        <v>101</v>
      </c>
      <c r="AH39" s="156" t="s">
        <v>102</v>
      </c>
    </row>
    <row r="40" spans="3:34" ht="20.100000000000001" customHeight="1" x14ac:dyDescent="0.25">
      <c r="C40" s="82">
        <v>34</v>
      </c>
      <c r="D40" s="85" t="s">
        <v>23</v>
      </c>
      <c r="E40" s="140" t="s">
        <v>36</v>
      </c>
      <c r="F40" s="143">
        <v>8124</v>
      </c>
      <c r="G40" s="144">
        <v>119</v>
      </c>
      <c r="H40" s="67">
        <v>100</v>
      </c>
      <c r="I40" s="132">
        <v>8124</v>
      </c>
      <c r="J40" s="128">
        <v>55</v>
      </c>
      <c r="K40" s="62">
        <v>65</v>
      </c>
      <c r="L40" s="62">
        <v>75</v>
      </c>
      <c r="M40" s="118">
        <f t="shared" si="7"/>
        <v>4468.2000000000007</v>
      </c>
      <c r="N40" s="118">
        <f t="shared" si="8"/>
        <v>5280.6</v>
      </c>
      <c r="O40" s="118">
        <f t="shared" si="9"/>
        <v>6093</v>
      </c>
      <c r="P40" s="55">
        <v>8</v>
      </c>
      <c r="Q40" s="55">
        <v>2</v>
      </c>
      <c r="R40" s="55">
        <v>1</v>
      </c>
      <c r="S40" s="55">
        <f t="shared" si="10"/>
        <v>11</v>
      </c>
      <c r="T40" s="55">
        <v>10</v>
      </c>
      <c r="U40" s="55">
        <v>6</v>
      </c>
      <c r="V40" s="55">
        <v>5</v>
      </c>
      <c r="W40" s="75">
        <v>10</v>
      </c>
      <c r="X40" s="79">
        <v>10</v>
      </c>
      <c r="Y40" s="110">
        <v>6</v>
      </c>
      <c r="Z40" s="110">
        <v>5</v>
      </c>
      <c r="AA40" s="110">
        <v>10</v>
      </c>
      <c r="AB40" s="73">
        <v>0.50044059753417902</v>
      </c>
      <c r="AC40" s="43">
        <v>8</v>
      </c>
      <c r="AD40" s="43">
        <v>4</v>
      </c>
      <c r="AE40" s="43">
        <v>2</v>
      </c>
      <c r="AF40" s="43">
        <f t="shared" si="11"/>
        <v>14</v>
      </c>
      <c r="AG40" s="43" t="s">
        <v>101</v>
      </c>
      <c r="AH40" s="156" t="s">
        <v>102</v>
      </c>
    </row>
    <row r="41" spans="3:34" ht="20.100000000000001" customHeight="1" x14ac:dyDescent="0.25">
      <c r="C41" s="82">
        <v>35</v>
      </c>
      <c r="D41" s="85" t="s">
        <v>14</v>
      </c>
      <c r="E41" s="140" t="s">
        <v>36</v>
      </c>
      <c r="F41" s="143">
        <v>8124</v>
      </c>
      <c r="G41" s="144">
        <v>119</v>
      </c>
      <c r="H41" s="67">
        <v>100</v>
      </c>
      <c r="I41" s="132">
        <v>8124</v>
      </c>
      <c r="J41" s="128">
        <v>55</v>
      </c>
      <c r="K41" s="62">
        <v>65</v>
      </c>
      <c r="L41" s="62">
        <v>75</v>
      </c>
      <c r="M41" s="118">
        <f t="shared" si="7"/>
        <v>4468.2000000000007</v>
      </c>
      <c r="N41" s="118">
        <f t="shared" si="8"/>
        <v>5280.6</v>
      </c>
      <c r="O41" s="118">
        <f t="shared" si="9"/>
        <v>6093</v>
      </c>
      <c r="P41" s="55">
        <v>8</v>
      </c>
      <c r="Q41" s="55">
        <v>2</v>
      </c>
      <c r="R41" s="55">
        <v>1</v>
      </c>
      <c r="S41" s="55">
        <f t="shared" si="10"/>
        <v>11</v>
      </c>
      <c r="T41" s="55">
        <v>10</v>
      </c>
      <c r="U41" s="55">
        <v>6</v>
      </c>
      <c r="V41" s="55">
        <v>5</v>
      </c>
      <c r="W41" s="75">
        <v>10</v>
      </c>
      <c r="X41" s="79">
        <v>10</v>
      </c>
      <c r="Y41" s="110">
        <v>6</v>
      </c>
      <c r="Z41" s="110">
        <v>5</v>
      </c>
      <c r="AA41" s="110">
        <v>10</v>
      </c>
      <c r="AB41" s="73">
        <v>1.50132179260253</v>
      </c>
      <c r="AC41" s="43">
        <v>8</v>
      </c>
      <c r="AD41" s="43">
        <v>4</v>
      </c>
      <c r="AE41" s="43">
        <v>2</v>
      </c>
      <c r="AF41" s="43">
        <f t="shared" si="11"/>
        <v>14</v>
      </c>
      <c r="AG41" s="43" t="s">
        <v>101</v>
      </c>
      <c r="AH41" s="156" t="s">
        <v>102</v>
      </c>
    </row>
    <row r="42" spans="3:34" ht="20.100000000000001" customHeight="1" x14ac:dyDescent="0.25">
      <c r="C42" s="90">
        <v>36</v>
      </c>
      <c r="D42" s="91" t="s">
        <v>9</v>
      </c>
      <c r="E42" s="103" t="s">
        <v>6</v>
      </c>
      <c r="F42" s="145">
        <v>20000</v>
      </c>
      <c r="G42" s="101">
        <v>50</v>
      </c>
      <c r="H42" s="108">
        <v>10.984999999999999</v>
      </c>
      <c r="I42" s="133">
        <v>2197</v>
      </c>
      <c r="J42" s="106"/>
      <c r="K42" s="107"/>
      <c r="L42" s="107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2"/>
      <c r="X42" s="103"/>
      <c r="Y42" s="100"/>
      <c r="Z42" s="100"/>
      <c r="AA42" s="100"/>
      <c r="AB42" s="104"/>
      <c r="AC42" s="101"/>
      <c r="AD42" s="101"/>
      <c r="AE42" s="101"/>
      <c r="AF42" s="101"/>
      <c r="AG42" s="98"/>
      <c r="AH42" s="105"/>
    </row>
    <row r="43" spans="3:34" ht="20.100000000000001" customHeight="1" x14ac:dyDescent="0.25">
      <c r="C43" s="90">
        <v>37</v>
      </c>
      <c r="D43" s="91" t="s">
        <v>21</v>
      </c>
      <c r="E43" s="103" t="s">
        <v>6</v>
      </c>
      <c r="F43" s="145">
        <v>20000</v>
      </c>
      <c r="G43" s="101">
        <v>50</v>
      </c>
      <c r="H43" s="108">
        <v>10.984999999999999</v>
      </c>
      <c r="I43" s="133">
        <v>2197</v>
      </c>
      <c r="J43" s="106"/>
      <c r="K43" s="107"/>
      <c r="L43" s="107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2"/>
      <c r="X43" s="103"/>
      <c r="Y43" s="100"/>
      <c r="Z43" s="100"/>
      <c r="AA43" s="100"/>
      <c r="AB43" s="104"/>
      <c r="AC43" s="101"/>
      <c r="AD43" s="101"/>
      <c r="AE43" s="101"/>
      <c r="AF43" s="101"/>
      <c r="AG43" s="98"/>
      <c r="AH43" s="105"/>
    </row>
    <row r="44" spans="3:34" ht="20.100000000000001" customHeight="1" x14ac:dyDescent="0.25">
      <c r="C44" s="90">
        <v>38</v>
      </c>
      <c r="D44" s="91" t="s">
        <v>22</v>
      </c>
      <c r="E44" s="103" t="s">
        <v>6</v>
      </c>
      <c r="F44" s="145">
        <v>20000</v>
      </c>
      <c r="G44" s="101">
        <v>50</v>
      </c>
      <c r="H44" s="108">
        <v>10.984999999999999</v>
      </c>
      <c r="I44" s="133">
        <v>2197</v>
      </c>
      <c r="J44" s="106"/>
      <c r="K44" s="107"/>
      <c r="L44" s="107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2"/>
      <c r="X44" s="103"/>
      <c r="Y44" s="100"/>
      <c r="Z44" s="100"/>
      <c r="AA44" s="100"/>
      <c r="AB44" s="104"/>
      <c r="AC44" s="101"/>
      <c r="AD44" s="101"/>
      <c r="AE44" s="101"/>
      <c r="AF44" s="101"/>
      <c r="AG44" s="98"/>
      <c r="AH44" s="105"/>
    </row>
    <row r="45" spans="3:34" ht="20.100000000000001" customHeight="1" x14ac:dyDescent="0.25">
      <c r="C45" s="90">
        <v>39</v>
      </c>
      <c r="D45" s="91" t="s">
        <v>23</v>
      </c>
      <c r="E45" s="103" t="s">
        <v>6</v>
      </c>
      <c r="F45" s="145">
        <v>20000</v>
      </c>
      <c r="G45" s="101">
        <v>50</v>
      </c>
      <c r="H45" s="108">
        <v>10.984999999999999</v>
      </c>
      <c r="I45" s="133">
        <v>2197</v>
      </c>
      <c r="J45" s="106"/>
      <c r="K45" s="107"/>
      <c r="L45" s="107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2"/>
      <c r="X45" s="103"/>
      <c r="Y45" s="100"/>
      <c r="Z45" s="100"/>
      <c r="AA45" s="100"/>
      <c r="AB45" s="104"/>
      <c r="AC45" s="101"/>
      <c r="AD45" s="101"/>
      <c r="AE45" s="101"/>
      <c r="AF45" s="101"/>
      <c r="AG45" s="98"/>
      <c r="AH45" s="105"/>
    </row>
    <row r="46" spans="3:34" ht="20.100000000000001" customHeight="1" x14ac:dyDescent="0.25">
      <c r="C46" s="90">
        <v>40</v>
      </c>
      <c r="D46" s="91" t="s">
        <v>14</v>
      </c>
      <c r="E46" s="103" t="s">
        <v>6</v>
      </c>
      <c r="F46" s="145">
        <v>20000</v>
      </c>
      <c r="G46" s="101">
        <v>50</v>
      </c>
      <c r="H46" s="108">
        <v>10.984999999999999</v>
      </c>
      <c r="I46" s="133">
        <v>2197</v>
      </c>
      <c r="J46" s="106"/>
      <c r="K46" s="107"/>
      <c r="L46" s="107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2"/>
      <c r="X46" s="103"/>
      <c r="Y46" s="100"/>
      <c r="Z46" s="100"/>
      <c r="AA46" s="100"/>
      <c r="AB46" s="104"/>
      <c r="AC46" s="101"/>
      <c r="AD46" s="101"/>
      <c r="AE46" s="101"/>
      <c r="AF46" s="101"/>
      <c r="AG46" s="98"/>
      <c r="AH46" s="105"/>
    </row>
    <row r="47" spans="3:34" ht="20.100000000000001" customHeight="1" x14ac:dyDescent="0.25">
      <c r="C47" s="82">
        <v>41</v>
      </c>
      <c r="D47" s="85" t="s">
        <v>9</v>
      </c>
      <c r="E47" s="140" t="s">
        <v>37</v>
      </c>
      <c r="F47" s="143">
        <v>49046</v>
      </c>
      <c r="G47" s="144">
        <v>2113</v>
      </c>
      <c r="H47" s="68">
        <v>99.792031969987306</v>
      </c>
      <c r="I47" s="132">
        <v>48944</v>
      </c>
      <c r="J47" s="88"/>
      <c r="K47" s="71"/>
      <c r="L47" s="71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75"/>
      <c r="X47" s="79"/>
      <c r="Y47" s="110"/>
      <c r="Z47" s="110"/>
      <c r="AA47" s="110"/>
      <c r="AB47" s="73"/>
      <c r="AC47" s="43"/>
      <c r="AD47" s="43"/>
      <c r="AE47" s="43"/>
      <c r="AF47" s="43"/>
      <c r="AG47" s="44"/>
      <c r="AH47" s="46"/>
    </row>
    <row r="48" spans="3:34" ht="20.100000000000001" customHeight="1" x14ac:dyDescent="0.25">
      <c r="C48" s="82">
        <v>42</v>
      </c>
      <c r="D48" s="85" t="s">
        <v>21</v>
      </c>
      <c r="E48" s="140" t="s">
        <v>37</v>
      </c>
      <c r="F48" s="143">
        <v>49046</v>
      </c>
      <c r="G48" s="144">
        <v>2113</v>
      </c>
      <c r="H48" s="68">
        <v>99.792031969987306</v>
      </c>
      <c r="I48" s="132">
        <v>48944</v>
      </c>
      <c r="J48" s="88"/>
      <c r="K48" s="71"/>
      <c r="L48" s="71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75"/>
      <c r="X48" s="79"/>
      <c r="Y48" s="110"/>
      <c r="Z48" s="110"/>
      <c r="AA48" s="110"/>
      <c r="AB48" s="73"/>
      <c r="AC48" s="43"/>
      <c r="AD48" s="43"/>
      <c r="AE48" s="43"/>
      <c r="AF48" s="43"/>
      <c r="AG48" s="44"/>
      <c r="AH48" s="46"/>
    </row>
    <row r="49" spans="3:34" ht="20.100000000000001" customHeight="1" x14ac:dyDescent="0.25">
      <c r="C49" s="82">
        <v>43</v>
      </c>
      <c r="D49" s="85" t="s">
        <v>22</v>
      </c>
      <c r="E49" s="140" t="s">
        <v>37</v>
      </c>
      <c r="F49" s="143">
        <v>49046</v>
      </c>
      <c r="G49" s="144">
        <v>2113</v>
      </c>
      <c r="H49" s="68">
        <v>99.792031969987306</v>
      </c>
      <c r="I49" s="132">
        <v>48944</v>
      </c>
      <c r="J49" s="88"/>
      <c r="K49" s="71"/>
      <c r="L49" s="71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75"/>
      <c r="X49" s="79"/>
      <c r="Y49" s="110"/>
      <c r="Z49" s="110"/>
      <c r="AA49" s="110"/>
      <c r="AB49" s="73"/>
      <c r="AC49" s="43"/>
      <c r="AD49" s="43"/>
      <c r="AE49" s="43"/>
      <c r="AF49" s="43"/>
      <c r="AG49" s="44"/>
      <c r="AH49" s="46"/>
    </row>
    <row r="50" spans="3:34" ht="20.100000000000001" customHeight="1" x14ac:dyDescent="0.25">
      <c r="C50" s="82">
        <v>44</v>
      </c>
      <c r="D50" s="85" t="s">
        <v>23</v>
      </c>
      <c r="E50" s="140" t="s">
        <v>37</v>
      </c>
      <c r="F50" s="143">
        <v>49046</v>
      </c>
      <c r="G50" s="144">
        <v>2113</v>
      </c>
      <c r="H50" s="68">
        <v>99.792031969987306</v>
      </c>
      <c r="I50" s="132">
        <v>48944</v>
      </c>
      <c r="J50" s="88"/>
      <c r="K50" s="71"/>
      <c r="L50" s="71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75"/>
      <c r="X50" s="79"/>
      <c r="Y50" s="110"/>
      <c r="Z50" s="110"/>
      <c r="AA50" s="110"/>
      <c r="AB50" s="73"/>
      <c r="AC50" s="43"/>
      <c r="AD50" s="43"/>
      <c r="AE50" s="43"/>
      <c r="AF50" s="43"/>
      <c r="AG50" s="44"/>
      <c r="AH50" s="46"/>
    </row>
    <row r="51" spans="3:34" ht="20.100000000000001" customHeight="1" x14ac:dyDescent="0.25">
      <c r="C51" s="82">
        <v>45</v>
      </c>
      <c r="D51" s="85" t="s">
        <v>14</v>
      </c>
      <c r="E51" s="140" t="s">
        <v>37</v>
      </c>
      <c r="F51" s="143">
        <v>49046</v>
      </c>
      <c r="G51" s="144">
        <v>2113</v>
      </c>
      <c r="H51" s="68">
        <v>99.792031969987306</v>
      </c>
      <c r="I51" s="132">
        <v>48944</v>
      </c>
      <c r="J51" s="88"/>
      <c r="K51" s="71"/>
      <c r="L51" s="71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75"/>
      <c r="X51" s="79"/>
      <c r="Y51" s="110"/>
      <c r="Z51" s="110"/>
      <c r="AA51" s="110"/>
      <c r="AB51" s="73"/>
      <c r="AC51" s="43"/>
      <c r="AD51" s="43"/>
      <c r="AE51" s="43"/>
      <c r="AF51" s="43"/>
      <c r="AG51" s="44"/>
      <c r="AH51" s="46"/>
    </row>
    <row r="52" spans="3:34" ht="20.100000000000001" customHeight="1" x14ac:dyDescent="0.25">
      <c r="C52" s="90">
        <v>46</v>
      </c>
      <c r="D52" s="91" t="s">
        <v>9</v>
      </c>
      <c r="E52" s="103" t="s">
        <v>38</v>
      </c>
      <c r="F52" s="145">
        <v>49046</v>
      </c>
      <c r="G52" s="101">
        <v>2088</v>
      </c>
      <c r="H52" s="99">
        <v>79.005423479998299</v>
      </c>
      <c r="I52" s="133">
        <v>38749</v>
      </c>
      <c r="J52" s="157">
        <v>55</v>
      </c>
      <c r="K52" s="142">
        <v>65</v>
      </c>
      <c r="L52" s="142">
        <v>75</v>
      </c>
      <c r="M52" s="150">
        <f>F52*(J52/100)</f>
        <v>26975.300000000003</v>
      </c>
      <c r="N52" s="150">
        <f>F52*(K52/100)</f>
        <v>31879.9</v>
      </c>
      <c r="O52" s="150">
        <f>F52*(L52/100)</f>
        <v>36784.5</v>
      </c>
      <c r="P52" s="101">
        <v>12</v>
      </c>
      <c r="Q52" s="101">
        <v>6</v>
      </c>
      <c r="R52" s="101">
        <v>2</v>
      </c>
      <c r="S52" s="101">
        <f>SUM(P52:R52)</f>
        <v>20</v>
      </c>
      <c r="T52" s="101">
        <v>19</v>
      </c>
      <c r="U52" s="101">
        <v>12</v>
      </c>
      <c r="V52" s="101">
        <v>2</v>
      </c>
      <c r="W52" s="102">
        <v>19</v>
      </c>
      <c r="X52" s="103">
        <v>19</v>
      </c>
      <c r="Y52" s="100">
        <v>12</v>
      </c>
      <c r="Z52" s="100">
        <v>2</v>
      </c>
      <c r="AA52" s="100">
        <v>19</v>
      </c>
      <c r="AB52" s="104">
        <v>0.49591064453125</v>
      </c>
      <c r="AC52" s="101">
        <v>12</v>
      </c>
      <c r="AD52" s="101">
        <v>30</v>
      </c>
      <c r="AE52" s="101">
        <v>30</v>
      </c>
      <c r="AF52" s="101">
        <f>SUM(AC52:AE52)</f>
        <v>72</v>
      </c>
      <c r="AG52" s="101" t="s">
        <v>103</v>
      </c>
      <c r="AH52" s="152" t="s">
        <v>104</v>
      </c>
    </row>
    <row r="53" spans="3:34" ht="20.100000000000001" customHeight="1" x14ac:dyDescent="0.25">
      <c r="C53" s="90">
        <v>47</v>
      </c>
      <c r="D53" s="91" t="s">
        <v>21</v>
      </c>
      <c r="E53" s="103" t="s">
        <v>38</v>
      </c>
      <c r="F53" s="145">
        <v>49046</v>
      </c>
      <c r="G53" s="101">
        <v>2088</v>
      </c>
      <c r="H53" s="99">
        <v>79.005423479998299</v>
      </c>
      <c r="I53" s="133">
        <v>38749</v>
      </c>
      <c r="J53" s="157">
        <v>55</v>
      </c>
      <c r="K53" s="142">
        <v>65</v>
      </c>
      <c r="L53" s="142">
        <v>75</v>
      </c>
      <c r="M53" s="150">
        <f t="shared" ref="M53:M56" si="12">F53*(J53/100)</f>
        <v>26975.300000000003</v>
      </c>
      <c r="N53" s="150">
        <f t="shared" ref="N53:N56" si="13">F53*(K53/100)</f>
        <v>31879.9</v>
      </c>
      <c r="O53" s="150">
        <f t="shared" ref="O53:O56" si="14">F53*(L53/100)</f>
        <v>36784.5</v>
      </c>
      <c r="P53" s="101">
        <v>12</v>
      </c>
      <c r="Q53" s="101">
        <v>6</v>
      </c>
      <c r="R53" s="101">
        <v>2</v>
      </c>
      <c r="S53" s="101">
        <f t="shared" ref="S53:S56" si="15">SUM(P53:R53)</f>
        <v>20</v>
      </c>
      <c r="T53" s="101">
        <v>19</v>
      </c>
      <c r="U53" s="101">
        <v>12</v>
      </c>
      <c r="V53" s="101">
        <v>2</v>
      </c>
      <c r="W53" s="102">
        <v>19</v>
      </c>
      <c r="X53" s="103">
        <v>19</v>
      </c>
      <c r="Y53" s="100">
        <v>12</v>
      </c>
      <c r="Z53" s="100">
        <v>2</v>
      </c>
      <c r="AA53" s="100">
        <v>19</v>
      </c>
      <c r="AB53" s="104">
        <v>0.49757957458495999</v>
      </c>
      <c r="AC53" s="101">
        <v>12</v>
      </c>
      <c r="AD53" s="101">
        <v>23</v>
      </c>
      <c r="AE53" s="101">
        <v>9</v>
      </c>
      <c r="AF53" s="101">
        <f t="shared" ref="AF53:AF56" si="16">SUM(AC53:AE53)</f>
        <v>44</v>
      </c>
      <c r="AG53" s="101" t="s">
        <v>105</v>
      </c>
      <c r="AH53" s="152" t="s">
        <v>106</v>
      </c>
    </row>
    <row r="54" spans="3:34" ht="20.100000000000001" customHeight="1" x14ac:dyDescent="0.25">
      <c r="C54" s="90">
        <v>48</v>
      </c>
      <c r="D54" s="91" t="s">
        <v>22</v>
      </c>
      <c r="E54" s="103" t="s">
        <v>38</v>
      </c>
      <c r="F54" s="145">
        <v>49046</v>
      </c>
      <c r="G54" s="101">
        <v>2088</v>
      </c>
      <c r="H54" s="99">
        <v>79.005423479998299</v>
      </c>
      <c r="I54" s="133">
        <v>38749</v>
      </c>
      <c r="J54" s="157">
        <v>55</v>
      </c>
      <c r="K54" s="142">
        <v>65</v>
      </c>
      <c r="L54" s="142">
        <v>75</v>
      </c>
      <c r="M54" s="150">
        <f t="shared" si="12"/>
        <v>26975.300000000003</v>
      </c>
      <c r="N54" s="150">
        <f t="shared" si="13"/>
        <v>31879.9</v>
      </c>
      <c r="O54" s="150">
        <f t="shared" si="14"/>
        <v>36784.5</v>
      </c>
      <c r="P54" s="101">
        <v>12</v>
      </c>
      <c r="Q54" s="101">
        <v>6</v>
      </c>
      <c r="R54" s="101">
        <v>2</v>
      </c>
      <c r="S54" s="101">
        <f t="shared" si="15"/>
        <v>20</v>
      </c>
      <c r="T54" s="101">
        <v>19</v>
      </c>
      <c r="U54" s="101">
        <v>12</v>
      </c>
      <c r="V54" s="101">
        <v>2</v>
      </c>
      <c r="W54" s="102">
        <v>19</v>
      </c>
      <c r="X54" s="103">
        <v>19</v>
      </c>
      <c r="Y54" s="100">
        <v>12</v>
      </c>
      <c r="Z54" s="100">
        <v>2</v>
      </c>
      <c r="AA54" s="100">
        <v>19</v>
      </c>
      <c r="AB54" s="104">
        <v>2.0020008087158199</v>
      </c>
      <c r="AC54" s="101">
        <v>12</v>
      </c>
      <c r="AD54" s="101">
        <v>23</v>
      </c>
      <c r="AE54" s="101">
        <v>9</v>
      </c>
      <c r="AF54" s="101">
        <f t="shared" si="16"/>
        <v>44</v>
      </c>
      <c r="AG54" s="101" t="s">
        <v>105</v>
      </c>
      <c r="AH54" s="152" t="s">
        <v>106</v>
      </c>
    </row>
    <row r="55" spans="3:34" ht="20.100000000000001" customHeight="1" x14ac:dyDescent="0.25">
      <c r="C55" s="90">
        <v>49</v>
      </c>
      <c r="D55" s="91" t="s">
        <v>23</v>
      </c>
      <c r="E55" s="103" t="s">
        <v>38</v>
      </c>
      <c r="F55" s="145">
        <v>49046</v>
      </c>
      <c r="G55" s="101">
        <v>2088</v>
      </c>
      <c r="H55" s="99">
        <v>79.005423479998299</v>
      </c>
      <c r="I55" s="133">
        <v>38749</v>
      </c>
      <c r="J55" s="157">
        <v>55</v>
      </c>
      <c r="K55" s="142">
        <v>65</v>
      </c>
      <c r="L55" s="142">
        <v>75</v>
      </c>
      <c r="M55" s="150">
        <f t="shared" si="12"/>
        <v>26975.300000000003</v>
      </c>
      <c r="N55" s="150">
        <f t="shared" si="13"/>
        <v>31879.9</v>
      </c>
      <c r="O55" s="150">
        <f t="shared" si="14"/>
        <v>36784.5</v>
      </c>
      <c r="P55" s="101">
        <v>12</v>
      </c>
      <c r="Q55" s="101">
        <v>6</v>
      </c>
      <c r="R55" s="101">
        <v>2</v>
      </c>
      <c r="S55" s="101">
        <f t="shared" si="15"/>
        <v>20</v>
      </c>
      <c r="T55" s="101">
        <v>19</v>
      </c>
      <c r="U55" s="101">
        <v>12</v>
      </c>
      <c r="V55" s="101">
        <v>2</v>
      </c>
      <c r="W55" s="102">
        <v>19</v>
      </c>
      <c r="X55" s="103">
        <v>19</v>
      </c>
      <c r="Y55" s="100">
        <v>12</v>
      </c>
      <c r="Z55" s="100">
        <v>2</v>
      </c>
      <c r="AA55" s="100">
        <v>19</v>
      </c>
      <c r="AB55" s="104">
        <v>1.50132179260253</v>
      </c>
      <c r="AC55" s="101">
        <v>12</v>
      </c>
      <c r="AD55" s="101">
        <v>23</v>
      </c>
      <c r="AE55" s="101">
        <v>9</v>
      </c>
      <c r="AF55" s="101">
        <f t="shared" si="16"/>
        <v>44</v>
      </c>
      <c r="AG55" s="101" t="s">
        <v>105</v>
      </c>
      <c r="AH55" s="152" t="s">
        <v>106</v>
      </c>
    </row>
    <row r="56" spans="3:34" ht="20.100000000000001" customHeight="1" x14ac:dyDescent="0.25">
      <c r="C56" s="90">
        <v>50</v>
      </c>
      <c r="D56" s="91" t="s">
        <v>14</v>
      </c>
      <c r="E56" s="103" t="s">
        <v>38</v>
      </c>
      <c r="F56" s="145">
        <v>49046</v>
      </c>
      <c r="G56" s="101">
        <v>2088</v>
      </c>
      <c r="H56" s="99">
        <v>79.005423479998299</v>
      </c>
      <c r="I56" s="133">
        <v>38749</v>
      </c>
      <c r="J56" s="157">
        <v>55</v>
      </c>
      <c r="K56" s="142">
        <v>65</v>
      </c>
      <c r="L56" s="142">
        <v>75</v>
      </c>
      <c r="M56" s="150">
        <f t="shared" si="12"/>
        <v>26975.300000000003</v>
      </c>
      <c r="N56" s="150">
        <f t="shared" si="13"/>
        <v>31879.9</v>
      </c>
      <c r="O56" s="150">
        <f t="shared" si="14"/>
        <v>36784.5</v>
      </c>
      <c r="P56" s="101">
        <v>12</v>
      </c>
      <c r="Q56" s="101">
        <v>6</v>
      </c>
      <c r="R56" s="101">
        <v>2</v>
      </c>
      <c r="S56" s="101">
        <f t="shared" si="15"/>
        <v>20</v>
      </c>
      <c r="T56" s="101">
        <v>19</v>
      </c>
      <c r="U56" s="101">
        <v>12</v>
      </c>
      <c r="V56" s="101">
        <v>2</v>
      </c>
      <c r="W56" s="102">
        <v>19</v>
      </c>
      <c r="X56" s="103">
        <v>19</v>
      </c>
      <c r="Y56" s="100">
        <v>12</v>
      </c>
      <c r="Z56" s="100">
        <v>2</v>
      </c>
      <c r="AA56" s="100">
        <v>19</v>
      </c>
      <c r="AB56" s="104">
        <v>84.079504013061495</v>
      </c>
      <c r="AC56" s="101">
        <v>12</v>
      </c>
      <c r="AD56" s="101">
        <v>23</v>
      </c>
      <c r="AE56" s="101">
        <v>9</v>
      </c>
      <c r="AF56" s="101">
        <f t="shared" si="16"/>
        <v>44</v>
      </c>
      <c r="AG56" s="101" t="s">
        <v>105</v>
      </c>
      <c r="AH56" s="152" t="s">
        <v>106</v>
      </c>
    </row>
    <row r="57" spans="3:34" ht="20.100000000000001" customHeight="1" x14ac:dyDescent="0.25">
      <c r="C57" s="82">
        <v>51</v>
      </c>
      <c r="D57" s="85" t="s">
        <v>9</v>
      </c>
      <c r="E57" s="140" t="s">
        <v>39</v>
      </c>
      <c r="F57" s="143">
        <v>59602</v>
      </c>
      <c r="G57" s="144">
        <v>497</v>
      </c>
      <c r="H57" s="68">
        <v>6.1373779403375703</v>
      </c>
      <c r="I57" s="132">
        <v>3658</v>
      </c>
      <c r="J57" s="88"/>
      <c r="K57" s="71"/>
      <c r="L57" s="71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75"/>
      <c r="X57" s="79"/>
      <c r="Y57" s="110"/>
      <c r="Z57" s="110"/>
      <c r="AA57" s="110"/>
      <c r="AB57" s="73"/>
      <c r="AC57" s="43"/>
      <c r="AD57" s="43"/>
      <c r="AE57" s="43"/>
      <c r="AF57" s="43"/>
      <c r="AG57" s="44"/>
      <c r="AH57" s="46"/>
    </row>
    <row r="58" spans="3:34" ht="20.100000000000001" customHeight="1" x14ac:dyDescent="0.25">
      <c r="C58" s="82">
        <v>52</v>
      </c>
      <c r="D58" s="85" t="s">
        <v>21</v>
      </c>
      <c r="E58" s="140" t="s">
        <v>39</v>
      </c>
      <c r="F58" s="143">
        <v>59602</v>
      </c>
      <c r="G58" s="144">
        <v>497</v>
      </c>
      <c r="H58" s="68">
        <v>6.1373779403375703</v>
      </c>
      <c r="I58" s="132">
        <v>3658</v>
      </c>
      <c r="J58" s="88"/>
      <c r="K58" s="71"/>
      <c r="L58" s="71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75"/>
      <c r="X58" s="79"/>
      <c r="Y58" s="110"/>
      <c r="Z58" s="110"/>
      <c r="AA58" s="110"/>
      <c r="AB58" s="73"/>
      <c r="AC58" s="43"/>
      <c r="AD58" s="43"/>
      <c r="AE58" s="43"/>
      <c r="AF58" s="43"/>
      <c r="AG58" s="44"/>
      <c r="AH58" s="46"/>
    </row>
    <row r="59" spans="3:34" ht="20.100000000000001" customHeight="1" x14ac:dyDescent="0.25">
      <c r="C59" s="82">
        <v>53</v>
      </c>
      <c r="D59" s="85" t="s">
        <v>22</v>
      </c>
      <c r="E59" s="140" t="s">
        <v>39</v>
      </c>
      <c r="F59" s="143">
        <v>59602</v>
      </c>
      <c r="G59" s="144">
        <v>497</v>
      </c>
      <c r="H59" s="68">
        <v>6.1373779403375703</v>
      </c>
      <c r="I59" s="132">
        <v>3658</v>
      </c>
      <c r="J59" s="88"/>
      <c r="K59" s="71"/>
      <c r="L59" s="71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75"/>
      <c r="X59" s="79"/>
      <c r="Y59" s="110"/>
      <c r="Z59" s="110"/>
      <c r="AA59" s="110"/>
      <c r="AB59" s="73"/>
      <c r="AC59" s="43"/>
      <c r="AD59" s="43"/>
      <c r="AE59" s="43"/>
      <c r="AF59" s="43"/>
      <c r="AG59" s="44"/>
      <c r="AH59" s="46"/>
    </row>
    <row r="60" spans="3:34" ht="20.100000000000001" customHeight="1" x14ac:dyDescent="0.25">
      <c r="C60" s="82">
        <v>54</v>
      </c>
      <c r="D60" s="85" t="s">
        <v>23</v>
      </c>
      <c r="E60" s="140" t="s">
        <v>39</v>
      </c>
      <c r="F60" s="143">
        <v>59602</v>
      </c>
      <c r="G60" s="144">
        <v>497</v>
      </c>
      <c r="H60" s="68">
        <v>6.1373779403375703</v>
      </c>
      <c r="I60" s="132">
        <v>3658</v>
      </c>
      <c r="J60" s="88"/>
      <c r="K60" s="71"/>
      <c r="L60" s="71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75"/>
      <c r="X60" s="79"/>
      <c r="Y60" s="110"/>
      <c r="Z60" s="110"/>
      <c r="AA60" s="110"/>
      <c r="AB60" s="73"/>
      <c r="AC60" s="43"/>
      <c r="AD60" s="43"/>
      <c r="AE60" s="43"/>
      <c r="AF60" s="43"/>
      <c r="AG60" s="44"/>
      <c r="AH60" s="46"/>
    </row>
    <row r="61" spans="3:34" ht="20.100000000000001" customHeight="1" x14ac:dyDescent="0.25">
      <c r="C61" s="82">
        <v>55</v>
      </c>
      <c r="D61" s="85" t="s">
        <v>14</v>
      </c>
      <c r="E61" s="140" t="s">
        <v>39</v>
      </c>
      <c r="F61" s="143">
        <v>59602</v>
      </c>
      <c r="G61" s="144">
        <v>497</v>
      </c>
      <c r="H61" s="68">
        <v>6.1373779403375703</v>
      </c>
      <c r="I61" s="132">
        <v>3658</v>
      </c>
      <c r="J61" s="88"/>
      <c r="K61" s="71"/>
      <c r="L61" s="71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75"/>
      <c r="X61" s="79"/>
      <c r="Y61" s="110"/>
      <c r="Z61" s="110"/>
      <c r="AA61" s="110"/>
      <c r="AB61" s="73"/>
      <c r="AC61" s="43"/>
      <c r="AD61" s="43"/>
      <c r="AE61" s="43"/>
      <c r="AF61" s="43"/>
      <c r="AG61" s="44"/>
      <c r="AH61" s="46"/>
    </row>
    <row r="62" spans="3:34" ht="20.100000000000001" customHeight="1" x14ac:dyDescent="0.25">
      <c r="C62" s="90">
        <v>56</v>
      </c>
      <c r="D62" s="91" t="s">
        <v>9</v>
      </c>
      <c r="E62" s="103" t="s">
        <v>41</v>
      </c>
      <c r="F62" s="145">
        <v>67557</v>
      </c>
      <c r="G62" s="101">
        <v>129</v>
      </c>
      <c r="H62" s="99">
        <v>99.875660553310496</v>
      </c>
      <c r="I62" s="133">
        <v>67473</v>
      </c>
      <c r="J62" s="157">
        <v>55</v>
      </c>
      <c r="K62" s="142">
        <v>65</v>
      </c>
      <c r="L62" s="142">
        <v>75</v>
      </c>
      <c r="M62" s="150">
        <f>F62*(J62/100)</f>
        <v>37156.350000000006</v>
      </c>
      <c r="N62" s="150">
        <f>F62*(K62/100)</f>
        <v>43912.05</v>
      </c>
      <c r="O62" s="150">
        <f>F62*(L62/100)</f>
        <v>50667.75</v>
      </c>
      <c r="P62" s="101">
        <v>2838</v>
      </c>
      <c r="Q62" s="101">
        <v>1587</v>
      </c>
      <c r="R62" s="101">
        <v>961</v>
      </c>
      <c r="S62" s="101">
        <f>SUM(P62:R62)</f>
        <v>5386</v>
      </c>
      <c r="T62" s="101">
        <v>37</v>
      </c>
      <c r="U62" s="101">
        <v>33</v>
      </c>
      <c r="V62" s="101">
        <v>30</v>
      </c>
      <c r="W62" s="102">
        <v>37</v>
      </c>
      <c r="X62" s="103">
        <v>37</v>
      </c>
      <c r="Y62" s="100">
        <v>33</v>
      </c>
      <c r="Z62" s="100">
        <v>30</v>
      </c>
      <c r="AA62" s="100">
        <v>37</v>
      </c>
      <c r="AB62" s="151">
        <v>53.039073944091797</v>
      </c>
      <c r="AC62" s="101">
        <v>2838</v>
      </c>
      <c r="AD62" s="101">
        <v>4327749</v>
      </c>
      <c r="AE62" s="101">
        <v>3946694382</v>
      </c>
      <c r="AF62" s="101">
        <f>SUM(AC62:AE62)</f>
        <v>3951024969</v>
      </c>
      <c r="AG62" s="101" t="s">
        <v>107</v>
      </c>
      <c r="AH62" s="152" t="s">
        <v>108</v>
      </c>
    </row>
    <row r="63" spans="3:34" ht="20.100000000000001" customHeight="1" x14ac:dyDescent="0.25">
      <c r="C63" s="90">
        <v>57</v>
      </c>
      <c r="D63" s="91" t="s">
        <v>21</v>
      </c>
      <c r="E63" s="103" t="s">
        <v>41</v>
      </c>
      <c r="F63" s="145">
        <v>67557</v>
      </c>
      <c r="G63" s="101">
        <v>129</v>
      </c>
      <c r="H63" s="99">
        <v>99.875660553310496</v>
      </c>
      <c r="I63" s="133">
        <v>67473</v>
      </c>
      <c r="J63" s="157">
        <v>55</v>
      </c>
      <c r="K63" s="142">
        <v>65</v>
      </c>
      <c r="L63" s="142">
        <v>75</v>
      </c>
      <c r="M63" s="150">
        <f t="shared" ref="M63:M66" si="17">F63*(J63/100)</f>
        <v>37156.350000000006</v>
      </c>
      <c r="N63" s="150">
        <f t="shared" ref="N63:N66" si="18">F63*(K63/100)</f>
        <v>43912.05</v>
      </c>
      <c r="O63" s="150">
        <f t="shared" ref="O63:O66" si="19">F63*(L63/100)</f>
        <v>50667.75</v>
      </c>
      <c r="P63" s="101">
        <v>2838</v>
      </c>
      <c r="Q63" s="101">
        <v>1587</v>
      </c>
      <c r="R63" s="101">
        <v>961</v>
      </c>
      <c r="S63" s="101">
        <f t="shared" ref="S63:S66" si="20">SUM(P63:R63)</f>
        <v>5386</v>
      </c>
      <c r="T63" s="101">
        <v>37</v>
      </c>
      <c r="U63" s="101">
        <v>33</v>
      </c>
      <c r="V63" s="101">
        <v>30</v>
      </c>
      <c r="W63" s="102">
        <v>37</v>
      </c>
      <c r="X63" s="103">
        <v>37</v>
      </c>
      <c r="Y63" s="100">
        <v>33</v>
      </c>
      <c r="Z63" s="100">
        <v>30</v>
      </c>
      <c r="AA63" s="100">
        <v>37</v>
      </c>
      <c r="AB63" s="151">
        <v>3985.1517677307102</v>
      </c>
      <c r="AC63" s="101">
        <v>2838</v>
      </c>
      <c r="AD63" s="101">
        <v>4298363</v>
      </c>
      <c r="AE63" s="101">
        <v>3868749005</v>
      </c>
      <c r="AF63" s="101">
        <f t="shared" ref="AF63:AF66" si="21">SUM(AC63:AE63)</f>
        <v>3873050206</v>
      </c>
      <c r="AG63" s="101" t="s">
        <v>109</v>
      </c>
      <c r="AH63" s="152" t="s">
        <v>110</v>
      </c>
    </row>
    <row r="64" spans="3:34" ht="20.100000000000001" customHeight="1" x14ac:dyDescent="0.25">
      <c r="C64" s="90">
        <v>58</v>
      </c>
      <c r="D64" s="91" t="s">
        <v>22</v>
      </c>
      <c r="E64" s="103" t="s">
        <v>41</v>
      </c>
      <c r="F64" s="145">
        <v>67557</v>
      </c>
      <c r="G64" s="101">
        <v>129</v>
      </c>
      <c r="H64" s="99">
        <v>99.875660553310496</v>
      </c>
      <c r="I64" s="133">
        <v>67473</v>
      </c>
      <c r="J64" s="157">
        <v>55</v>
      </c>
      <c r="K64" s="142">
        <v>65</v>
      </c>
      <c r="L64" s="142">
        <v>75</v>
      </c>
      <c r="M64" s="150">
        <f t="shared" si="17"/>
        <v>37156.350000000006</v>
      </c>
      <c r="N64" s="150">
        <f t="shared" si="18"/>
        <v>43912.05</v>
      </c>
      <c r="O64" s="150">
        <f t="shared" si="19"/>
        <v>50667.75</v>
      </c>
      <c r="P64" s="101">
        <v>2838</v>
      </c>
      <c r="Q64" s="101">
        <v>1587</v>
      </c>
      <c r="R64" s="101">
        <v>961</v>
      </c>
      <c r="S64" s="101">
        <f t="shared" si="20"/>
        <v>5386</v>
      </c>
      <c r="T64" s="101">
        <v>37</v>
      </c>
      <c r="U64" s="101">
        <v>33</v>
      </c>
      <c r="V64" s="101">
        <v>30</v>
      </c>
      <c r="W64" s="102">
        <v>37</v>
      </c>
      <c r="X64" s="103"/>
      <c r="Y64" s="100"/>
      <c r="Z64" s="100"/>
      <c r="AA64" s="100"/>
      <c r="AB64" s="151"/>
      <c r="AC64" s="101"/>
      <c r="AD64" s="101"/>
      <c r="AE64" s="101"/>
      <c r="AF64" s="101">
        <f t="shared" si="21"/>
        <v>0</v>
      </c>
      <c r="AG64" s="101"/>
      <c r="AH64" s="152"/>
    </row>
    <row r="65" spans="3:34" ht="20.100000000000001" customHeight="1" x14ac:dyDescent="0.25">
      <c r="C65" s="90">
        <v>59</v>
      </c>
      <c r="D65" s="91" t="s">
        <v>23</v>
      </c>
      <c r="E65" s="103" t="s">
        <v>41</v>
      </c>
      <c r="F65" s="145">
        <v>67557</v>
      </c>
      <c r="G65" s="101">
        <v>129</v>
      </c>
      <c r="H65" s="99">
        <v>99.875660553310496</v>
      </c>
      <c r="I65" s="133">
        <v>67473</v>
      </c>
      <c r="J65" s="157">
        <v>55</v>
      </c>
      <c r="K65" s="142">
        <v>65</v>
      </c>
      <c r="L65" s="142">
        <v>75</v>
      </c>
      <c r="M65" s="150">
        <f t="shared" si="17"/>
        <v>37156.350000000006</v>
      </c>
      <c r="N65" s="150">
        <f t="shared" si="18"/>
        <v>43912.05</v>
      </c>
      <c r="O65" s="150">
        <f t="shared" si="19"/>
        <v>50667.75</v>
      </c>
      <c r="P65" s="101">
        <v>2838</v>
      </c>
      <c r="Q65" s="101">
        <v>1587</v>
      </c>
      <c r="R65" s="101">
        <v>961</v>
      </c>
      <c r="S65" s="101">
        <f t="shared" si="20"/>
        <v>5386</v>
      </c>
      <c r="T65" s="101">
        <v>37</v>
      </c>
      <c r="U65" s="101">
        <v>33</v>
      </c>
      <c r="V65" s="101">
        <v>30</v>
      </c>
      <c r="W65" s="102">
        <v>37</v>
      </c>
      <c r="X65" s="103"/>
      <c r="Y65" s="100"/>
      <c r="Z65" s="100"/>
      <c r="AA65" s="100"/>
      <c r="AB65" s="151"/>
      <c r="AC65" s="101"/>
      <c r="AD65" s="101"/>
      <c r="AE65" s="101"/>
      <c r="AF65" s="101">
        <f t="shared" si="21"/>
        <v>0</v>
      </c>
      <c r="AG65" s="101"/>
      <c r="AH65" s="152"/>
    </row>
    <row r="66" spans="3:34" ht="20.100000000000001" customHeight="1" x14ac:dyDescent="0.25">
      <c r="C66" s="90">
        <v>60</v>
      </c>
      <c r="D66" s="91" t="s">
        <v>14</v>
      </c>
      <c r="E66" s="103" t="s">
        <v>41</v>
      </c>
      <c r="F66" s="145">
        <v>67557</v>
      </c>
      <c r="G66" s="101">
        <v>129</v>
      </c>
      <c r="H66" s="99">
        <v>99.875660553310496</v>
      </c>
      <c r="I66" s="133">
        <v>67473</v>
      </c>
      <c r="J66" s="157">
        <v>55</v>
      </c>
      <c r="K66" s="142">
        <v>65</v>
      </c>
      <c r="L66" s="142">
        <v>75</v>
      </c>
      <c r="M66" s="150">
        <f t="shared" si="17"/>
        <v>37156.350000000006</v>
      </c>
      <c r="N66" s="150">
        <f t="shared" si="18"/>
        <v>43912.05</v>
      </c>
      <c r="O66" s="150">
        <f t="shared" si="19"/>
        <v>50667.75</v>
      </c>
      <c r="P66" s="101">
        <v>2838</v>
      </c>
      <c r="Q66" s="101">
        <v>1587</v>
      </c>
      <c r="R66" s="101">
        <v>961</v>
      </c>
      <c r="S66" s="101">
        <f t="shared" si="20"/>
        <v>5386</v>
      </c>
      <c r="T66" s="101">
        <v>37</v>
      </c>
      <c r="U66" s="101">
        <v>33</v>
      </c>
      <c r="V66" s="101">
        <v>30</v>
      </c>
      <c r="W66" s="102">
        <v>37</v>
      </c>
      <c r="X66" s="103"/>
      <c r="Y66" s="100"/>
      <c r="Z66" s="100"/>
      <c r="AA66" s="100"/>
      <c r="AB66" s="104"/>
      <c r="AC66" s="101"/>
      <c r="AD66" s="101"/>
      <c r="AE66" s="101"/>
      <c r="AF66" s="101">
        <f t="shared" si="21"/>
        <v>0</v>
      </c>
      <c r="AG66" s="98"/>
      <c r="AH66" s="105"/>
    </row>
    <row r="67" spans="3:34" ht="20.100000000000001" customHeight="1" x14ac:dyDescent="0.25">
      <c r="C67" s="82">
        <v>61</v>
      </c>
      <c r="D67" s="85" t="s">
        <v>9</v>
      </c>
      <c r="E67" s="140" t="s">
        <v>7</v>
      </c>
      <c r="F67" s="143">
        <v>75000</v>
      </c>
      <c r="G67" s="144">
        <v>50</v>
      </c>
      <c r="H67" s="69">
        <v>10.923999999999999</v>
      </c>
      <c r="I67" s="132">
        <v>8193</v>
      </c>
      <c r="J67" s="88"/>
      <c r="K67" s="71"/>
      <c r="L67" s="71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75"/>
      <c r="X67" s="79"/>
      <c r="Y67" s="110"/>
      <c r="Z67" s="110"/>
      <c r="AA67" s="110"/>
      <c r="AB67" s="73"/>
      <c r="AC67" s="43"/>
      <c r="AD67" s="43"/>
      <c r="AE67" s="43"/>
      <c r="AF67" s="43"/>
      <c r="AG67" s="44"/>
      <c r="AH67" s="46"/>
    </row>
    <row r="68" spans="3:34" ht="20.100000000000001" customHeight="1" x14ac:dyDescent="0.25">
      <c r="C68" s="82">
        <v>62</v>
      </c>
      <c r="D68" s="85" t="s">
        <v>21</v>
      </c>
      <c r="E68" s="140" t="s">
        <v>7</v>
      </c>
      <c r="F68" s="143">
        <v>75000</v>
      </c>
      <c r="G68" s="144">
        <v>50</v>
      </c>
      <c r="H68" s="69">
        <v>10.923999999999999</v>
      </c>
      <c r="I68" s="132">
        <v>8193</v>
      </c>
      <c r="J68" s="88"/>
      <c r="K68" s="71"/>
      <c r="L68" s="71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75"/>
      <c r="X68" s="79"/>
      <c r="Y68" s="110"/>
      <c r="Z68" s="110"/>
      <c r="AA68" s="110"/>
      <c r="AB68" s="73"/>
      <c r="AC68" s="43"/>
      <c r="AD68" s="43"/>
      <c r="AE68" s="43"/>
      <c r="AF68" s="43"/>
      <c r="AG68" s="44"/>
      <c r="AH68" s="46"/>
    </row>
    <row r="69" spans="3:34" ht="20.100000000000001" customHeight="1" x14ac:dyDescent="0.25">
      <c r="C69" s="82">
        <v>63</v>
      </c>
      <c r="D69" s="85" t="s">
        <v>22</v>
      </c>
      <c r="E69" s="140" t="s">
        <v>7</v>
      </c>
      <c r="F69" s="143">
        <v>75000</v>
      </c>
      <c r="G69" s="144">
        <v>50</v>
      </c>
      <c r="H69" s="69">
        <v>10.923999999999999</v>
      </c>
      <c r="I69" s="132">
        <v>8193</v>
      </c>
      <c r="J69" s="88"/>
      <c r="K69" s="71"/>
      <c r="L69" s="71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75"/>
      <c r="X69" s="79"/>
      <c r="Y69" s="110"/>
      <c r="Z69" s="110"/>
      <c r="AA69" s="110"/>
      <c r="AB69" s="73"/>
      <c r="AC69" s="43"/>
      <c r="AD69" s="43"/>
      <c r="AE69" s="43"/>
      <c r="AF69" s="43"/>
      <c r="AG69" s="44"/>
      <c r="AH69" s="46"/>
    </row>
    <row r="70" spans="3:34" ht="20.100000000000001" customHeight="1" x14ac:dyDescent="0.25">
      <c r="C70" s="82">
        <v>64</v>
      </c>
      <c r="D70" s="85" t="s">
        <v>23</v>
      </c>
      <c r="E70" s="140" t="s">
        <v>7</v>
      </c>
      <c r="F70" s="143">
        <v>75000</v>
      </c>
      <c r="G70" s="144">
        <v>50</v>
      </c>
      <c r="H70" s="69">
        <v>10.923999999999999</v>
      </c>
      <c r="I70" s="132">
        <v>8193</v>
      </c>
      <c r="J70" s="88"/>
      <c r="K70" s="71"/>
      <c r="L70" s="71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75"/>
      <c r="X70" s="79"/>
      <c r="Y70" s="110"/>
      <c r="Z70" s="110"/>
      <c r="AA70" s="110"/>
      <c r="AB70" s="73"/>
      <c r="AC70" s="43"/>
      <c r="AD70" s="43"/>
      <c r="AE70" s="43"/>
      <c r="AF70" s="43"/>
      <c r="AG70" s="44"/>
      <c r="AH70" s="46"/>
    </row>
    <row r="71" spans="3:34" ht="20.100000000000001" customHeight="1" x14ac:dyDescent="0.25">
      <c r="C71" s="82">
        <v>65</v>
      </c>
      <c r="D71" s="85" t="s">
        <v>14</v>
      </c>
      <c r="E71" s="140" t="s">
        <v>7</v>
      </c>
      <c r="F71" s="143">
        <v>75000</v>
      </c>
      <c r="G71" s="144">
        <v>50</v>
      </c>
      <c r="H71" s="69">
        <v>10.923999999999999</v>
      </c>
      <c r="I71" s="132">
        <v>8193</v>
      </c>
      <c r="J71" s="88"/>
      <c r="K71" s="71"/>
      <c r="L71" s="71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75"/>
      <c r="X71" s="79"/>
      <c r="Y71" s="110"/>
      <c r="Z71" s="110"/>
      <c r="AA71" s="110"/>
      <c r="AB71" s="73"/>
      <c r="AC71" s="43"/>
      <c r="AD71" s="43"/>
      <c r="AE71" s="43"/>
      <c r="AF71" s="43"/>
      <c r="AG71" s="44"/>
      <c r="AH71" s="46"/>
    </row>
    <row r="72" spans="3:34" ht="20.100000000000001" customHeight="1" x14ac:dyDescent="0.25">
      <c r="C72" s="90">
        <v>66</v>
      </c>
      <c r="D72" s="91" t="s">
        <v>9</v>
      </c>
      <c r="E72" s="103" t="s">
        <v>40</v>
      </c>
      <c r="F72" s="145">
        <v>77512</v>
      </c>
      <c r="G72" s="101">
        <v>3340</v>
      </c>
      <c r="H72" s="99">
        <v>4.8586025389616996</v>
      </c>
      <c r="I72" s="133">
        <v>3766</v>
      </c>
      <c r="J72" s="106"/>
      <c r="K72" s="107"/>
      <c r="L72" s="107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2"/>
      <c r="X72" s="103"/>
      <c r="Y72" s="100"/>
      <c r="Z72" s="100"/>
      <c r="AA72" s="100"/>
      <c r="AB72" s="104"/>
      <c r="AC72" s="101"/>
      <c r="AD72" s="101"/>
      <c r="AE72" s="101"/>
      <c r="AF72" s="101"/>
      <c r="AG72" s="98"/>
      <c r="AH72" s="105"/>
    </row>
    <row r="73" spans="3:34" ht="20.100000000000001" customHeight="1" x14ac:dyDescent="0.25">
      <c r="C73" s="90">
        <v>67</v>
      </c>
      <c r="D73" s="91" t="s">
        <v>21</v>
      </c>
      <c r="E73" s="103" t="s">
        <v>40</v>
      </c>
      <c r="F73" s="145">
        <v>77512</v>
      </c>
      <c r="G73" s="101">
        <v>3340</v>
      </c>
      <c r="H73" s="99">
        <v>4.8586025389616996</v>
      </c>
      <c r="I73" s="133">
        <v>3766</v>
      </c>
      <c r="J73" s="106"/>
      <c r="K73" s="107"/>
      <c r="L73" s="107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2"/>
      <c r="X73" s="103"/>
      <c r="Y73" s="100"/>
      <c r="Z73" s="100"/>
      <c r="AA73" s="100"/>
      <c r="AB73" s="104"/>
      <c r="AC73" s="101"/>
      <c r="AD73" s="101"/>
      <c r="AE73" s="101"/>
      <c r="AF73" s="101"/>
      <c r="AG73" s="98"/>
      <c r="AH73" s="105"/>
    </row>
    <row r="74" spans="3:34" ht="20.100000000000001" customHeight="1" x14ac:dyDescent="0.25">
      <c r="C74" s="90">
        <v>68</v>
      </c>
      <c r="D74" s="91" t="s">
        <v>22</v>
      </c>
      <c r="E74" s="103" t="s">
        <v>40</v>
      </c>
      <c r="F74" s="145">
        <v>77512</v>
      </c>
      <c r="G74" s="101">
        <v>3340</v>
      </c>
      <c r="H74" s="99">
        <v>4.8586025389616996</v>
      </c>
      <c r="I74" s="133">
        <v>3766</v>
      </c>
      <c r="J74" s="106"/>
      <c r="K74" s="107"/>
      <c r="L74" s="107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2"/>
      <c r="X74" s="103"/>
      <c r="Y74" s="100"/>
      <c r="Z74" s="100"/>
      <c r="AA74" s="100"/>
      <c r="AB74" s="104"/>
      <c r="AC74" s="101"/>
      <c r="AD74" s="101"/>
      <c r="AE74" s="101"/>
      <c r="AF74" s="101"/>
      <c r="AG74" s="98"/>
      <c r="AH74" s="105"/>
    </row>
    <row r="75" spans="3:34" ht="20.100000000000001" customHeight="1" x14ac:dyDescent="0.25">
      <c r="C75" s="90">
        <v>69</v>
      </c>
      <c r="D75" s="91" t="s">
        <v>23</v>
      </c>
      <c r="E75" s="103" t="s">
        <v>40</v>
      </c>
      <c r="F75" s="145">
        <v>77512</v>
      </c>
      <c r="G75" s="101">
        <v>3340</v>
      </c>
      <c r="H75" s="99">
        <v>4.8586025389616996</v>
      </c>
      <c r="I75" s="133">
        <v>3766</v>
      </c>
      <c r="J75" s="106"/>
      <c r="K75" s="107"/>
      <c r="L75" s="107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2"/>
      <c r="X75" s="103"/>
      <c r="Y75" s="100"/>
      <c r="Z75" s="100"/>
      <c r="AA75" s="100"/>
      <c r="AB75" s="104"/>
      <c r="AC75" s="101"/>
      <c r="AD75" s="101"/>
      <c r="AE75" s="101"/>
      <c r="AF75" s="101"/>
      <c r="AG75" s="98"/>
      <c r="AH75" s="105"/>
    </row>
    <row r="76" spans="3:34" ht="20.100000000000001" customHeight="1" x14ac:dyDescent="0.25">
      <c r="C76" s="90">
        <v>70</v>
      </c>
      <c r="D76" s="91" t="s">
        <v>14</v>
      </c>
      <c r="E76" s="103" t="s">
        <v>40</v>
      </c>
      <c r="F76" s="145">
        <v>77512</v>
      </c>
      <c r="G76" s="101">
        <v>3340</v>
      </c>
      <c r="H76" s="99">
        <v>4.8586025389616996</v>
      </c>
      <c r="I76" s="133">
        <v>3766</v>
      </c>
      <c r="J76" s="106"/>
      <c r="K76" s="107"/>
      <c r="L76" s="107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2"/>
      <c r="X76" s="103"/>
      <c r="Y76" s="100"/>
      <c r="Z76" s="100"/>
      <c r="AA76" s="100"/>
      <c r="AB76" s="104"/>
      <c r="AC76" s="101"/>
      <c r="AD76" s="101"/>
      <c r="AE76" s="101"/>
      <c r="AF76" s="101"/>
      <c r="AG76" s="98"/>
      <c r="AH76" s="105"/>
    </row>
    <row r="77" spans="3:34" ht="20.100000000000001" customHeight="1" x14ac:dyDescent="0.25">
      <c r="C77" s="82">
        <v>71</v>
      </c>
      <c r="D77" s="85" t="s">
        <v>9</v>
      </c>
      <c r="E77" s="140" t="s">
        <v>15</v>
      </c>
      <c r="F77" s="143">
        <v>88162</v>
      </c>
      <c r="G77" s="144">
        <v>16470</v>
      </c>
      <c r="H77" s="69">
        <v>57.4794129</v>
      </c>
      <c r="I77" s="132">
        <v>50675</v>
      </c>
      <c r="J77" s="88"/>
      <c r="K77" s="71"/>
      <c r="L77" s="71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75"/>
      <c r="X77" s="79"/>
      <c r="Y77" s="110"/>
      <c r="Z77" s="110"/>
      <c r="AA77" s="110"/>
      <c r="AB77" s="73"/>
      <c r="AC77" s="43"/>
      <c r="AD77" s="43"/>
      <c r="AE77" s="43"/>
      <c r="AF77" s="43"/>
      <c r="AG77" s="44"/>
      <c r="AH77" s="46"/>
    </row>
    <row r="78" spans="3:34" ht="20.100000000000001" customHeight="1" x14ac:dyDescent="0.25">
      <c r="C78" s="82">
        <v>72</v>
      </c>
      <c r="D78" s="85" t="s">
        <v>21</v>
      </c>
      <c r="E78" s="140" t="s">
        <v>15</v>
      </c>
      <c r="F78" s="143">
        <v>88162</v>
      </c>
      <c r="G78" s="144">
        <v>16470</v>
      </c>
      <c r="H78" s="69">
        <v>57.4794129</v>
      </c>
      <c r="I78" s="132">
        <v>50675</v>
      </c>
      <c r="J78" s="88"/>
      <c r="K78" s="71"/>
      <c r="L78" s="71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75"/>
      <c r="X78" s="79"/>
      <c r="Y78" s="110"/>
      <c r="Z78" s="110"/>
      <c r="AA78" s="110"/>
      <c r="AB78" s="73"/>
      <c r="AC78" s="43"/>
      <c r="AD78" s="43"/>
      <c r="AE78" s="43"/>
      <c r="AF78" s="43"/>
      <c r="AG78" s="44"/>
      <c r="AH78" s="46"/>
    </row>
    <row r="79" spans="3:34" ht="20.100000000000001" customHeight="1" x14ac:dyDescent="0.25">
      <c r="C79" s="82">
        <v>73</v>
      </c>
      <c r="D79" s="85" t="s">
        <v>22</v>
      </c>
      <c r="E79" s="140" t="s">
        <v>15</v>
      </c>
      <c r="F79" s="143">
        <v>88162</v>
      </c>
      <c r="G79" s="144">
        <v>16470</v>
      </c>
      <c r="H79" s="69">
        <v>57.4794129</v>
      </c>
      <c r="I79" s="132">
        <v>50675</v>
      </c>
      <c r="J79" s="88"/>
      <c r="K79" s="71"/>
      <c r="L79" s="71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75"/>
      <c r="X79" s="79"/>
      <c r="Y79" s="110"/>
      <c r="Z79" s="110"/>
      <c r="AA79" s="110"/>
      <c r="AB79" s="73"/>
      <c r="AC79" s="47"/>
      <c r="AD79" s="47"/>
      <c r="AE79" s="47"/>
      <c r="AF79" s="47"/>
      <c r="AG79" s="48"/>
      <c r="AH79" s="49"/>
    </row>
    <row r="80" spans="3:34" ht="20.100000000000001" customHeight="1" x14ac:dyDescent="0.25">
      <c r="C80" s="82">
        <v>74</v>
      </c>
      <c r="D80" s="85" t="s">
        <v>23</v>
      </c>
      <c r="E80" s="140" t="s">
        <v>15</v>
      </c>
      <c r="F80" s="143">
        <v>88162</v>
      </c>
      <c r="G80" s="144">
        <v>16470</v>
      </c>
      <c r="H80" s="69">
        <v>57.4794129</v>
      </c>
      <c r="I80" s="132">
        <v>50675</v>
      </c>
      <c r="J80" s="88"/>
      <c r="K80" s="71"/>
      <c r="L80" s="71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75"/>
      <c r="X80" s="79"/>
      <c r="Y80" s="110"/>
      <c r="Z80" s="110"/>
      <c r="AA80" s="110"/>
      <c r="AB80" s="73"/>
      <c r="AC80" s="47"/>
      <c r="AD80" s="47"/>
      <c r="AE80" s="47"/>
      <c r="AF80" s="47"/>
      <c r="AG80" s="48"/>
      <c r="AH80" s="49"/>
    </row>
    <row r="81" spans="3:34" ht="20.100000000000001" customHeight="1" x14ac:dyDescent="0.25">
      <c r="C81" s="82">
        <v>75</v>
      </c>
      <c r="D81" s="85" t="s">
        <v>14</v>
      </c>
      <c r="E81" s="140" t="s">
        <v>15</v>
      </c>
      <c r="F81" s="143">
        <v>88162</v>
      </c>
      <c r="G81" s="144">
        <v>16470</v>
      </c>
      <c r="H81" s="69">
        <v>57.4794129</v>
      </c>
      <c r="I81" s="132">
        <v>50675</v>
      </c>
      <c r="J81" s="88"/>
      <c r="K81" s="71"/>
      <c r="L81" s="71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75"/>
      <c r="X81" s="79"/>
      <c r="Y81" s="110"/>
      <c r="Z81" s="110"/>
      <c r="AA81" s="110"/>
      <c r="AB81" s="73"/>
      <c r="AC81" s="50"/>
      <c r="AD81" s="50"/>
      <c r="AE81" s="50"/>
      <c r="AF81" s="50"/>
      <c r="AG81" s="48"/>
      <c r="AH81" s="49"/>
    </row>
    <row r="82" spans="3:34" ht="20.100000000000001" customHeight="1" x14ac:dyDescent="0.25">
      <c r="C82" s="90">
        <v>76</v>
      </c>
      <c r="D82" s="91" t="s">
        <v>9</v>
      </c>
      <c r="E82" s="103" t="s">
        <v>42</v>
      </c>
      <c r="F82" s="145">
        <v>245057</v>
      </c>
      <c r="G82" s="101">
        <v>12</v>
      </c>
      <c r="H82" s="98">
        <v>79.246052959107402</v>
      </c>
      <c r="I82" s="133">
        <v>194198</v>
      </c>
      <c r="J82" s="157">
        <v>55</v>
      </c>
      <c r="K82" s="142">
        <v>65</v>
      </c>
      <c r="L82" s="142">
        <v>75</v>
      </c>
      <c r="M82" s="150">
        <f>F82*(J82/100)</f>
        <v>134781.35</v>
      </c>
      <c r="N82" s="150">
        <f>F82*(K82/100)</f>
        <v>159287.05000000002</v>
      </c>
      <c r="O82" s="150">
        <f>F82*(L82/100)</f>
        <v>183792.75</v>
      </c>
      <c r="P82" s="101">
        <v>1</v>
      </c>
      <c r="Q82" s="101">
        <v>1</v>
      </c>
      <c r="R82" s="101">
        <v>1</v>
      </c>
      <c r="S82" s="101">
        <v>3</v>
      </c>
      <c r="T82" s="101">
        <v>1</v>
      </c>
      <c r="U82" s="101">
        <v>1</v>
      </c>
      <c r="V82" s="101">
        <v>1</v>
      </c>
      <c r="W82" s="102">
        <v>1</v>
      </c>
      <c r="X82" s="103">
        <v>1</v>
      </c>
      <c r="Y82" s="101">
        <v>1</v>
      </c>
      <c r="Z82" s="101">
        <v>1</v>
      </c>
      <c r="AA82" s="101">
        <v>1</v>
      </c>
      <c r="AB82" s="151">
        <v>0</v>
      </c>
      <c r="AC82" s="112">
        <v>1</v>
      </c>
      <c r="AD82" s="112">
        <v>2</v>
      </c>
      <c r="AE82" s="112">
        <v>4</v>
      </c>
      <c r="AF82" s="112">
        <f>SUM(AC82:AE82)</f>
        <v>7</v>
      </c>
      <c r="AG82" s="179" t="s">
        <v>111</v>
      </c>
      <c r="AH82" s="180" t="s">
        <v>112</v>
      </c>
    </row>
    <row r="83" spans="3:34" ht="20.100000000000001" customHeight="1" x14ac:dyDescent="0.25">
      <c r="C83" s="90">
        <v>77</v>
      </c>
      <c r="D83" s="91" t="s">
        <v>21</v>
      </c>
      <c r="E83" s="103" t="s">
        <v>42</v>
      </c>
      <c r="F83" s="145">
        <v>245057</v>
      </c>
      <c r="G83" s="101">
        <v>12</v>
      </c>
      <c r="H83" s="98">
        <v>79.246052959107402</v>
      </c>
      <c r="I83" s="133">
        <v>194198</v>
      </c>
      <c r="J83" s="157">
        <v>55</v>
      </c>
      <c r="K83" s="142">
        <v>65</v>
      </c>
      <c r="L83" s="142">
        <v>75</v>
      </c>
      <c r="M83" s="150">
        <f t="shared" ref="M83:M86" si="22">F83*(J83/100)</f>
        <v>134781.35</v>
      </c>
      <c r="N83" s="150">
        <f t="shared" ref="N83:N86" si="23">F83*(K83/100)</f>
        <v>159287.05000000002</v>
      </c>
      <c r="O83" s="150">
        <f t="shared" ref="O83:O86" si="24">F83*(L83/100)</f>
        <v>183792.75</v>
      </c>
      <c r="P83" s="101">
        <v>1</v>
      </c>
      <c r="Q83" s="101">
        <v>1</v>
      </c>
      <c r="R83" s="101">
        <v>1</v>
      </c>
      <c r="S83" s="101">
        <v>3</v>
      </c>
      <c r="T83" s="101">
        <v>1</v>
      </c>
      <c r="U83" s="101">
        <v>1</v>
      </c>
      <c r="V83" s="101">
        <v>1</v>
      </c>
      <c r="W83" s="102">
        <v>1</v>
      </c>
      <c r="X83" s="103">
        <v>1</v>
      </c>
      <c r="Y83" s="101">
        <v>1</v>
      </c>
      <c r="Z83" s="101">
        <v>1</v>
      </c>
      <c r="AA83" s="101">
        <v>1</v>
      </c>
      <c r="AB83" s="151">
        <v>0.51569938659667902</v>
      </c>
      <c r="AC83" s="112">
        <v>1</v>
      </c>
      <c r="AD83" s="112">
        <v>1</v>
      </c>
      <c r="AE83" s="112">
        <v>1</v>
      </c>
      <c r="AF83" s="112">
        <f t="shared" ref="AF83:AF86" si="25">SUM(AC83:AE83)</f>
        <v>3</v>
      </c>
      <c r="AG83" s="179" t="s">
        <v>113</v>
      </c>
      <c r="AH83" s="180" t="s">
        <v>114</v>
      </c>
    </row>
    <row r="84" spans="3:34" ht="20.100000000000001" customHeight="1" x14ac:dyDescent="0.25">
      <c r="C84" s="90">
        <v>78</v>
      </c>
      <c r="D84" s="91" t="s">
        <v>22</v>
      </c>
      <c r="E84" s="103" t="s">
        <v>42</v>
      </c>
      <c r="F84" s="145">
        <v>245057</v>
      </c>
      <c r="G84" s="101">
        <v>12</v>
      </c>
      <c r="H84" s="98">
        <v>79.246052959107402</v>
      </c>
      <c r="I84" s="133">
        <v>194198</v>
      </c>
      <c r="J84" s="157">
        <v>55</v>
      </c>
      <c r="K84" s="142">
        <v>65</v>
      </c>
      <c r="L84" s="142">
        <v>75</v>
      </c>
      <c r="M84" s="150">
        <f t="shared" si="22"/>
        <v>134781.35</v>
      </c>
      <c r="N84" s="150">
        <f t="shared" si="23"/>
        <v>159287.05000000002</v>
      </c>
      <c r="O84" s="150">
        <f t="shared" si="24"/>
        <v>183792.75</v>
      </c>
      <c r="P84" s="101">
        <v>1</v>
      </c>
      <c r="Q84" s="101">
        <v>1</v>
      </c>
      <c r="R84" s="101">
        <v>1</v>
      </c>
      <c r="S84" s="101">
        <v>3</v>
      </c>
      <c r="T84" s="101">
        <v>1</v>
      </c>
      <c r="U84" s="101">
        <v>1</v>
      </c>
      <c r="V84" s="101">
        <v>1</v>
      </c>
      <c r="W84" s="102">
        <v>1</v>
      </c>
      <c r="X84" s="103">
        <v>1</v>
      </c>
      <c r="Y84" s="100">
        <v>0</v>
      </c>
      <c r="Z84" s="100">
        <v>0</v>
      </c>
      <c r="AA84" s="100">
        <v>1</v>
      </c>
      <c r="AB84" s="151">
        <v>0</v>
      </c>
      <c r="AC84" s="112">
        <v>1</v>
      </c>
      <c r="AD84" s="112">
        <v>0</v>
      </c>
      <c r="AE84" s="112">
        <v>0</v>
      </c>
      <c r="AF84" s="112">
        <f t="shared" si="25"/>
        <v>1</v>
      </c>
      <c r="AG84" s="179" t="s">
        <v>115</v>
      </c>
      <c r="AH84" s="180" t="s">
        <v>116</v>
      </c>
    </row>
    <row r="85" spans="3:34" ht="20.100000000000001" customHeight="1" x14ac:dyDescent="0.25">
      <c r="C85" s="90">
        <v>79</v>
      </c>
      <c r="D85" s="91" t="s">
        <v>23</v>
      </c>
      <c r="E85" s="103" t="s">
        <v>42</v>
      </c>
      <c r="F85" s="145">
        <v>245057</v>
      </c>
      <c r="G85" s="101">
        <v>12</v>
      </c>
      <c r="H85" s="98">
        <v>79.246052959107402</v>
      </c>
      <c r="I85" s="133">
        <v>194198</v>
      </c>
      <c r="J85" s="157">
        <v>55</v>
      </c>
      <c r="K85" s="142">
        <v>65</v>
      </c>
      <c r="L85" s="142">
        <v>75</v>
      </c>
      <c r="M85" s="150">
        <f t="shared" si="22"/>
        <v>134781.35</v>
      </c>
      <c r="N85" s="150">
        <f t="shared" si="23"/>
        <v>159287.05000000002</v>
      </c>
      <c r="O85" s="150">
        <f t="shared" si="24"/>
        <v>183792.75</v>
      </c>
      <c r="P85" s="101">
        <v>1</v>
      </c>
      <c r="Q85" s="101">
        <v>1</v>
      </c>
      <c r="R85" s="101">
        <v>1</v>
      </c>
      <c r="S85" s="101">
        <v>3</v>
      </c>
      <c r="T85" s="101">
        <v>1</v>
      </c>
      <c r="U85" s="101">
        <v>1</v>
      </c>
      <c r="V85" s="101">
        <v>1</v>
      </c>
      <c r="W85" s="102">
        <v>1</v>
      </c>
      <c r="X85" s="103">
        <v>1</v>
      </c>
      <c r="Y85" s="100">
        <v>0</v>
      </c>
      <c r="Z85" s="100">
        <v>0</v>
      </c>
      <c r="AA85" s="100">
        <v>1</v>
      </c>
      <c r="AB85" s="151">
        <v>0</v>
      </c>
      <c r="AC85" s="112">
        <v>1</v>
      </c>
      <c r="AD85" s="112">
        <v>0</v>
      </c>
      <c r="AE85" s="112">
        <v>0</v>
      </c>
      <c r="AF85" s="112">
        <f t="shared" si="25"/>
        <v>1</v>
      </c>
      <c r="AG85" s="179" t="s">
        <v>115</v>
      </c>
      <c r="AH85" s="180" t="s">
        <v>116</v>
      </c>
    </row>
    <row r="86" spans="3:34" ht="20.100000000000001" customHeight="1" x14ac:dyDescent="0.25">
      <c r="C86" s="90">
        <v>80</v>
      </c>
      <c r="D86" s="91" t="s">
        <v>14</v>
      </c>
      <c r="E86" s="103" t="s">
        <v>42</v>
      </c>
      <c r="F86" s="145">
        <v>245057</v>
      </c>
      <c r="G86" s="101">
        <v>12</v>
      </c>
      <c r="H86" s="98">
        <v>79.246052959107402</v>
      </c>
      <c r="I86" s="133">
        <v>194198</v>
      </c>
      <c r="J86" s="157">
        <v>55</v>
      </c>
      <c r="K86" s="142">
        <v>65</v>
      </c>
      <c r="L86" s="142">
        <v>75</v>
      </c>
      <c r="M86" s="150">
        <f t="shared" si="22"/>
        <v>134781.35</v>
      </c>
      <c r="N86" s="150">
        <f t="shared" si="23"/>
        <v>159287.05000000002</v>
      </c>
      <c r="O86" s="150">
        <f t="shared" si="24"/>
        <v>183792.75</v>
      </c>
      <c r="P86" s="101">
        <v>1</v>
      </c>
      <c r="Q86" s="101">
        <v>1</v>
      </c>
      <c r="R86" s="101">
        <v>1</v>
      </c>
      <c r="S86" s="101">
        <v>3</v>
      </c>
      <c r="T86" s="101">
        <v>1</v>
      </c>
      <c r="U86" s="101">
        <v>1</v>
      </c>
      <c r="V86" s="101">
        <v>1</v>
      </c>
      <c r="W86" s="102">
        <v>1</v>
      </c>
      <c r="X86" s="103">
        <v>1</v>
      </c>
      <c r="Y86" s="100">
        <v>0</v>
      </c>
      <c r="Z86" s="100">
        <v>0</v>
      </c>
      <c r="AA86" s="100">
        <v>1</v>
      </c>
      <c r="AB86" s="151">
        <v>0</v>
      </c>
      <c r="AC86" s="112">
        <v>1</v>
      </c>
      <c r="AD86" s="112">
        <v>0</v>
      </c>
      <c r="AE86" s="112">
        <v>0</v>
      </c>
      <c r="AF86" s="112">
        <f t="shared" si="25"/>
        <v>1</v>
      </c>
      <c r="AG86" s="179" t="s">
        <v>115</v>
      </c>
      <c r="AH86" s="180" t="s">
        <v>116</v>
      </c>
    </row>
    <row r="87" spans="3:34" ht="20.100000000000001" customHeight="1" x14ac:dyDescent="0.25">
      <c r="C87" s="82">
        <v>81</v>
      </c>
      <c r="D87" s="85" t="s">
        <v>9</v>
      </c>
      <c r="E87" s="140" t="s">
        <v>43</v>
      </c>
      <c r="F87" s="143">
        <v>340183</v>
      </c>
      <c r="G87" s="144">
        <v>468</v>
      </c>
      <c r="H87" s="69">
        <v>99.990593298312902</v>
      </c>
      <c r="I87" s="132">
        <v>340151</v>
      </c>
      <c r="J87" s="128">
        <v>55</v>
      </c>
      <c r="K87" s="62">
        <v>65</v>
      </c>
      <c r="L87" s="62">
        <v>75</v>
      </c>
      <c r="M87" s="118">
        <f t="shared" ref="M87:M91" si="26">F87*(J87/100)</f>
        <v>187100.65000000002</v>
      </c>
      <c r="N87" s="118">
        <f t="shared" ref="N87:N91" si="27">F87*(K87/100)</f>
        <v>221118.95</v>
      </c>
      <c r="O87" s="118">
        <f t="shared" ref="O87:O91" si="28">F87*(L87/100)</f>
        <v>255137.25</v>
      </c>
      <c r="P87" s="55">
        <v>125</v>
      </c>
      <c r="Q87" s="55">
        <v>41</v>
      </c>
      <c r="R87" s="55">
        <v>18</v>
      </c>
      <c r="S87" s="55">
        <f>SUM(P87:R87)</f>
        <v>184</v>
      </c>
      <c r="T87" s="55">
        <v>22</v>
      </c>
      <c r="U87" s="55">
        <v>18</v>
      </c>
      <c r="V87" s="55">
        <v>14</v>
      </c>
      <c r="W87" s="75">
        <v>22</v>
      </c>
      <c r="X87" s="79">
        <v>22</v>
      </c>
      <c r="Y87" s="110">
        <v>18</v>
      </c>
      <c r="Z87" s="110">
        <v>14</v>
      </c>
      <c r="AA87" s="110">
        <v>22</v>
      </c>
      <c r="AB87" s="181">
        <v>1.50132179260253</v>
      </c>
      <c r="AC87" s="43">
        <v>125</v>
      </c>
      <c r="AD87" s="43">
        <v>5084</v>
      </c>
      <c r="AE87" s="43">
        <v>93744</v>
      </c>
      <c r="AF87" s="43">
        <f>SUM(AC87:AE87)</f>
        <v>98953</v>
      </c>
      <c r="AG87" s="43" t="s">
        <v>117</v>
      </c>
      <c r="AH87" s="182" t="s">
        <v>118</v>
      </c>
    </row>
    <row r="88" spans="3:34" ht="20.100000000000001" customHeight="1" x14ac:dyDescent="0.25">
      <c r="C88" s="82">
        <v>82</v>
      </c>
      <c r="D88" s="85" t="s">
        <v>21</v>
      </c>
      <c r="E88" s="140" t="s">
        <v>43</v>
      </c>
      <c r="F88" s="143">
        <v>340183</v>
      </c>
      <c r="G88" s="144">
        <v>468</v>
      </c>
      <c r="H88" s="69">
        <v>99.990593298312902</v>
      </c>
      <c r="I88" s="132">
        <v>340151</v>
      </c>
      <c r="J88" s="128">
        <v>55</v>
      </c>
      <c r="K88" s="62">
        <v>65</v>
      </c>
      <c r="L88" s="62">
        <v>75</v>
      </c>
      <c r="M88" s="118">
        <f t="shared" si="26"/>
        <v>187100.65000000002</v>
      </c>
      <c r="N88" s="118">
        <f t="shared" si="27"/>
        <v>221118.95</v>
      </c>
      <c r="O88" s="118">
        <f t="shared" si="28"/>
        <v>255137.25</v>
      </c>
      <c r="P88" s="55">
        <v>125</v>
      </c>
      <c r="Q88" s="55">
        <v>41</v>
      </c>
      <c r="R88" s="55">
        <v>18</v>
      </c>
      <c r="S88" s="55">
        <f t="shared" ref="S88:S91" si="29">SUM(P88:R88)</f>
        <v>184</v>
      </c>
      <c r="T88" s="55">
        <v>22</v>
      </c>
      <c r="U88" s="55">
        <v>18</v>
      </c>
      <c r="V88" s="55">
        <v>14</v>
      </c>
      <c r="W88" s="75">
        <v>22</v>
      </c>
      <c r="X88" s="79">
        <v>22</v>
      </c>
      <c r="Y88" s="110">
        <v>18</v>
      </c>
      <c r="Z88" s="110">
        <v>14</v>
      </c>
      <c r="AA88" s="110">
        <v>22</v>
      </c>
      <c r="AB88" s="181">
        <v>5.0201416015625</v>
      </c>
      <c r="AC88" s="43">
        <v>125</v>
      </c>
      <c r="AD88" s="43">
        <v>4931</v>
      </c>
      <c r="AE88" s="43">
        <v>84008</v>
      </c>
      <c r="AF88" s="43">
        <f t="shared" ref="AF88:AF91" si="30">SUM(AC88:AE88)</f>
        <v>89064</v>
      </c>
      <c r="AG88" s="43" t="s">
        <v>119</v>
      </c>
      <c r="AH88" s="182" t="s">
        <v>120</v>
      </c>
    </row>
    <row r="89" spans="3:34" ht="20.100000000000001" customHeight="1" x14ac:dyDescent="0.25">
      <c r="C89" s="82">
        <v>83</v>
      </c>
      <c r="D89" s="85" t="s">
        <v>22</v>
      </c>
      <c r="E89" s="140" t="s">
        <v>43</v>
      </c>
      <c r="F89" s="143">
        <v>340183</v>
      </c>
      <c r="G89" s="144">
        <v>468</v>
      </c>
      <c r="H89" s="69">
        <v>99.990593298312902</v>
      </c>
      <c r="I89" s="132">
        <v>340151</v>
      </c>
      <c r="J89" s="128">
        <v>55</v>
      </c>
      <c r="K89" s="62">
        <v>65</v>
      </c>
      <c r="L89" s="62">
        <v>75</v>
      </c>
      <c r="M89" s="118">
        <f t="shared" si="26"/>
        <v>187100.65000000002</v>
      </c>
      <c r="N89" s="118">
        <f t="shared" si="27"/>
        <v>221118.95</v>
      </c>
      <c r="O89" s="118">
        <f t="shared" si="28"/>
        <v>255137.25</v>
      </c>
      <c r="P89" s="55">
        <v>125</v>
      </c>
      <c r="Q89" s="55">
        <v>41</v>
      </c>
      <c r="R89" s="55">
        <v>18</v>
      </c>
      <c r="S89" s="55">
        <f t="shared" si="29"/>
        <v>184</v>
      </c>
      <c r="T89" s="55">
        <v>22</v>
      </c>
      <c r="U89" s="55">
        <v>18</v>
      </c>
      <c r="V89" s="55">
        <v>14</v>
      </c>
      <c r="W89" s="75">
        <v>22</v>
      </c>
      <c r="X89" s="79">
        <v>22</v>
      </c>
      <c r="Y89" s="110">
        <v>18</v>
      </c>
      <c r="Z89" s="110">
        <v>11</v>
      </c>
      <c r="AA89" s="110">
        <v>22</v>
      </c>
      <c r="AB89" s="181">
        <v>181.21099472045799</v>
      </c>
      <c r="AC89" s="43">
        <v>125</v>
      </c>
      <c r="AD89" s="43">
        <v>216</v>
      </c>
      <c r="AE89" s="43">
        <v>79</v>
      </c>
      <c r="AF89" s="43">
        <f t="shared" si="30"/>
        <v>420</v>
      </c>
      <c r="AG89" s="43" t="s">
        <v>121</v>
      </c>
      <c r="AH89" s="182" t="s">
        <v>122</v>
      </c>
    </row>
    <row r="90" spans="3:34" ht="20.100000000000001" customHeight="1" x14ac:dyDescent="0.25">
      <c r="C90" s="82">
        <v>84</v>
      </c>
      <c r="D90" s="85" t="s">
        <v>23</v>
      </c>
      <c r="E90" s="140" t="s">
        <v>43</v>
      </c>
      <c r="F90" s="143">
        <v>340183</v>
      </c>
      <c r="G90" s="144">
        <v>468</v>
      </c>
      <c r="H90" s="69">
        <v>99.990593298312902</v>
      </c>
      <c r="I90" s="132">
        <v>340151</v>
      </c>
      <c r="J90" s="128">
        <v>55</v>
      </c>
      <c r="K90" s="62">
        <v>65</v>
      </c>
      <c r="L90" s="62">
        <v>75</v>
      </c>
      <c r="M90" s="118">
        <f t="shared" si="26"/>
        <v>187100.65000000002</v>
      </c>
      <c r="N90" s="118">
        <f t="shared" si="27"/>
        <v>221118.95</v>
      </c>
      <c r="O90" s="118">
        <f t="shared" si="28"/>
        <v>255137.25</v>
      </c>
      <c r="P90" s="55">
        <v>125</v>
      </c>
      <c r="Q90" s="55">
        <v>41</v>
      </c>
      <c r="R90" s="55">
        <v>18</v>
      </c>
      <c r="S90" s="55">
        <f t="shared" si="29"/>
        <v>184</v>
      </c>
      <c r="T90" s="55">
        <v>22</v>
      </c>
      <c r="U90" s="55">
        <v>18</v>
      </c>
      <c r="V90" s="55">
        <v>14</v>
      </c>
      <c r="W90" s="75">
        <v>22</v>
      </c>
      <c r="X90" s="79">
        <v>22</v>
      </c>
      <c r="Y90" s="110">
        <v>18</v>
      </c>
      <c r="Z90" s="110">
        <v>11</v>
      </c>
      <c r="AA90" s="110">
        <v>22</v>
      </c>
      <c r="AB90" s="181">
        <v>172.67632484436001</v>
      </c>
      <c r="AC90" s="43">
        <v>125</v>
      </c>
      <c r="AD90" s="43">
        <v>176</v>
      </c>
      <c r="AE90" s="43">
        <v>61</v>
      </c>
      <c r="AF90" s="43">
        <f t="shared" si="30"/>
        <v>362</v>
      </c>
      <c r="AG90" s="43" t="s">
        <v>123</v>
      </c>
      <c r="AH90" s="182" t="s">
        <v>124</v>
      </c>
    </row>
    <row r="91" spans="3:34" ht="20.100000000000001" customHeight="1" x14ac:dyDescent="0.25">
      <c r="C91" s="82">
        <v>85</v>
      </c>
      <c r="D91" s="85" t="s">
        <v>14</v>
      </c>
      <c r="E91" s="140" t="s">
        <v>43</v>
      </c>
      <c r="F91" s="143">
        <v>340183</v>
      </c>
      <c r="G91" s="144">
        <v>468</v>
      </c>
      <c r="H91" s="69">
        <v>99.990593298312902</v>
      </c>
      <c r="I91" s="132">
        <v>340151</v>
      </c>
      <c r="J91" s="128">
        <v>55</v>
      </c>
      <c r="K91" s="62">
        <v>65</v>
      </c>
      <c r="L91" s="62">
        <v>75</v>
      </c>
      <c r="M91" s="118">
        <f t="shared" si="26"/>
        <v>187100.65000000002</v>
      </c>
      <c r="N91" s="118">
        <f t="shared" si="27"/>
        <v>221118.95</v>
      </c>
      <c r="O91" s="118">
        <f t="shared" si="28"/>
        <v>255137.25</v>
      </c>
      <c r="P91" s="55">
        <v>125</v>
      </c>
      <c r="Q91" s="55">
        <v>41</v>
      </c>
      <c r="R91" s="55">
        <v>18</v>
      </c>
      <c r="S91" s="55">
        <f t="shared" si="29"/>
        <v>184</v>
      </c>
      <c r="T91" s="55">
        <v>22</v>
      </c>
      <c r="U91" s="55">
        <v>18</v>
      </c>
      <c r="V91" s="55">
        <v>14</v>
      </c>
      <c r="W91" s="75">
        <v>22</v>
      </c>
      <c r="X91" s="79">
        <v>22</v>
      </c>
      <c r="Y91" s="110">
        <v>18</v>
      </c>
      <c r="Z91" s="110">
        <v>11</v>
      </c>
      <c r="AA91" s="110">
        <v>22</v>
      </c>
      <c r="AB91" s="181">
        <v>917.87958145141602</v>
      </c>
      <c r="AC91" s="43">
        <v>125</v>
      </c>
      <c r="AD91" s="43">
        <v>216</v>
      </c>
      <c r="AE91" s="43">
        <v>79</v>
      </c>
      <c r="AF91" s="43">
        <f t="shared" si="30"/>
        <v>420</v>
      </c>
      <c r="AG91" s="43" t="s">
        <v>121</v>
      </c>
      <c r="AH91" s="182" t="s">
        <v>122</v>
      </c>
    </row>
    <row r="92" spans="3:34" ht="20.100000000000001" customHeight="1" x14ac:dyDescent="0.25">
      <c r="C92" s="90">
        <v>86</v>
      </c>
      <c r="D92" s="91" t="s">
        <v>9</v>
      </c>
      <c r="E92" s="103" t="s">
        <v>44</v>
      </c>
      <c r="F92" s="145">
        <v>541909</v>
      </c>
      <c r="G92" s="101">
        <v>2604</v>
      </c>
      <c r="H92" s="108">
        <v>10.044121799047399</v>
      </c>
      <c r="I92" s="134">
        <v>54430</v>
      </c>
      <c r="J92" s="106"/>
      <c r="K92" s="113"/>
      <c r="L92" s="113"/>
      <c r="M92" s="113"/>
      <c r="N92" s="113"/>
      <c r="O92" s="113"/>
      <c r="P92" s="113"/>
      <c r="Q92" s="113"/>
      <c r="R92" s="113"/>
      <c r="S92" s="113"/>
      <c r="T92" s="101"/>
      <c r="U92" s="101"/>
      <c r="V92" s="101"/>
      <c r="W92" s="102"/>
      <c r="X92" s="103"/>
      <c r="Y92" s="100"/>
      <c r="Z92" s="100"/>
      <c r="AA92" s="100"/>
      <c r="AB92" s="114"/>
      <c r="AC92" s="113"/>
      <c r="AD92" s="113"/>
      <c r="AE92" s="113"/>
      <c r="AF92" s="113"/>
      <c r="AG92" s="113"/>
      <c r="AH92" s="115"/>
    </row>
    <row r="93" spans="3:34" ht="20.100000000000001" customHeight="1" x14ac:dyDescent="0.25">
      <c r="C93" s="90">
        <v>87</v>
      </c>
      <c r="D93" s="91" t="s">
        <v>21</v>
      </c>
      <c r="E93" s="103" t="s">
        <v>44</v>
      </c>
      <c r="F93" s="145">
        <v>541909</v>
      </c>
      <c r="G93" s="101">
        <v>2604</v>
      </c>
      <c r="H93" s="108">
        <v>10.044121799047399</v>
      </c>
      <c r="I93" s="134">
        <v>54430</v>
      </c>
      <c r="J93" s="106"/>
      <c r="K93" s="113"/>
      <c r="L93" s="113"/>
      <c r="M93" s="113"/>
      <c r="N93" s="113"/>
      <c r="O93" s="113"/>
      <c r="P93" s="113"/>
      <c r="Q93" s="113"/>
      <c r="R93" s="113"/>
      <c r="S93" s="113"/>
      <c r="T93" s="101"/>
      <c r="U93" s="101"/>
      <c r="V93" s="101"/>
      <c r="W93" s="102"/>
      <c r="X93" s="103"/>
      <c r="Y93" s="100"/>
      <c r="Z93" s="100"/>
      <c r="AA93" s="100"/>
      <c r="AB93" s="114"/>
      <c r="AC93" s="113"/>
      <c r="AD93" s="113"/>
      <c r="AE93" s="113"/>
      <c r="AF93" s="113"/>
      <c r="AG93" s="113"/>
      <c r="AH93" s="115"/>
    </row>
    <row r="94" spans="3:34" ht="20.100000000000001" customHeight="1" x14ac:dyDescent="0.25">
      <c r="C94" s="90">
        <v>88</v>
      </c>
      <c r="D94" s="91" t="s">
        <v>22</v>
      </c>
      <c r="E94" s="103" t="s">
        <v>44</v>
      </c>
      <c r="F94" s="145">
        <v>541909</v>
      </c>
      <c r="G94" s="101">
        <v>2604</v>
      </c>
      <c r="H94" s="108">
        <v>10.044121799047399</v>
      </c>
      <c r="I94" s="134">
        <v>54430</v>
      </c>
      <c r="J94" s="106"/>
      <c r="K94" s="113"/>
      <c r="L94" s="113"/>
      <c r="M94" s="113"/>
      <c r="N94" s="113"/>
      <c r="O94" s="113"/>
      <c r="P94" s="113"/>
      <c r="Q94" s="113"/>
      <c r="R94" s="113"/>
      <c r="S94" s="113"/>
      <c r="T94" s="101"/>
      <c r="U94" s="101"/>
      <c r="V94" s="101"/>
      <c r="W94" s="102"/>
      <c r="X94" s="103"/>
      <c r="Y94" s="100"/>
      <c r="Z94" s="100"/>
      <c r="AA94" s="100"/>
      <c r="AB94" s="114"/>
      <c r="AC94" s="113"/>
      <c r="AD94" s="113"/>
      <c r="AE94" s="113"/>
      <c r="AF94" s="113"/>
      <c r="AG94" s="113"/>
      <c r="AH94" s="115"/>
    </row>
    <row r="95" spans="3:34" ht="20.100000000000001" customHeight="1" x14ac:dyDescent="0.25">
      <c r="C95" s="90">
        <v>89</v>
      </c>
      <c r="D95" s="91" t="s">
        <v>23</v>
      </c>
      <c r="E95" s="103" t="s">
        <v>44</v>
      </c>
      <c r="F95" s="145">
        <v>541909</v>
      </c>
      <c r="G95" s="101">
        <v>2604</v>
      </c>
      <c r="H95" s="108">
        <v>10.044121799047399</v>
      </c>
      <c r="I95" s="134">
        <v>54430</v>
      </c>
      <c r="J95" s="106"/>
      <c r="K95" s="113"/>
      <c r="L95" s="113"/>
      <c r="M95" s="113"/>
      <c r="N95" s="113"/>
      <c r="O95" s="113"/>
      <c r="P95" s="113"/>
      <c r="Q95" s="113"/>
      <c r="R95" s="113"/>
      <c r="S95" s="113"/>
      <c r="T95" s="101"/>
      <c r="U95" s="101"/>
      <c r="V95" s="101"/>
      <c r="W95" s="102"/>
      <c r="X95" s="103"/>
      <c r="Y95" s="100"/>
      <c r="Z95" s="100"/>
      <c r="AA95" s="100"/>
      <c r="AB95" s="114"/>
      <c r="AC95" s="113"/>
      <c r="AD95" s="113"/>
      <c r="AE95" s="113"/>
      <c r="AF95" s="113"/>
      <c r="AG95" s="113"/>
      <c r="AH95" s="115"/>
    </row>
    <row r="96" spans="3:34" ht="20.100000000000001" customHeight="1" x14ac:dyDescent="0.25">
      <c r="C96" s="90">
        <v>90</v>
      </c>
      <c r="D96" s="91" t="s">
        <v>14</v>
      </c>
      <c r="E96" s="103" t="s">
        <v>44</v>
      </c>
      <c r="F96" s="145">
        <v>541909</v>
      </c>
      <c r="G96" s="101">
        <v>2604</v>
      </c>
      <c r="H96" s="108">
        <v>10.044121799047399</v>
      </c>
      <c r="I96" s="134">
        <v>54430</v>
      </c>
      <c r="J96" s="106"/>
      <c r="K96" s="113"/>
      <c r="L96" s="113"/>
      <c r="M96" s="113"/>
      <c r="N96" s="113"/>
      <c r="O96" s="113"/>
      <c r="P96" s="113"/>
      <c r="Q96" s="113"/>
      <c r="R96" s="113"/>
      <c r="S96" s="113"/>
      <c r="T96" s="101"/>
      <c r="U96" s="101"/>
      <c r="V96" s="101"/>
      <c r="W96" s="102"/>
      <c r="X96" s="103"/>
      <c r="Y96" s="100"/>
      <c r="Z96" s="100"/>
      <c r="AA96" s="100"/>
      <c r="AB96" s="114"/>
      <c r="AC96" s="113"/>
      <c r="AD96" s="113"/>
      <c r="AE96" s="113"/>
      <c r="AF96" s="113"/>
      <c r="AG96" s="113"/>
      <c r="AH96" s="115"/>
    </row>
    <row r="97" spans="3:34" ht="20.100000000000001" customHeight="1" x14ac:dyDescent="0.25">
      <c r="C97" s="82">
        <v>91</v>
      </c>
      <c r="D97" s="85" t="s">
        <v>9</v>
      </c>
      <c r="E97" s="140" t="s">
        <v>45</v>
      </c>
      <c r="F97" s="143">
        <v>574913</v>
      </c>
      <c r="G97" s="144">
        <v>27</v>
      </c>
      <c r="H97" s="69">
        <v>99.958428492658797</v>
      </c>
      <c r="I97" s="135">
        <v>574674</v>
      </c>
      <c r="J97" s="128">
        <v>55</v>
      </c>
      <c r="K97" s="62">
        <v>65</v>
      </c>
      <c r="L97" s="62">
        <v>75</v>
      </c>
      <c r="M97" s="118">
        <f t="shared" ref="M97:M101" si="31">F97*(J97/100)</f>
        <v>316202.15000000002</v>
      </c>
      <c r="N97" s="118">
        <f t="shared" ref="N97:N101" si="32">F97*(K97/100)</f>
        <v>373693.45</v>
      </c>
      <c r="O97" s="118">
        <f t="shared" ref="O97:O101" si="33">F97*(L97/100)</f>
        <v>431184.75</v>
      </c>
      <c r="P97" s="55">
        <v>4</v>
      </c>
      <c r="Q97" s="55">
        <v>4</v>
      </c>
      <c r="R97" s="55">
        <v>6</v>
      </c>
      <c r="S97" s="55">
        <f>SUM(P97:R97)</f>
        <v>14</v>
      </c>
      <c r="T97" s="55">
        <v>9</v>
      </c>
      <c r="U97" s="55">
        <v>9</v>
      </c>
      <c r="V97" s="55">
        <v>8</v>
      </c>
      <c r="W97" s="75">
        <v>9</v>
      </c>
      <c r="X97" s="79">
        <v>9</v>
      </c>
      <c r="Y97" s="110">
        <v>9</v>
      </c>
      <c r="Z97" s="110">
        <v>8</v>
      </c>
      <c r="AA97" s="110">
        <v>9</v>
      </c>
      <c r="AB97" s="181">
        <v>0</v>
      </c>
      <c r="AC97" s="43">
        <v>4</v>
      </c>
      <c r="AD97" s="43">
        <v>20</v>
      </c>
      <c r="AE97" s="43">
        <v>150</v>
      </c>
      <c r="AF97" s="43">
        <f>SUM(AC97:AE97)</f>
        <v>174</v>
      </c>
      <c r="AG97" s="43" t="s">
        <v>125</v>
      </c>
      <c r="AH97" s="182" t="s">
        <v>126</v>
      </c>
    </row>
    <row r="98" spans="3:34" ht="20.100000000000001" customHeight="1" x14ac:dyDescent="0.25">
      <c r="C98" s="82">
        <v>92</v>
      </c>
      <c r="D98" s="85" t="s">
        <v>21</v>
      </c>
      <c r="E98" s="140" t="s">
        <v>45</v>
      </c>
      <c r="F98" s="143">
        <v>574913</v>
      </c>
      <c r="G98" s="144">
        <v>27</v>
      </c>
      <c r="H98" s="69">
        <v>99.958428492658797</v>
      </c>
      <c r="I98" s="135">
        <v>574674</v>
      </c>
      <c r="J98" s="128">
        <v>55</v>
      </c>
      <c r="K98" s="62">
        <v>65</v>
      </c>
      <c r="L98" s="62">
        <v>75</v>
      </c>
      <c r="M98" s="118">
        <f t="shared" si="31"/>
        <v>316202.15000000002</v>
      </c>
      <c r="N98" s="118">
        <f t="shared" si="32"/>
        <v>373693.45</v>
      </c>
      <c r="O98" s="118">
        <f t="shared" si="33"/>
        <v>431184.75</v>
      </c>
      <c r="P98" s="55">
        <v>4</v>
      </c>
      <c r="Q98" s="55">
        <v>4</v>
      </c>
      <c r="R98" s="55">
        <v>6</v>
      </c>
      <c r="S98" s="55">
        <f t="shared" ref="S98:S101" si="34">SUM(P98:R98)</f>
        <v>14</v>
      </c>
      <c r="T98" s="55">
        <v>9</v>
      </c>
      <c r="U98" s="55">
        <v>9</v>
      </c>
      <c r="V98" s="55">
        <v>8</v>
      </c>
      <c r="W98" s="75">
        <v>9</v>
      </c>
      <c r="X98" s="79">
        <v>9</v>
      </c>
      <c r="Y98" s="110">
        <v>9</v>
      </c>
      <c r="Z98" s="110">
        <v>8</v>
      </c>
      <c r="AA98" s="110">
        <v>9</v>
      </c>
      <c r="AB98" s="181">
        <v>0.51522254943847601</v>
      </c>
      <c r="AC98" s="43">
        <v>4</v>
      </c>
      <c r="AD98" s="43">
        <v>16</v>
      </c>
      <c r="AE98" s="43">
        <v>87</v>
      </c>
      <c r="AF98" s="43">
        <f t="shared" ref="AF98:AF101" si="35">SUM(AC98:AE98)</f>
        <v>107</v>
      </c>
      <c r="AG98" s="43" t="s">
        <v>127</v>
      </c>
      <c r="AH98" s="182" t="s">
        <v>128</v>
      </c>
    </row>
    <row r="99" spans="3:34" ht="20.100000000000001" customHeight="1" x14ac:dyDescent="0.25">
      <c r="C99" s="82">
        <v>93</v>
      </c>
      <c r="D99" s="85" t="s">
        <v>22</v>
      </c>
      <c r="E99" s="140" t="s">
        <v>45</v>
      </c>
      <c r="F99" s="143">
        <v>574913</v>
      </c>
      <c r="G99" s="144">
        <v>27</v>
      </c>
      <c r="H99" s="69">
        <v>99.958428492658797</v>
      </c>
      <c r="I99" s="135">
        <v>574674</v>
      </c>
      <c r="J99" s="128">
        <v>55</v>
      </c>
      <c r="K99" s="62">
        <v>65</v>
      </c>
      <c r="L99" s="62">
        <v>75</v>
      </c>
      <c r="M99" s="118">
        <f t="shared" si="31"/>
        <v>316202.15000000002</v>
      </c>
      <c r="N99" s="118">
        <f t="shared" si="32"/>
        <v>373693.45</v>
      </c>
      <c r="O99" s="118">
        <f t="shared" si="33"/>
        <v>431184.75</v>
      </c>
      <c r="P99" s="55">
        <v>4</v>
      </c>
      <c r="Q99" s="55">
        <v>4</v>
      </c>
      <c r="R99" s="55">
        <v>6</v>
      </c>
      <c r="S99" s="55">
        <f t="shared" si="34"/>
        <v>14</v>
      </c>
      <c r="T99" s="55">
        <v>9</v>
      </c>
      <c r="U99" s="55">
        <v>9</v>
      </c>
      <c r="V99" s="55">
        <v>8</v>
      </c>
      <c r="W99" s="75">
        <v>9</v>
      </c>
      <c r="X99" s="79">
        <v>9</v>
      </c>
      <c r="Y99" s="110">
        <v>9</v>
      </c>
      <c r="Z99" s="110">
        <v>8</v>
      </c>
      <c r="AA99" s="110">
        <v>9</v>
      </c>
      <c r="AB99" s="181">
        <v>1.5125274658203101</v>
      </c>
      <c r="AC99" s="43">
        <v>4</v>
      </c>
      <c r="AD99" s="43">
        <v>4</v>
      </c>
      <c r="AE99" s="43">
        <v>5</v>
      </c>
      <c r="AF99" s="43">
        <f t="shared" si="35"/>
        <v>13</v>
      </c>
      <c r="AG99" s="43" t="s">
        <v>113</v>
      </c>
      <c r="AH99" s="182" t="s">
        <v>129</v>
      </c>
    </row>
    <row r="100" spans="3:34" ht="20.100000000000001" customHeight="1" x14ac:dyDescent="0.25">
      <c r="C100" s="82">
        <v>94</v>
      </c>
      <c r="D100" s="85" t="s">
        <v>23</v>
      </c>
      <c r="E100" s="140" t="s">
        <v>45</v>
      </c>
      <c r="F100" s="143">
        <v>574913</v>
      </c>
      <c r="G100" s="144">
        <v>27</v>
      </c>
      <c r="H100" s="69">
        <v>99.958428492658797</v>
      </c>
      <c r="I100" s="135">
        <v>574674</v>
      </c>
      <c r="J100" s="128">
        <v>55</v>
      </c>
      <c r="K100" s="62">
        <v>65</v>
      </c>
      <c r="L100" s="62">
        <v>75</v>
      </c>
      <c r="M100" s="118">
        <f t="shared" si="31"/>
        <v>316202.15000000002</v>
      </c>
      <c r="N100" s="118">
        <f t="shared" si="32"/>
        <v>373693.45</v>
      </c>
      <c r="O100" s="118">
        <f t="shared" si="33"/>
        <v>431184.75</v>
      </c>
      <c r="P100" s="55">
        <v>4</v>
      </c>
      <c r="Q100" s="55">
        <v>4</v>
      </c>
      <c r="R100" s="55">
        <v>6</v>
      </c>
      <c r="S100" s="55">
        <f t="shared" si="34"/>
        <v>14</v>
      </c>
      <c r="T100" s="55">
        <v>9</v>
      </c>
      <c r="U100" s="55">
        <v>9</v>
      </c>
      <c r="V100" s="55">
        <v>8</v>
      </c>
      <c r="W100" s="75">
        <v>9</v>
      </c>
      <c r="X100" s="79">
        <v>9</v>
      </c>
      <c r="Y100" s="110">
        <v>9</v>
      </c>
      <c r="Z100" s="110">
        <v>8</v>
      </c>
      <c r="AA100" s="110">
        <v>9</v>
      </c>
      <c r="AB100" s="181">
        <v>1.0015964508056601</v>
      </c>
      <c r="AC100" s="43">
        <v>4</v>
      </c>
      <c r="AD100" s="43">
        <v>4</v>
      </c>
      <c r="AE100" s="43">
        <v>5</v>
      </c>
      <c r="AF100" s="43">
        <f t="shared" si="35"/>
        <v>13</v>
      </c>
      <c r="AG100" s="43" t="s">
        <v>113</v>
      </c>
      <c r="AH100" s="182" t="s">
        <v>129</v>
      </c>
    </row>
    <row r="101" spans="3:34" ht="20.100000000000001" customHeight="1" x14ac:dyDescent="0.25">
      <c r="C101" s="82">
        <v>95</v>
      </c>
      <c r="D101" s="85" t="s">
        <v>14</v>
      </c>
      <c r="E101" s="140" t="s">
        <v>45</v>
      </c>
      <c r="F101" s="143">
        <v>574913</v>
      </c>
      <c r="G101" s="144">
        <v>27</v>
      </c>
      <c r="H101" s="69">
        <v>99.958428492658797</v>
      </c>
      <c r="I101" s="135">
        <v>574674</v>
      </c>
      <c r="J101" s="128">
        <v>55</v>
      </c>
      <c r="K101" s="62">
        <v>65</v>
      </c>
      <c r="L101" s="62">
        <v>75</v>
      </c>
      <c r="M101" s="118">
        <f t="shared" si="31"/>
        <v>316202.15000000002</v>
      </c>
      <c r="N101" s="118">
        <f t="shared" si="32"/>
        <v>373693.45</v>
      </c>
      <c r="O101" s="118">
        <f t="shared" si="33"/>
        <v>431184.75</v>
      </c>
      <c r="P101" s="55">
        <v>4</v>
      </c>
      <c r="Q101" s="55">
        <v>4</v>
      </c>
      <c r="R101" s="55">
        <v>6</v>
      </c>
      <c r="S101" s="55">
        <f t="shared" si="34"/>
        <v>14</v>
      </c>
      <c r="T101" s="55">
        <v>9</v>
      </c>
      <c r="U101" s="55">
        <v>9</v>
      </c>
      <c r="V101" s="55">
        <v>8</v>
      </c>
      <c r="W101" s="75">
        <v>9</v>
      </c>
      <c r="X101" s="79">
        <v>9</v>
      </c>
      <c r="Y101" s="110">
        <v>9</v>
      </c>
      <c r="Z101" s="110">
        <v>8</v>
      </c>
      <c r="AA101" s="110">
        <v>9</v>
      </c>
      <c r="AB101" s="181">
        <v>2.5138854980468701</v>
      </c>
      <c r="AC101" s="43">
        <v>4</v>
      </c>
      <c r="AD101" s="43">
        <v>4</v>
      </c>
      <c r="AE101" s="43">
        <v>5</v>
      </c>
      <c r="AF101" s="43">
        <f t="shared" si="35"/>
        <v>13</v>
      </c>
      <c r="AG101" s="43" t="s">
        <v>113</v>
      </c>
      <c r="AH101" s="182" t="s">
        <v>129</v>
      </c>
    </row>
    <row r="102" spans="3:34" ht="20.100000000000001" customHeight="1" x14ac:dyDescent="0.25">
      <c r="C102" s="90">
        <v>96</v>
      </c>
      <c r="D102" s="91" t="s">
        <v>9</v>
      </c>
      <c r="E102" s="103" t="s">
        <v>46</v>
      </c>
      <c r="F102" s="145">
        <v>990002</v>
      </c>
      <c r="G102" s="101">
        <v>41270</v>
      </c>
      <c r="H102" s="108">
        <v>60.744725768230701</v>
      </c>
      <c r="I102" s="134">
        <v>601374</v>
      </c>
      <c r="J102" s="106"/>
      <c r="K102" s="113"/>
      <c r="L102" s="113"/>
      <c r="M102" s="113"/>
      <c r="N102" s="113"/>
      <c r="O102" s="113"/>
      <c r="P102" s="113"/>
      <c r="Q102" s="113"/>
      <c r="R102" s="113"/>
      <c r="S102" s="113"/>
      <c r="T102" s="101"/>
      <c r="U102" s="101"/>
      <c r="V102" s="101"/>
      <c r="W102" s="102"/>
      <c r="X102" s="103"/>
      <c r="Y102" s="100"/>
      <c r="Z102" s="100"/>
      <c r="AA102" s="100"/>
      <c r="AB102" s="114"/>
      <c r="AC102" s="113"/>
      <c r="AD102" s="113"/>
      <c r="AE102" s="113"/>
      <c r="AF102" s="113"/>
      <c r="AG102" s="113"/>
      <c r="AH102" s="115"/>
    </row>
    <row r="103" spans="3:34" ht="20.100000000000001" customHeight="1" x14ac:dyDescent="0.25">
      <c r="C103" s="90">
        <v>97</v>
      </c>
      <c r="D103" s="91" t="s">
        <v>21</v>
      </c>
      <c r="E103" s="103" t="s">
        <v>46</v>
      </c>
      <c r="F103" s="145">
        <v>990002</v>
      </c>
      <c r="G103" s="101">
        <v>41270</v>
      </c>
      <c r="H103" s="108">
        <v>60.744725768230701</v>
      </c>
      <c r="I103" s="134">
        <v>601374</v>
      </c>
      <c r="J103" s="106"/>
      <c r="K103" s="113"/>
      <c r="L103" s="113"/>
      <c r="M103" s="113"/>
      <c r="N103" s="113"/>
      <c r="O103" s="113"/>
      <c r="P103" s="113"/>
      <c r="Q103" s="113"/>
      <c r="R103" s="113"/>
      <c r="S103" s="113"/>
      <c r="T103" s="101"/>
      <c r="U103" s="101"/>
      <c r="V103" s="101"/>
      <c r="W103" s="102"/>
      <c r="X103" s="103"/>
      <c r="Y103" s="100"/>
      <c r="Z103" s="100"/>
      <c r="AA103" s="100"/>
      <c r="AB103" s="114"/>
      <c r="AC103" s="113"/>
      <c r="AD103" s="113"/>
      <c r="AE103" s="113"/>
      <c r="AF103" s="113"/>
      <c r="AG103" s="113"/>
      <c r="AH103" s="115"/>
    </row>
    <row r="104" spans="3:34" ht="20.100000000000001" customHeight="1" x14ac:dyDescent="0.25">
      <c r="C104" s="90">
        <v>98</v>
      </c>
      <c r="D104" s="91" t="s">
        <v>22</v>
      </c>
      <c r="E104" s="103" t="s">
        <v>46</v>
      </c>
      <c r="F104" s="145">
        <v>990002</v>
      </c>
      <c r="G104" s="101">
        <v>41270</v>
      </c>
      <c r="H104" s="108">
        <v>60.744725768230701</v>
      </c>
      <c r="I104" s="134">
        <v>601374</v>
      </c>
      <c r="J104" s="106"/>
      <c r="K104" s="113"/>
      <c r="L104" s="113"/>
      <c r="M104" s="113"/>
      <c r="N104" s="113"/>
      <c r="O104" s="113"/>
      <c r="P104" s="113"/>
      <c r="Q104" s="113"/>
      <c r="R104" s="113"/>
      <c r="S104" s="113"/>
      <c r="T104" s="101"/>
      <c r="U104" s="101"/>
      <c r="V104" s="101"/>
      <c r="W104" s="102"/>
      <c r="X104" s="103"/>
      <c r="Y104" s="100"/>
      <c r="Z104" s="100"/>
      <c r="AA104" s="100"/>
      <c r="AB104" s="114"/>
      <c r="AC104" s="113"/>
      <c r="AD104" s="113"/>
      <c r="AE104" s="113"/>
      <c r="AF104" s="113"/>
      <c r="AG104" s="113"/>
      <c r="AH104" s="115"/>
    </row>
    <row r="105" spans="3:34" ht="20.100000000000001" customHeight="1" x14ac:dyDescent="0.25">
      <c r="C105" s="90">
        <v>99</v>
      </c>
      <c r="D105" s="91" t="s">
        <v>23</v>
      </c>
      <c r="E105" s="103" t="s">
        <v>46</v>
      </c>
      <c r="F105" s="145">
        <v>990002</v>
      </c>
      <c r="G105" s="101">
        <v>41270</v>
      </c>
      <c r="H105" s="108">
        <v>60.744725768230701</v>
      </c>
      <c r="I105" s="134">
        <v>601374</v>
      </c>
      <c r="J105" s="106"/>
      <c r="K105" s="113"/>
      <c r="L105" s="113"/>
      <c r="M105" s="113"/>
      <c r="N105" s="113"/>
      <c r="O105" s="113"/>
      <c r="P105" s="113"/>
      <c r="Q105" s="113"/>
      <c r="R105" s="113"/>
      <c r="S105" s="113"/>
      <c r="T105" s="101"/>
      <c r="U105" s="101"/>
      <c r="V105" s="101"/>
      <c r="W105" s="102"/>
      <c r="X105" s="103"/>
      <c r="Y105" s="100"/>
      <c r="Z105" s="100"/>
      <c r="AA105" s="100"/>
      <c r="AB105" s="114"/>
      <c r="AC105" s="113"/>
      <c r="AD105" s="113"/>
      <c r="AE105" s="113"/>
      <c r="AF105" s="113"/>
      <c r="AG105" s="113"/>
      <c r="AH105" s="115"/>
    </row>
    <row r="106" spans="3:34" ht="20.100000000000001" customHeight="1" x14ac:dyDescent="0.25">
      <c r="C106" s="90">
        <v>100</v>
      </c>
      <c r="D106" s="91" t="s">
        <v>14</v>
      </c>
      <c r="E106" s="103" t="s">
        <v>46</v>
      </c>
      <c r="F106" s="145">
        <v>990002</v>
      </c>
      <c r="G106" s="101">
        <v>41270</v>
      </c>
      <c r="H106" s="108">
        <v>60.744725768230701</v>
      </c>
      <c r="I106" s="134">
        <v>601374</v>
      </c>
      <c r="J106" s="106"/>
      <c r="K106" s="113"/>
      <c r="L106" s="113"/>
      <c r="M106" s="113"/>
      <c r="N106" s="113"/>
      <c r="O106" s="113"/>
      <c r="P106" s="113"/>
      <c r="Q106" s="113"/>
      <c r="R106" s="113"/>
      <c r="S106" s="113"/>
      <c r="T106" s="101"/>
      <c r="U106" s="101"/>
      <c r="V106" s="101"/>
      <c r="W106" s="102"/>
      <c r="X106" s="103"/>
      <c r="Y106" s="100"/>
      <c r="Z106" s="100"/>
      <c r="AA106" s="100"/>
      <c r="AB106" s="114"/>
      <c r="AC106" s="113"/>
      <c r="AD106" s="113"/>
      <c r="AE106" s="113"/>
      <c r="AF106" s="113"/>
      <c r="AG106" s="113"/>
      <c r="AH106" s="115"/>
    </row>
    <row r="107" spans="3:34" ht="20.100000000000001" customHeight="1" x14ac:dyDescent="0.25">
      <c r="C107" s="82">
        <v>101</v>
      </c>
      <c r="D107" s="85" t="s">
        <v>9</v>
      </c>
      <c r="E107" s="140" t="s">
        <v>48</v>
      </c>
      <c r="F107" s="143">
        <v>1000000</v>
      </c>
      <c r="G107" s="144">
        <v>135</v>
      </c>
      <c r="H107" s="69">
        <v>79.356800000000007</v>
      </c>
      <c r="I107" s="132">
        <v>793568</v>
      </c>
      <c r="J107" s="128">
        <v>55</v>
      </c>
      <c r="K107" s="62">
        <v>65</v>
      </c>
      <c r="L107" s="62">
        <v>75</v>
      </c>
      <c r="M107" s="118">
        <f t="shared" ref="M107:M111" si="36">F107*(J107/100)</f>
        <v>550000</v>
      </c>
      <c r="N107" s="118">
        <f t="shared" ref="N107:N111" si="37">F107*(K107/100)</f>
        <v>650000</v>
      </c>
      <c r="O107" s="118">
        <f t="shared" ref="O107:O111" si="38">F107*(L107/100)</f>
        <v>750000</v>
      </c>
      <c r="P107" s="55">
        <v>6</v>
      </c>
      <c r="Q107" s="55">
        <v>4</v>
      </c>
      <c r="R107" s="55">
        <v>2</v>
      </c>
      <c r="S107" s="55">
        <f>SUM(P107:R107)</f>
        <v>12</v>
      </c>
      <c r="T107" s="55">
        <v>14</v>
      </c>
      <c r="U107" s="55">
        <v>13</v>
      </c>
      <c r="V107" s="55">
        <v>7</v>
      </c>
      <c r="W107" s="75">
        <v>14</v>
      </c>
      <c r="X107" s="79">
        <v>14</v>
      </c>
      <c r="Y107" s="110">
        <v>13</v>
      </c>
      <c r="Z107" s="110">
        <v>7</v>
      </c>
      <c r="AA107" s="110">
        <v>14</v>
      </c>
      <c r="AB107" s="181">
        <v>0</v>
      </c>
      <c r="AC107" s="43">
        <v>6</v>
      </c>
      <c r="AD107" s="43">
        <v>20</v>
      </c>
      <c r="AE107" s="43">
        <v>28</v>
      </c>
      <c r="AF107" s="43">
        <f>SUM(AC107:AE107)</f>
        <v>54</v>
      </c>
      <c r="AG107" s="43" t="s">
        <v>130</v>
      </c>
      <c r="AH107" s="182" t="s">
        <v>131</v>
      </c>
    </row>
    <row r="108" spans="3:34" ht="20.100000000000001" customHeight="1" x14ac:dyDescent="0.25">
      <c r="C108" s="82">
        <v>102</v>
      </c>
      <c r="D108" s="85" t="s">
        <v>21</v>
      </c>
      <c r="E108" s="140" t="s">
        <v>48</v>
      </c>
      <c r="F108" s="143">
        <v>1000000</v>
      </c>
      <c r="G108" s="144">
        <v>135</v>
      </c>
      <c r="H108" s="69">
        <v>79.356800000000007</v>
      </c>
      <c r="I108" s="132">
        <v>793568</v>
      </c>
      <c r="J108" s="128">
        <v>55</v>
      </c>
      <c r="K108" s="62">
        <v>65</v>
      </c>
      <c r="L108" s="62">
        <v>75</v>
      </c>
      <c r="M108" s="118">
        <f t="shared" si="36"/>
        <v>550000</v>
      </c>
      <c r="N108" s="118">
        <f t="shared" si="37"/>
        <v>650000</v>
      </c>
      <c r="O108" s="118">
        <f t="shared" si="38"/>
        <v>750000</v>
      </c>
      <c r="P108" s="55">
        <v>6</v>
      </c>
      <c r="Q108" s="55">
        <v>4</v>
      </c>
      <c r="R108" s="55">
        <v>2</v>
      </c>
      <c r="S108" s="55">
        <f t="shared" ref="S108:S111" si="39">SUM(P108:R108)</f>
        <v>12</v>
      </c>
      <c r="T108" s="55">
        <v>14</v>
      </c>
      <c r="U108" s="55">
        <v>13</v>
      </c>
      <c r="V108" s="55">
        <v>7</v>
      </c>
      <c r="W108" s="75">
        <v>14</v>
      </c>
      <c r="X108" s="79">
        <v>14</v>
      </c>
      <c r="Y108" s="110">
        <v>13</v>
      </c>
      <c r="Z108" s="110">
        <v>7</v>
      </c>
      <c r="AA108" s="110">
        <v>14</v>
      </c>
      <c r="AB108" s="181">
        <v>0</v>
      </c>
      <c r="AC108" s="43">
        <v>6</v>
      </c>
      <c r="AD108" s="43">
        <v>14</v>
      </c>
      <c r="AE108" s="43">
        <v>6</v>
      </c>
      <c r="AF108" s="43">
        <f t="shared" ref="AF108:AF111" si="40">SUM(AC108:AE108)</f>
        <v>26</v>
      </c>
      <c r="AG108" s="43" t="s">
        <v>132</v>
      </c>
      <c r="AH108" s="182" t="s">
        <v>133</v>
      </c>
    </row>
    <row r="109" spans="3:34" ht="20.100000000000001" customHeight="1" x14ac:dyDescent="0.25">
      <c r="C109" s="82">
        <v>103</v>
      </c>
      <c r="D109" s="85" t="s">
        <v>22</v>
      </c>
      <c r="E109" s="140" t="s">
        <v>48</v>
      </c>
      <c r="F109" s="143">
        <v>1000000</v>
      </c>
      <c r="G109" s="144">
        <v>135</v>
      </c>
      <c r="H109" s="69">
        <v>79.356800000000007</v>
      </c>
      <c r="I109" s="132">
        <v>793568</v>
      </c>
      <c r="J109" s="128">
        <v>55</v>
      </c>
      <c r="K109" s="62">
        <v>65</v>
      </c>
      <c r="L109" s="62">
        <v>75</v>
      </c>
      <c r="M109" s="118">
        <f t="shared" si="36"/>
        <v>550000</v>
      </c>
      <c r="N109" s="118">
        <f t="shared" si="37"/>
        <v>650000</v>
      </c>
      <c r="O109" s="118">
        <f t="shared" si="38"/>
        <v>750000</v>
      </c>
      <c r="P109" s="55">
        <v>6</v>
      </c>
      <c r="Q109" s="55">
        <v>4</v>
      </c>
      <c r="R109" s="55">
        <v>2</v>
      </c>
      <c r="S109" s="55">
        <f t="shared" si="39"/>
        <v>12</v>
      </c>
      <c r="T109" s="55">
        <v>14</v>
      </c>
      <c r="U109" s="55">
        <v>13</v>
      </c>
      <c r="V109" s="55">
        <v>7</v>
      </c>
      <c r="W109" s="75">
        <v>14</v>
      </c>
      <c r="X109" s="79">
        <v>14</v>
      </c>
      <c r="Y109" s="110">
        <v>13</v>
      </c>
      <c r="Z109" s="110">
        <v>7</v>
      </c>
      <c r="AA109" s="110">
        <v>14</v>
      </c>
      <c r="AB109" s="181">
        <v>3.4961700439453098</v>
      </c>
      <c r="AC109" s="43">
        <v>6</v>
      </c>
      <c r="AD109" s="43">
        <v>10</v>
      </c>
      <c r="AE109" s="43">
        <v>5</v>
      </c>
      <c r="AF109" s="43">
        <f t="shared" si="40"/>
        <v>21</v>
      </c>
      <c r="AG109" s="43" t="s">
        <v>134</v>
      </c>
      <c r="AH109" s="182" t="s">
        <v>135</v>
      </c>
    </row>
    <row r="110" spans="3:34" ht="20.100000000000001" customHeight="1" x14ac:dyDescent="0.25">
      <c r="C110" s="82">
        <v>104</v>
      </c>
      <c r="D110" s="85" t="s">
        <v>23</v>
      </c>
      <c r="E110" s="140" t="s">
        <v>48</v>
      </c>
      <c r="F110" s="143">
        <v>1000000</v>
      </c>
      <c r="G110" s="144">
        <v>135</v>
      </c>
      <c r="H110" s="69">
        <v>79.356800000000007</v>
      </c>
      <c r="I110" s="132">
        <v>793568</v>
      </c>
      <c r="J110" s="128">
        <v>55</v>
      </c>
      <c r="K110" s="62">
        <v>65</v>
      </c>
      <c r="L110" s="62">
        <v>75</v>
      </c>
      <c r="M110" s="118">
        <f t="shared" si="36"/>
        <v>550000</v>
      </c>
      <c r="N110" s="118">
        <f t="shared" si="37"/>
        <v>650000</v>
      </c>
      <c r="O110" s="118">
        <f t="shared" si="38"/>
        <v>750000</v>
      </c>
      <c r="P110" s="55">
        <v>6</v>
      </c>
      <c r="Q110" s="55">
        <v>4</v>
      </c>
      <c r="R110" s="55">
        <v>2</v>
      </c>
      <c r="S110" s="55">
        <f t="shared" si="39"/>
        <v>12</v>
      </c>
      <c r="T110" s="55">
        <v>14</v>
      </c>
      <c r="U110" s="55">
        <v>13</v>
      </c>
      <c r="V110" s="55">
        <v>7</v>
      </c>
      <c r="W110" s="75">
        <v>14</v>
      </c>
      <c r="X110" s="79">
        <v>14</v>
      </c>
      <c r="Y110" s="110">
        <v>13</v>
      </c>
      <c r="Z110" s="110">
        <v>6</v>
      </c>
      <c r="AA110" s="110">
        <v>14</v>
      </c>
      <c r="AB110" s="181">
        <v>3.5030841827392498</v>
      </c>
      <c r="AC110" s="43">
        <v>6</v>
      </c>
      <c r="AD110" s="43">
        <v>10</v>
      </c>
      <c r="AE110" s="43">
        <v>2</v>
      </c>
      <c r="AF110" s="43">
        <f>SUM(AC110:AE110)</f>
        <v>18</v>
      </c>
      <c r="AG110" s="43" t="s">
        <v>136</v>
      </c>
      <c r="AH110" s="182" t="s">
        <v>137</v>
      </c>
    </row>
    <row r="111" spans="3:34" ht="20.100000000000001" customHeight="1" x14ac:dyDescent="0.25">
      <c r="C111" s="82">
        <v>105</v>
      </c>
      <c r="D111" s="85" t="s">
        <v>14</v>
      </c>
      <c r="E111" s="140" t="s">
        <v>48</v>
      </c>
      <c r="F111" s="143">
        <v>1000000</v>
      </c>
      <c r="G111" s="144">
        <v>135</v>
      </c>
      <c r="H111" s="69">
        <v>79.356800000000007</v>
      </c>
      <c r="I111" s="132">
        <v>793568</v>
      </c>
      <c r="J111" s="128">
        <v>55</v>
      </c>
      <c r="K111" s="62">
        <v>65</v>
      </c>
      <c r="L111" s="62">
        <v>75</v>
      </c>
      <c r="M111" s="118">
        <f t="shared" si="36"/>
        <v>550000</v>
      </c>
      <c r="N111" s="118">
        <f t="shared" si="37"/>
        <v>650000</v>
      </c>
      <c r="O111" s="118">
        <f t="shared" si="38"/>
        <v>750000</v>
      </c>
      <c r="P111" s="55">
        <v>6</v>
      </c>
      <c r="Q111" s="55">
        <v>4</v>
      </c>
      <c r="R111" s="55">
        <v>2</v>
      </c>
      <c r="S111" s="55">
        <f t="shared" si="39"/>
        <v>12</v>
      </c>
      <c r="T111" s="55">
        <v>14</v>
      </c>
      <c r="U111" s="55">
        <v>13</v>
      </c>
      <c r="V111" s="55">
        <v>7</v>
      </c>
      <c r="W111" s="75">
        <v>14</v>
      </c>
      <c r="X111" s="79">
        <v>14</v>
      </c>
      <c r="Y111" s="110">
        <v>13</v>
      </c>
      <c r="Z111" s="110">
        <v>7</v>
      </c>
      <c r="AA111" s="110">
        <v>14</v>
      </c>
      <c r="AB111" s="181">
        <v>32.030820846557603</v>
      </c>
      <c r="AC111" s="43">
        <v>6</v>
      </c>
      <c r="AD111" s="43">
        <v>10</v>
      </c>
      <c r="AE111" s="43">
        <v>5</v>
      </c>
      <c r="AF111" s="43">
        <f t="shared" si="40"/>
        <v>21</v>
      </c>
      <c r="AG111" s="43" t="s">
        <v>134</v>
      </c>
      <c r="AH111" s="182" t="s">
        <v>135</v>
      </c>
    </row>
    <row r="112" spans="3:34" ht="20.100000000000001" customHeight="1" x14ac:dyDescent="0.25">
      <c r="C112" s="90">
        <v>106</v>
      </c>
      <c r="D112" s="91" t="s">
        <v>9</v>
      </c>
      <c r="E112" s="103" t="s">
        <v>50</v>
      </c>
      <c r="F112" s="145">
        <v>1000000</v>
      </c>
      <c r="G112" s="101">
        <v>82</v>
      </c>
      <c r="H112" s="108">
        <v>94.507399999999905</v>
      </c>
      <c r="I112" s="133">
        <v>945074</v>
      </c>
      <c r="J112" s="106"/>
      <c r="K112" s="113"/>
      <c r="L112" s="113"/>
      <c r="M112" s="113"/>
      <c r="N112" s="113"/>
      <c r="O112" s="113"/>
      <c r="P112" s="113"/>
      <c r="Q112" s="113"/>
      <c r="R112" s="113"/>
      <c r="S112" s="113"/>
      <c r="T112" s="101"/>
      <c r="U112" s="101"/>
      <c r="V112" s="101"/>
      <c r="W112" s="102"/>
      <c r="X112" s="103"/>
      <c r="Y112" s="100"/>
      <c r="Z112" s="100"/>
      <c r="AA112" s="100"/>
      <c r="AB112" s="114"/>
      <c r="AC112" s="113"/>
      <c r="AD112" s="113"/>
      <c r="AE112" s="113"/>
      <c r="AF112" s="113"/>
      <c r="AG112" s="113"/>
      <c r="AH112" s="115"/>
    </row>
    <row r="113" spans="3:34" ht="20.100000000000001" customHeight="1" x14ac:dyDescent="0.25">
      <c r="C113" s="90">
        <v>107</v>
      </c>
      <c r="D113" s="91" t="s">
        <v>21</v>
      </c>
      <c r="E113" s="103" t="s">
        <v>50</v>
      </c>
      <c r="F113" s="145">
        <v>1000000</v>
      </c>
      <c r="G113" s="101">
        <v>82</v>
      </c>
      <c r="H113" s="108">
        <v>94.507399999999905</v>
      </c>
      <c r="I113" s="133">
        <v>945074</v>
      </c>
      <c r="J113" s="106"/>
      <c r="K113" s="113"/>
      <c r="L113" s="113"/>
      <c r="M113" s="113"/>
      <c r="N113" s="113"/>
      <c r="O113" s="113"/>
      <c r="P113" s="113"/>
      <c r="Q113" s="113"/>
      <c r="R113" s="113"/>
      <c r="S113" s="113"/>
      <c r="T113" s="101"/>
      <c r="U113" s="101"/>
      <c r="V113" s="101"/>
      <c r="W113" s="102"/>
      <c r="X113" s="103"/>
      <c r="Y113" s="100"/>
      <c r="Z113" s="100"/>
      <c r="AA113" s="100"/>
      <c r="AB113" s="114"/>
      <c r="AC113" s="113"/>
      <c r="AD113" s="113"/>
      <c r="AE113" s="113"/>
      <c r="AF113" s="113"/>
      <c r="AG113" s="113"/>
      <c r="AH113" s="115"/>
    </row>
    <row r="114" spans="3:34" ht="20.100000000000001" customHeight="1" x14ac:dyDescent="0.25">
      <c r="C114" s="90">
        <v>108</v>
      </c>
      <c r="D114" s="91" t="s">
        <v>22</v>
      </c>
      <c r="E114" s="103" t="s">
        <v>50</v>
      </c>
      <c r="F114" s="145">
        <v>1000000</v>
      </c>
      <c r="G114" s="101">
        <v>82</v>
      </c>
      <c r="H114" s="108">
        <v>94.507399999999905</v>
      </c>
      <c r="I114" s="133">
        <v>945074</v>
      </c>
      <c r="J114" s="106"/>
      <c r="K114" s="113"/>
      <c r="L114" s="113"/>
      <c r="M114" s="113"/>
      <c r="N114" s="113"/>
      <c r="O114" s="113"/>
      <c r="P114" s="113"/>
      <c r="Q114" s="113"/>
      <c r="R114" s="113"/>
      <c r="S114" s="113"/>
      <c r="T114" s="101"/>
      <c r="U114" s="101"/>
      <c r="V114" s="101"/>
      <c r="W114" s="102"/>
      <c r="X114" s="103"/>
      <c r="Y114" s="100"/>
      <c r="Z114" s="100"/>
      <c r="AA114" s="100"/>
      <c r="AB114" s="114"/>
      <c r="AC114" s="113"/>
      <c r="AD114" s="113"/>
      <c r="AE114" s="113"/>
      <c r="AF114" s="113"/>
      <c r="AG114" s="113"/>
      <c r="AH114" s="115"/>
    </row>
    <row r="115" spans="3:34" ht="20.100000000000001" customHeight="1" x14ac:dyDescent="0.25">
      <c r="C115" s="90">
        <v>109</v>
      </c>
      <c r="D115" s="91" t="s">
        <v>23</v>
      </c>
      <c r="E115" s="103" t="s">
        <v>50</v>
      </c>
      <c r="F115" s="145">
        <v>1000000</v>
      </c>
      <c r="G115" s="101">
        <v>82</v>
      </c>
      <c r="H115" s="108">
        <v>94.507399999999905</v>
      </c>
      <c r="I115" s="133">
        <v>945074</v>
      </c>
      <c r="J115" s="106"/>
      <c r="K115" s="113"/>
      <c r="L115" s="113"/>
      <c r="M115" s="113"/>
      <c r="N115" s="113"/>
      <c r="O115" s="113"/>
      <c r="P115" s="113"/>
      <c r="Q115" s="113"/>
      <c r="R115" s="113"/>
      <c r="S115" s="113"/>
      <c r="T115" s="101"/>
      <c r="U115" s="101"/>
      <c r="V115" s="101"/>
      <c r="W115" s="102"/>
      <c r="X115" s="103"/>
      <c r="Y115" s="100"/>
      <c r="Z115" s="100"/>
      <c r="AA115" s="100"/>
      <c r="AB115" s="114"/>
      <c r="AC115" s="113"/>
      <c r="AD115" s="113"/>
      <c r="AE115" s="113"/>
      <c r="AF115" s="113"/>
      <c r="AG115" s="113"/>
      <c r="AH115" s="115"/>
    </row>
    <row r="116" spans="3:34" ht="20.100000000000001" customHeight="1" x14ac:dyDescent="0.25">
      <c r="C116" s="90">
        <v>110</v>
      </c>
      <c r="D116" s="91" t="s">
        <v>14</v>
      </c>
      <c r="E116" s="103" t="s">
        <v>50</v>
      </c>
      <c r="F116" s="145">
        <v>1000000</v>
      </c>
      <c r="G116" s="101">
        <v>82</v>
      </c>
      <c r="H116" s="108">
        <v>94.507399999999905</v>
      </c>
      <c r="I116" s="133">
        <v>945074</v>
      </c>
      <c r="J116" s="106"/>
      <c r="K116" s="113"/>
      <c r="L116" s="113"/>
      <c r="M116" s="113"/>
      <c r="N116" s="113"/>
      <c r="O116" s="113"/>
      <c r="P116" s="113"/>
      <c r="Q116" s="113"/>
      <c r="R116" s="113"/>
      <c r="S116" s="113"/>
      <c r="T116" s="101"/>
      <c r="U116" s="101"/>
      <c r="V116" s="101"/>
      <c r="W116" s="102"/>
      <c r="X116" s="103"/>
      <c r="Y116" s="100"/>
      <c r="Z116" s="100"/>
      <c r="AA116" s="100"/>
      <c r="AB116" s="114"/>
      <c r="AC116" s="113"/>
      <c r="AD116" s="113"/>
      <c r="AE116" s="113"/>
      <c r="AF116" s="113"/>
      <c r="AG116" s="113"/>
      <c r="AH116" s="115"/>
    </row>
    <row r="117" spans="3:34" ht="20.100000000000001" customHeight="1" x14ac:dyDescent="0.25">
      <c r="C117" s="82">
        <v>111</v>
      </c>
      <c r="D117" s="85" t="s">
        <v>9</v>
      </c>
      <c r="E117" s="140" t="s">
        <v>51</v>
      </c>
      <c r="F117" s="143">
        <v>1000000</v>
      </c>
      <c r="G117" s="144">
        <v>316</v>
      </c>
      <c r="H117" s="69">
        <v>88.227199999999897</v>
      </c>
      <c r="I117" s="135">
        <v>882272</v>
      </c>
      <c r="J117" s="88"/>
      <c r="K117" s="56"/>
      <c r="L117" s="56"/>
      <c r="M117" s="56"/>
      <c r="N117" s="56"/>
      <c r="O117" s="56"/>
      <c r="P117" s="56"/>
      <c r="Q117" s="56"/>
      <c r="R117" s="56"/>
      <c r="S117" s="56"/>
      <c r="T117" s="55"/>
      <c r="U117" s="55"/>
      <c r="V117" s="55"/>
      <c r="W117" s="75"/>
      <c r="X117" s="79"/>
      <c r="Y117" s="110"/>
      <c r="Z117" s="110"/>
      <c r="AA117" s="110"/>
      <c r="AB117" s="72"/>
      <c r="AC117" s="51"/>
      <c r="AD117" s="51"/>
      <c r="AE117" s="51"/>
      <c r="AF117" s="51"/>
      <c r="AG117" s="51"/>
      <c r="AH117" s="52"/>
    </row>
    <row r="118" spans="3:34" ht="20.100000000000001" customHeight="1" x14ac:dyDescent="0.25">
      <c r="C118" s="82">
        <v>112</v>
      </c>
      <c r="D118" s="85" t="s">
        <v>21</v>
      </c>
      <c r="E118" s="140" t="s">
        <v>51</v>
      </c>
      <c r="F118" s="143">
        <v>1000000</v>
      </c>
      <c r="G118" s="144">
        <v>316</v>
      </c>
      <c r="H118" s="69">
        <v>88.227199999999897</v>
      </c>
      <c r="I118" s="135">
        <v>882272</v>
      </c>
      <c r="J118" s="88"/>
      <c r="K118" s="56"/>
      <c r="L118" s="56"/>
      <c r="M118" s="56"/>
      <c r="N118" s="56"/>
      <c r="O118" s="56"/>
      <c r="P118" s="56"/>
      <c r="Q118" s="56"/>
      <c r="R118" s="56"/>
      <c r="S118" s="56"/>
      <c r="T118" s="55"/>
      <c r="U118" s="55"/>
      <c r="V118" s="55"/>
      <c r="W118" s="75"/>
      <c r="X118" s="79"/>
      <c r="Y118" s="110"/>
      <c r="Z118" s="110"/>
      <c r="AA118" s="110"/>
      <c r="AB118" s="72"/>
      <c r="AC118" s="51"/>
      <c r="AD118" s="51"/>
      <c r="AE118" s="51"/>
      <c r="AF118" s="51"/>
      <c r="AG118" s="51"/>
      <c r="AH118" s="52"/>
    </row>
    <row r="119" spans="3:34" ht="20.100000000000001" customHeight="1" x14ac:dyDescent="0.25">
      <c r="C119" s="82">
        <v>113</v>
      </c>
      <c r="D119" s="85" t="s">
        <v>22</v>
      </c>
      <c r="E119" s="140" t="s">
        <v>51</v>
      </c>
      <c r="F119" s="143">
        <v>1000000</v>
      </c>
      <c r="G119" s="144">
        <v>316</v>
      </c>
      <c r="H119" s="69">
        <v>88.227199999999897</v>
      </c>
      <c r="I119" s="135">
        <v>882272</v>
      </c>
      <c r="J119" s="88"/>
      <c r="K119" s="56"/>
      <c r="L119" s="56"/>
      <c r="M119" s="56"/>
      <c r="N119" s="56"/>
      <c r="O119" s="56"/>
      <c r="P119" s="56"/>
      <c r="Q119" s="56"/>
      <c r="R119" s="56"/>
      <c r="S119" s="56"/>
      <c r="T119" s="55"/>
      <c r="U119" s="55"/>
      <c r="V119" s="55"/>
      <c r="W119" s="75"/>
      <c r="X119" s="79"/>
      <c r="Y119" s="110"/>
      <c r="Z119" s="110"/>
      <c r="AA119" s="110"/>
      <c r="AB119" s="72"/>
      <c r="AC119" s="51"/>
      <c r="AD119" s="51"/>
      <c r="AE119" s="51"/>
      <c r="AF119" s="51"/>
      <c r="AG119" s="51"/>
      <c r="AH119" s="52"/>
    </row>
    <row r="120" spans="3:34" ht="20.100000000000001" customHeight="1" x14ac:dyDescent="0.25">
      <c r="C120" s="82">
        <v>114</v>
      </c>
      <c r="D120" s="85" t="s">
        <v>23</v>
      </c>
      <c r="E120" s="140" t="s">
        <v>51</v>
      </c>
      <c r="F120" s="143">
        <v>1000000</v>
      </c>
      <c r="G120" s="144">
        <v>316</v>
      </c>
      <c r="H120" s="69">
        <v>88.227199999999897</v>
      </c>
      <c r="I120" s="135">
        <v>882272</v>
      </c>
      <c r="J120" s="88"/>
      <c r="K120" s="56"/>
      <c r="L120" s="56"/>
      <c r="M120" s="56"/>
      <c r="N120" s="56"/>
      <c r="O120" s="56"/>
      <c r="P120" s="56"/>
      <c r="Q120" s="56"/>
      <c r="R120" s="56"/>
      <c r="S120" s="56"/>
      <c r="T120" s="55"/>
      <c r="U120" s="55"/>
      <c r="V120" s="55"/>
      <c r="W120" s="75"/>
      <c r="X120" s="79"/>
      <c r="Y120" s="110"/>
      <c r="Z120" s="110"/>
      <c r="AA120" s="110"/>
      <c r="AB120" s="72"/>
      <c r="AC120" s="51"/>
      <c r="AD120" s="51"/>
      <c r="AE120" s="51"/>
      <c r="AF120" s="51"/>
      <c r="AG120" s="51"/>
      <c r="AH120" s="52"/>
    </row>
    <row r="121" spans="3:34" ht="20.100000000000001" customHeight="1" x14ac:dyDescent="0.25">
      <c r="C121" s="82">
        <v>115</v>
      </c>
      <c r="D121" s="85" t="s">
        <v>14</v>
      </c>
      <c r="E121" s="140" t="s">
        <v>51</v>
      </c>
      <c r="F121" s="143">
        <v>1000000</v>
      </c>
      <c r="G121" s="144">
        <v>316</v>
      </c>
      <c r="H121" s="69">
        <v>88.227199999999897</v>
      </c>
      <c r="I121" s="135">
        <v>882272</v>
      </c>
      <c r="J121" s="88"/>
      <c r="K121" s="56"/>
      <c r="L121" s="56"/>
      <c r="M121" s="56"/>
      <c r="N121" s="56"/>
      <c r="O121" s="56"/>
      <c r="P121" s="56"/>
      <c r="Q121" s="56"/>
      <c r="R121" s="56"/>
      <c r="S121" s="56"/>
      <c r="T121" s="55"/>
      <c r="U121" s="55"/>
      <c r="V121" s="55"/>
      <c r="W121" s="75"/>
      <c r="X121" s="79"/>
      <c r="Y121" s="110"/>
      <c r="Z121" s="110"/>
      <c r="AA121" s="110"/>
      <c r="AB121" s="72"/>
      <c r="AC121" s="51"/>
      <c r="AD121" s="51"/>
      <c r="AE121" s="51"/>
      <c r="AF121" s="51"/>
      <c r="AG121" s="51"/>
      <c r="AH121" s="52"/>
    </row>
    <row r="122" spans="3:34" ht="20.100000000000001" customHeight="1" x14ac:dyDescent="0.25">
      <c r="C122" s="90">
        <v>116</v>
      </c>
      <c r="D122" s="91" t="s">
        <v>9</v>
      </c>
      <c r="E122" s="103" t="s">
        <v>52</v>
      </c>
      <c r="F122" s="145">
        <v>1040000</v>
      </c>
      <c r="G122" s="101">
        <v>125</v>
      </c>
      <c r="H122" s="108">
        <v>96.742403846153806</v>
      </c>
      <c r="I122" s="134">
        <v>1006121</v>
      </c>
      <c r="J122" s="106"/>
      <c r="K122" s="113"/>
      <c r="L122" s="113"/>
      <c r="M122" s="113"/>
      <c r="N122" s="113"/>
      <c r="O122" s="113"/>
      <c r="P122" s="113"/>
      <c r="Q122" s="113"/>
      <c r="R122" s="113"/>
      <c r="S122" s="113"/>
      <c r="T122" s="101"/>
      <c r="U122" s="101"/>
      <c r="V122" s="101"/>
      <c r="W122" s="102"/>
      <c r="X122" s="103"/>
      <c r="Y122" s="100"/>
      <c r="Z122" s="100"/>
      <c r="AA122" s="100"/>
      <c r="AB122" s="114"/>
      <c r="AC122" s="113"/>
      <c r="AD122" s="113"/>
      <c r="AE122" s="113"/>
      <c r="AF122" s="113"/>
      <c r="AG122" s="113"/>
      <c r="AH122" s="115"/>
    </row>
    <row r="123" spans="3:34" ht="20.100000000000001" customHeight="1" x14ac:dyDescent="0.25">
      <c r="C123" s="90">
        <v>117</v>
      </c>
      <c r="D123" s="91" t="s">
        <v>21</v>
      </c>
      <c r="E123" s="103" t="s">
        <v>52</v>
      </c>
      <c r="F123" s="145">
        <v>1040000</v>
      </c>
      <c r="G123" s="101">
        <v>125</v>
      </c>
      <c r="H123" s="108">
        <v>96.742403846153806</v>
      </c>
      <c r="I123" s="134">
        <v>1006121</v>
      </c>
      <c r="J123" s="106"/>
      <c r="K123" s="113"/>
      <c r="L123" s="113"/>
      <c r="M123" s="113"/>
      <c r="N123" s="113"/>
      <c r="O123" s="113"/>
      <c r="P123" s="113"/>
      <c r="Q123" s="113"/>
      <c r="R123" s="113"/>
      <c r="S123" s="113"/>
      <c r="T123" s="101"/>
      <c r="U123" s="101"/>
      <c r="V123" s="101"/>
      <c r="W123" s="102"/>
      <c r="X123" s="103"/>
      <c r="Y123" s="100"/>
      <c r="Z123" s="100"/>
      <c r="AA123" s="100"/>
      <c r="AB123" s="114"/>
      <c r="AC123" s="113"/>
      <c r="AD123" s="113"/>
      <c r="AE123" s="113"/>
      <c r="AF123" s="113"/>
      <c r="AG123" s="113"/>
      <c r="AH123" s="115"/>
    </row>
    <row r="124" spans="3:34" ht="20.100000000000001" customHeight="1" x14ac:dyDescent="0.25">
      <c r="C124" s="90">
        <v>118</v>
      </c>
      <c r="D124" s="91" t="s">
        <v>22</v>
      </c>
      <c r="E124" s="103" t="s">
        <v>52</v>
      </c>
      <c r="F124" s="145">
        <v>1040000</v>
      </c>
      <c r="G124" s="101">
        <v>125</v>
      </c>
      <c r="H124" s="108">
        <v>96.742403846153806</v>
      </c>
      <c r="I124" s="134">
        <v>1006121</v>
      </c>
      <c r="J124" s="106"/>
      <c r="K124" s="113"/>
      <c r="L124" s="113"/>
      <c r="M124" s="113"/>
      <c r="N124" s="113"/>
      <c r="O124" s="113"/>
      <c r="P124" s="113"/>
      <c r="Q124" s="113"/>
      <c r="R124" s="113"/>
      <c r="S124" s="113"/>
      <c r="T124" s="101"/>
      <c r="U124" s="101"/>
      <c r="V124" s="101"/>
      <c r="W124" s="102"/>
      <c r="X124" s="103"/>
      <c r="Y124" s="100"/>
      <c r="Z124" s="100"/>
      <c r="AA124" s="100"/>
      <c r="AB124" s="114"/>
      <c r="AC124" s="113"/>
      <c r="AD124" s="113"/>
      <c r="AE124" s="113"/>
      <c r="AF124" s="113"/>
      <c r="AG124" s="113"/>
      <c r="AH124" s="115"/>
    </row>
    <row r="125" spans="3:34" ht="20.100000000000001" customHeight="1" x14ac:dyDescent="0.25">
      <c r="C125" s="90">
        <v>119</v>
      </c>
      <c r="D125" s="91" t="s">
        <v>23</v>
      </c>
      <c r="E125" s="103" t="s">
        <v>52</v>
      </c>
      <c r="F125" s="145">
        <v>1040000</v>
      </c>
      <c r="G125" s="101">
        <v>125</v>
      </c>
      <c r="H125" s="108">
        <v>96.742403846153806</v>
      </c>
      <c r="I125" s="134">
        <v>1006121</v>
      </c>
      <c r="J125" s="106"/>
      <c r="K125" s="113"/>
      <c r="L125" s="113"/>
      <c r="M125" s="113"/>
      <c r="N125" s="113"/>
      <c r="O125" s="113"/>
      <c r="P125" s="113"/>
      <c r="Q125" s="113"/>
      <c r="R125" s="113"/>
      <c r="S125" s="113"/>
      <c r="T125" s="101"/>
      <c r="U125" s="101"/>
      <c r="V125" s="101"/>
      <c r="W125" s="102"/>
      <c r="X125" s="103"/>
      <c r="Y125" s="100"/>
      <c r="Z125" s="100"/>
      <c r="AA125" s="100"/>
      <c r="AB125" s="114"/>
      <c r="AC125" s="113"/>
      <c r="AD125" s="113"/>
      <c r="AE125" s="113"/>
      <c r="AF125" s="113"/>
      <c r="AG125" s="113"/>
      <c r="AH125" s="115"/>
    </row>
    <row r="126" spans="3:34" ht="20.100000000000001" customHeight="1" x14ac:dyDescent="0.25">
      <c r="C126" s="90">
        <v>120</v>
      </c>
      <c r="D126" s="91" t="s">
        <v>14</v>
      </c>
      <c r="E126" s="103" t="s">
        <v>52</v>
      </c>
      <c r="F126" s="145">
        <v>1040000</v>
      </c>
      <c r="G126" s="101">
        <v>125</v>
      </c>
      <c r="H126" s="108">
        <v>96.742403846153806</v>
      </c>
      <c r="I126" s="134">
        <v>1006121</v>
      </c>
      <c r="J126" s="106"/>
      <c r="K126" s="113"/>
      <c r="L126" s="113"/>
      <c r="M126" s="113"/>
      <c r="N126" s="113"/>
      <c r="O126" s="113"/>
      <c r="P126" s="113"/>
      <c r="Q126" s="113"/>
      <c r="R126" s="113"/>
      <c r="S126" s="113"/>
      <c r="T126" s="101"/>
      <c r="U126" s="101"/>
      <c r="V126" s="101"/>
      <c r="W126" s="102"/>
      <c r="X126" s="103"/>
      <c r="Y126" s="100"/>
      <c r="Z126" s="100"/>
      <c r="AA126" s="100"/>
      <c r="AB126" s="114"/>
      <c r="AC126" s="113"/>
      <c r="AD126" s="113"/>
      <c r="AE126" s="113"/>
      <c r="AF126" s="113"/>
      <c r="AG126" s="113"/>
      <c r="AH126" s="115"/>
    </row>
    <row r="127" spans="3:34" ht="20.100000000000001" customHeight="1" x14ac:dyDescent="0.25">
      <c r="C127" s="82">
        <v>121</v>
      </c>
      <c r="D127" s="85" t="s">
        <v>9</v>
      </c>
      <c r="E127" s="140" t="s">
        <v>47</v>
      </c>
      <c r="F127" s="143">
        <v>1112949</v>
      </c>
      <c r="G127" s="144">
        <v>46086</v>
      </c>
      <c r="H127" s="69">
        <v>5.7341351670202299</v>
      </c>
      <c r="I127" s="135">
        <v>63818</v>
      </c>
      <c r="J127" s="88"/>
      <c r="K127" s="56"/>
      <c r="L127" s="56"/>
      <c r="M127" s="56"/>
      <c r="N127" s="56"/>
      <c r="O127" s="56"/>
      <c r="P127" s="56"/>
      <c r="Q127" s="56"/>
      <c r="R127" s="56"/>
      <c r="S127" s="56"/>
      <c r="T127" s="55"/>
      <c r="U127" s="55"/>
      <c r="V127" s="55"/>
      <c r="W127" s="75"/>
      <c r="X127" s="79"/>
      <c r="Y127" s="110"/>
      <c r="Z127" s="110"/>
      <c r="AA127" s="110"/>
      <c r="AB127" s="72"/>
      <c r="AC127" s="51"/>
      <c r="AD127" s="51"/>
      <c r="AE127" s="51"/>
      <c r="AF127" s="51"/>
      <c r="AG127" s="51"/>
      <c r="AH127" s="52"/>
    </row>
    <row r="128" spans="3:34" ht="20.100000000000001" customHeight="1" x14ac:dyDescent="0.25">
      <c r="C128" s="82">
        <v>122</v>
      </c>
      <c r="D128" s="85" t="s">
        <v>21</v>
      </c>
      <c r="E128" s="140" t="s">
        <v>47</v>
      </c>
      <c r="F128" s="143">
        <v>1112949</v>
      </c>
      <c r="G128" s="144">
        <v>46086</v>
      </c>
      <c r="H128" s="69">
        <v>5.7341351670202299</v>
      </c>
      <c r="I128" s="135">
        <v>63818</v>
      </c>
      <c r="J128" s="88"/>
      <c r="K128" s="56"/>
      <c r="L128" s="56"/>
      <c r="M128" s="56"/>
      <c r="N128" s="56"/>
      <c r="O128" s="56"/>
      <c r="P128" s="56"/>
      <c r="Q128" s="56"/>
      <c r="R128" s="56"/>
      <c r="S128" s="56"/>
      <c r="T128" s="55"/>
      <c r="U128" s="55"/>
      <c r="V128" s="55"/>
      <c r="W128" s="75"/>
      <c r="X128" s="79"/>
      <c r="Y128" s="110"/>
      <c r="Z128" s="110"/>
      <c r="AA128" s="110"/>
      <c r="AB128" s="72"/>
      <c r="AC128" s="51"/>
      <c r="AD128" s="51"/>
      <c r="AE128" s="51"/>
      <c r="AF128" s="51"/>
      <c r="AG128" s="51"/>
      <c r="AH128" s="52"/>
    </row>
    <row r="129" spans="3:34" ht="20.100000000000001" customHeight="1" x14ac:dyDescent="0.25">
      <c r="C129" s="82">
        <v>123</v>
      </c>
      <c r="D129" s="85" t="s">
        <v>22</v>
      </c>
      <c r="E129" s="140" t="s">
        <v>47</v>
      </c>
      <c r="F129" s="143">
        <v>1112949</v>
      </c>
      <c r="G129" s="144">
        <v>46086</v>
      </c>
      <c r="H129" s="69">
        <v>5.7341351670202299</v>
      </c>
      <c r="I129" s="135">
        <v>63818</v>
      </c>
      <c r="J129" s="88"/>
      <c r="K129" s="56"/>
      <c r="L129" s="56"/>
      <c r="M129" s="56"/>
      <c r="N129" s="56"/>
      <c r="O129" s="56"/>
      <c r="P129" s="56"/>
      <c r="Q129" s="56"/>
      <c r="R129" s="56"/>
      <c r="S129" s="56"/>
      <c r="T129" s="55"/>
      <c r="U129" s="55"/>
      <c r="V129" s="55"/>
      <c r="W129" s="75"/>
      <c r="X129" s="79"/>
      <c r="Y129" s="110"/>
      <c r="Z129" s="110"/>
      <c r="AA129" s="110"/>
      <c r="AB129" s="72"/>
      <c r="AC129" s="51"/>
      <c r="AD129" s="51"/>
      <c r="AE129" s="51"/>
      <c r="AF129" s="51"/>
      <c r="AG129" s="51"/>
      <c r="AH129" s="52"/>
    </row>
    <row r="130" spans="3:34" ht="20.100000000000001" customHeight="1" x14ac:dyDescent="0.25">
      <c r="C130" s="82">
        <v>124</v>
      </c>
      <c r="D130" s="85" t="s">
        <v>23</v>
      </c>
      <c r="E130" s="140" t="s">
        <v>47</v>
      </c>
      <c r="F130" s="143">
        <v>1112949</v>
      </c>
      <c r="G130" s="144">
        <v>46086</v>
      </c>
      <c r="H130" s="69">
        <v>5.7341351670202299</v>
      </c>
      <c r="I130" s="135">
        <v>63818</v>
      </c>
      <c r="J130" s="88"/>
      <c r="K130" s="56"/>
      <c r="L130" s="56"/>
      <c r="M130" s="56"/>
      <c r="N130" s="56"/>
      <c r="O130" s="56"/>
      <c r="P130" s="56"/>
      <c r="Q130" s="56"/>
      <c r="R130" s="56"/>
      <c r="S130" s="56"/>
      <c r="T130" s="55"/>
      <c r="U130" s="55"/>
      <c r="V130" s="55"/>
      <c r="W130" s="75"/>
      <c r="X130" s="79"/>
      <c r="Y130" s="110"/>
      <c r="Z130" s="110"/>
      <c r="AA130" s="110"/>
      <c r="AB130" s="72"/>
      <c r="AC130" s="51"/>
      <c r="AD130" s="51"/>
      <c r="AE130" s="51"/>
      <c r="AF130" s="51"/>
      <c r="AG130" s="51"/>
      <c r="AH130" s="52"/>
    </row>
    <row r="131" spans="3:34" ht="20.100000000000001" customHeight="1" x14ac:dyDescent="0.25">
      <c r="C131" s="82">
        <v>125</v>
      </c>
      <c r="D131" s="85" t="s">
        <v>14</v>
      </c>
      <c r="E131" s="140" t="s">
        <v>47</v>
      </c>
      <c r="F131" s="143">
        <v>1112949</v>
      </c>
      <c r="G131" s="144">
        <v>46086</v>
      </c>
      <c r="H131" s="69">
        <v>5.7341351670202299</v>
      </c>
      <c r="I131" s="135">
        <v>63818</v>
      </c>
      <c r="J131" s="88"/>
      <c r="K131" s="56"/>
      <c r="L131" s="56"/>
      <c r="M131" s="56"/>
      <c r="N131" s="56"/>
      <c r="O131" s="56"/>
      <c r="P131" s="56"/>
      <c r="Q131" s="56"/>
      <c r="R131" s="56"/>
      <c r="S131" s="56"/>
      <c r="T131" s="55"/>
      <c r="U131" s="55"/>
      <c r="V131" s="55"/>
      <c r="W131" s="75"/>
      <c r="X131" s="79"/>
      <c r="Y131" s="110"/>
      <c r="Z131" s="110"/>
      <c r="AA131" s="110"/>
      <c r="AB131" s="72"/>
      <c r="AC131" s="51"/>
      <c r="AD131" s="51"/>
      <c r="AE131" s="51"/>
      <c r="AF131" s="51"/>
      <c r="AG131" s="51"/>
      <c r="AH131" s="52"/>
    </row>
    <row r="132" spans="3:34" ht="20.100000000000001" customHeight="1" x14ac:dyDescent="0.25">
      <c r="C132" s="90">
        <v>126</v>
      </c>
      <c r="D132" s="91" t="s">
        <v>9</v>
      </c>
      <c r="E132" s="103" t="s">
        <v>49</v>
      </c>
      <c r="F132" s="145">
        <v>1692082</v>
      </c>
      <c r="G132" s="101"/>
      <c r="H132" s="108"/>
      <c r="I132" s="134"/>
      <c r="J132" s="106"/>
      <c r="K132" s="113"/>
      <c r="L132" s="113"/>
      <c r="M132" s="113"/>
      <c r="N132" s="113"/>
      <c r="O132" s="113"/>
      <c r="P132" s="113"/>
      <c r="Q132" s="113"/>
      <c r="R132" s="113"/>
      <c r="S132" s="113"/>
      <c r="T132" s="101"/>
      <c r="U132" s="101"/>
      <c r="V132" s="101"/>
      <c r="W132" s="102"/>
      <c r="X132" s="103"/>
      <c r="Y132" s="100"/>
      <c r="Z132" s="100"/>
      <c r="AA132" s="100"/>
      <c r="AB132" s="114"/>
      <c r="AC132" s="113"/>
      <c r="AD132" s="113"/>
      <c r="AE132" s="113"/>
      <c r="AF132" s="113"/>
      <c r="AG132" s="113"/>
      <c r="AH132" s="115"/>
    </row>
    <row r="133" spans="3:34" ht="20.100000000000001" customHeight="1" x14ac:dyDescent="0.25">
      <c r="C133" s="90">
        <v>127</v>
      </c>
      <c r="D133" s="91" t="s">
        <v>21</v>
      </c>
      <c r="E133" s="103" t="s">
        <v>49</v>
      </c>
      <c r="F133" s="145">
        <v>1692082</v>
      </c>
      <c r="G133" s="101"/>
      <c r="H133" s="108"/>
      <c r="I133" s="134"/>
      <c r="J133" s="106"/>
      <c r="K133" s="113"/>
      <c r="L133" s="113"/>
      <c r="M133" s="113"/>
      <c r="N133" s="113"/>
      <c r="O133" s="113"/>
      <c r="P133" s="113"/>
      <c r="Q133" s="113"/>
      <c r="R133" s="113"/>
      <c r="S133" s="113"/>
      <c r="T133" s="101"/>
      <c r="U133" s="101"/>
      <c r="V133" s="101"/>
      <c r="W133" s="102"/>
      <c r="X133" s="103"/>
      <c r="Y133" s="100"/>
      <c r="Z133" s="100"/>
      <c r="AA133" s="100"/>
      <c r="AB133" s="114"/>
      <c r="AC133" s="113"/>
      <c r="AD133" s="113"/>
      <c r="AE133" s="113"/>
      <c r="AF133" s="113"/>
      <c r="AG133" s="113"/>
      <c r="AH133" s="115"/>
    </row>
    <row r="134" spans="3:34" ht="20.100000000000001" customHeight="1" x14ac:dyDescent="0.25">
      <c r="C134" s="90">
        <v>128</v>
      </c>
      <c r="D134" s="91" t="s">
        <v>22</v>
      </c>
      <c r="E134" s="103" t="s">
        <v>49</v>
      </c>
      <c r="F134" s="145">
        <v>1692082</v>
      </c>
      <c r="G134" s="101"/>
      <c r="H134" s="108"/>
      <c r="I134" s="134"/>
      <c r="J134" s="106"/>
      <c r="K134" s="113"/>
      <c r="L134" s="113"/>
      <c r="M134" s="113"/>
      <c r="N134" s="113"/>
      <c r="O134" s="113"/>
      <c r="P134" s="113"/>
      <c r="Q134" s="113"/>
      <c r="R134" s="113"/>
      <c r="S134" s="113"/>
      <c r="T134" s="101"/>
      <c r="U134" s="101"/>
      <c r="V134" s="101"/>
      <c r="W134" s="102"/>
      <c r="X134" s="103"/>
      <c r="Y134" s="100"/>
      <c r="Z134" s="100"/>
      <c r="AA134" s="100"/>
      <c r="AB134" s="114"/>
      <c r="AC134" s="113"/>
      <c r="AD134" s="113"/>
      <c r="AE134" s="113"/>
      <c r="AF134" s="113"/>
      <c r="AG134" s="113"/>
      <c r="AH134" s="115"/>
    </row>
    <row r="135" spans="3:34" ht="20.100000000000001" customHeight="1" x14ac:dyDescent="0.25">
      <c r="C135" s="90">
        <v>129</v>
      </c>
      <c r="D135" s="91" t="s">
        <v>23</v>
      </c>
      <c r="E135" s="103" t="s">
        <v>49</v>
      </c>
      <c r="F135" s="145">
        <v>1692082</v>
      </c>
      <c r="G135" s="101"/>
      <c r="H135" s="108"/>
      <c r="I135" s="134"/>
      <c r="J135" s="106"/>
      <c r="K135" s="113"/>
      <c r="L135" s="113"/>
      <c r="M135" s="113"/>
      <c r="N135" s="113"/>
      <c r="O135" s="113"/>
      <c r="P135" s="113"/>
      <c r="Q135" s="113"/>
      <c r="R135" s="113"/>
      <c r="S135" s="113"/>
      <c r="T135" s="101"/>
      <c r="U135" s="101"/>
      <c r="V135" s="101"/>
      <c r="W135" s="102"/>
      <c r="X135" s="103"/>
      <c r="Y135" s="100"/>
      <c r="Z135" s="100"/>
      <c r="AA135" s="100"/>
      <c r="AB135" s="114"/>
      <c r="AC135" s="113"/>
      <c r="AD135" s="113"/>
      <c r="AE135" s="113"/>
      <c r="AF135" s="113"/>
      <c r="AG135" s="113"/>
      <c r="AH135" s="115"/>
    </row>
    <row r="136" spans="3:34" ht="20.100000000000001" customHeight="1" x14ac:dyDescent="0.25">
      <c r="C136" s="90">
        <v>130</v>
      </c>
      <c r="D136" s="91" t="s">
        <v>14</v>
      </c>
      <c r="E136" s="103" t="s">
        <v>49</v>
      </c>
      <c r="F136" s="145">
        <v>1692082</v>
      </c>
      <c r="G136" s="101"/>
      <c r="H136" s="108"/>
      <c r="I136" s="134"/>
      <c r="J136" s="106"/>
      <c r="K136" s="113"/>
      <c r="L136" s="113"/>
      <c r="M136" s="113"/>
      <c r="N136" s="113"/>
      <c r="O136" s="113"/>
      <c r="P136" s="113"/>
      <c r="Q136" s="113"/>
      <c r="R136" s="113"/>
      <c r="S136" s="113"/>
      <c r="T136" s="101"/>
      <c r="U136" s="101"/>
      <c r="V136" s="101"/>
      <c r="W136" s="102"/>
      <c r="X136" s="103"/>
      <c r="Y136" s="100"/>
      <c r="Z136" s="100"/>
      <c r="AA136" s="100"/>
      <c r="AB136" s="114"/>
      <c r="AC136" s="113"/>
      <c r="AD136" s="113"/>
      <c r="AE136" s="113"/>
      <c r="AF136" s="113"/>
      <c r="AG136" s="113"/>
      <c r="AH136" s="115"/>
    </row>
    <row r="137" spans="3:34" ht="20.100000000000001" customHeight="1" x14ac:dyDescent="0.25">
      <c r="C137" s="82">
        <v>131</v>
      </c>
      <c r="D137" s="85" t="s">
        <v>9</v>
      </c>
      <c r="E137" s="140" t="s">
        <v>53</v>
      </c>
      <c r="F137" s="143">
        <v>5000000</v>
      </c>
      <c r="G137" s="144"/>
      <c r="H137" s="69"/>
      <c r="I137" s="135"/>
      <c r="J137" s="88"/>
      <c r="K137" s="56"/>
      <c r="L137" s="56"/>
      <c r="M137" s="56"/>
      <c r="N137" s="56"/>
      <c r="O137" s="56"/>
      <c r="P137" s="56"/>
      <c r="Q137" s="56"/>
      <c r="R137" s="56"/>
      <c r="S137" s="56"/>
      <c r="T137" s="55"/>
      <c r="U137" s="55"/>
      <c r="V137" s="55"/>
      <c r="W137" s="75"/>
      <c r="X137" s="79"/>
      <c r="Y137" s="110"/>
      <c r="Z137" s="110"/>
      <c r="AA137" s="110"/>
      <c r="AB137" s="72"/>
      <c r="AC137" s="51"/>
      <c r="AD137" s="51"/>
      <c r="AE137" s="51"/>
      <c r="AF137" s="51"/>
      <c r="AG137" s="51"/>
      <c r="AH137" s="52"/>
    </row>
    <row r="138" spans="3:34" ht="20.100000000000001" customHeight="1" x14ac:dyDescent="0.25">
      <c r="C138" s="82">
        <v>132</v>
      </c>
      <c r="D138" s="85" t="s">
        <v>21</v>
      </c>
      <c r="E138" s="140" t="s">
        <v>53</v>
      </c>
      <c r="F138" s="143">
        <v>5000000</v>
      </c>
      <c r="G138" s="144"/>
      <c r="H138" s="69"/>
      <c r="I138" s="135"/>
      <c r="J138" s="88"/>
      <c r="K138" s="56"/>
      <c r="L138" s="56"/>
      <c r="M138" s="56"/>
      <c r="N138" s="56"/>
      <c r="O138" s="56"/>
      <c r="P138" s="56"/>
      <c r="Q138" s="56"/>
      <c r="R138" s="56"/>
      <c r="S138" s="56"/>
      <c r="T138" s="55"/>
      <c r="U138" s="55"/>
      <c r="V138" s="55"/>
      <c r="W138" s="75"/>
      <c r="X138" s="79"/>
      <c r="Y138" s="110"/>
      <c r="Z138" s="110"/>
      <c r="AA138" s="110"/>
      <c r="AB138" s="72"/>
      <c r="AC138" s="51"/>
      <c r="AD138" s="51"/>
      <c r="AE138" s="51"/>
      <c r="AF138" s="51"/>
      <c r="AG138" s="51"/>
      <c r="AH138" s="52"/>
    </row>
    <row r="139" spans="3:34" ht="20.100000000000001" customHeight="1" x14ac:dyDescent="0.25">
      <c r="C139" s="82">
        <v>133</v>
      </c>
      <c r="D139" s="85" t="s">
        <v>22</v>
      </c>
      <c r="E139" s="140" t="s">
        <v>53</v>
      </c>
      <c r="F139" s="143">
        <v>5000000</v>
      </c>
      <c r="G139" s="144"/>
      <c r="H139" s="69"/>
      <c r="I139" s="135"/>
      <c r="J139" s="88"/>
      <c r="K139" s="56"/>
      <c r="L139" s="56"/>
      <c r="M139" s="56"/>
      <c r="N139" s="56"/>
      <c r="O139" s="56"/>
      <c r="P139" s="56"/>
      <c r="Q139" s="56"/>
      <c r="R139" s="56"/>
      <c r="S139" s="56"/>
      <c r="T139" s="55"/>
      <c r="U139" s="55"/>
      <c r="V139" s="55"/>
      <c r="W139" s="75"/>
      <c r="X139" s="79"/>
      <c r="Y139" s="110"/>
      <c r="Z139" s="110"/>
      <c r="AA139" s="110"/>
      <c r="AB139" s="72"/>
      <c r="AC139" s="51"/>
      <c r="AD139" s="51"/>
      <c r="AE139" s="51"/>
      <c r="AF139" s="51"/>
      <c r="AG139" s="51"/>
      <c r="AH139" s="52"/>
    </row>
    <row r="140" spans="3:34" ht="20.100000000000001" customHeight="1" x14ac:dyDescent="0.25">
      <c r="C140" s="82">
        <v>134</v>
      </c>
      <c r="D140" s="85" t="s">
        <v>23</v>
      </c>
      <c r="E140" s="140" t="s">
        <v>53</v>
      </c>
      <c r="F140" s="143">
        <v>5000000</v>
      </c>
      <c r="G140" s="144"/>
      <c r="H140" s="69"/>
      <c r="I140" s="135"/>
      <c r="J140" s="88"/>
      <c r="K140" s="56"/>
      <c r="L140" s="56"/>
      <c r="M140" s="56"/>
      <c r="N140" s="56"/>
      <c r="O140" s="56"/>
      <c r="P140" s="56"/>
      <c r="Q140" s="56"/>
      <c r="R140" s="56"/>
      <c r="S140" s="56"/>
      <c r="T140" s="55"/>
      <c r="U140" s="55"/>
      <c r="V140" s="55"/>
      <c r="W140" s="75"/>
      <c r="X140" s="79"/>
      <c r="Y140" s="110"/>
      <c r="Z140" s="110"/>
      <c r="AA140" s="110"/>
      <c r="AB140" s="72"/>
      <c r="AC140" s="51"/>
      <c r="AD140" s="51"/>
      <c r="AE140" s="51"/>
      <c r="AF140" s="51"/>
      <c r="AG140" s="51"/>
      <c r="AH140" s="52"/>
    </row>
    <row r="141" spans="3:34" ht="20.100000000000001" customHeight="1" x14ac:dyDescent="0.25">
      <c r="C141" s="83">
        <v>135</v>
      </c>
      <c r="D141" s="86" t="s">
        <v>14</v>
      </c>
      <c r="E141" s="146" t="s">
        <v>53</v>
      </c>
      <c r="F141" s="147">
        <v>5000000</v>
      </c>
      <c r="G141" s="148"/>
      <c r="H141" s="70"/>
      <c r="I141" s="136"/>
      <c r="J141" s="89"/>
      <c r="K141" s="57"/>
      <c r="L141" s="57"/>
      <c r="M141" s="57"/>
      <c r="N141" s="57"/>
      <c r="O141" s="57"/>
      <c r="P141" s="57"/>
      <c r="Q141" s="57"/>
      <c r="R141" s="57"/>
      <c r="S141" s="57"/>
      <c r="T141" s="58"/>
      <c r="U141" s="58"/>
      <c r="V141" s="58"/>
      <c r="W141" s="76"/>
      <c r="X141" s="80"/>
      <c r="Y141" s="111"/>
      <c r="Z141" s="111"/>
      <c r="AA141" s="111"/>
      <c r="AB141" s="74"/>
      <c r="AC141" s="53"/>
      <c r="AD141" s="53"/>
      <c r="AE141" s="53"/>
      <c r="AF141" s="53"/>
      <c r="AG141" s="53"/>
      <c r="AH141" s="54"/>
    </row>
  </sheetData>
  <mergeCells count="5">
    <mergeCell ref="C5:D5"/>
    <mergeCell ref="X4:AH5"/>
    <mergeCell ref="E5:I5"/>
    <mergeCell ref="J5:W5"/>
    <mergeCell ref="C4:W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74" t="s">
        <v>3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40"/>
      <c r="T4" s="176" t="s">
        <v>10</v>
      </c>
      <c r="U4" s="177"/>
      <c r="V4" s="177"/>
      <c r="W4" s="178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74" t="s">
        <v>3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40"/>
      <c r="T4" s="176" t="s">
        <v>10</v>
      </c>
      <c r="U4" s="177"/>
      <c r="V4" s="177"/>
      <c r="W4" s="178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2017-02-01T11:58:00Z</dcterms:modified>
</cp:coreProperties>
</file>