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/>
  <mc:AlternateContent xmlns:mc="http://schemas.openxmlformats.org/markup-compatibility/2006">
    <mc:Choice Requires="x15">
      <x15ac:absPath xmlns:x15ac="http://schemas.microsoft.com/office/spreadsheetml/2010/11/ac" url="C:\Users\This PC\PROTEON PHARMACEUTICALS S.A\Sales in India - Documents\Sales Report India - 2021\10. A. Lenin\"/>
    </mc:Choice>
  </mc:AlternateContent>
  <xr:revisionPtr revIDLastSave="0" documentId="11_3F6589B5FB9BD45479284A259733F75C215BC9F9" xr6:coauthVersionLast="47" xr6:coauthVersionMax="47" xr10:uidLastSave="{00000000-0000-0000-0000-000000000000}"/>
  <bookViews>
    <workbookView xWindow="-105" yWindow="-105" windowWidth="23250" windowHeight="12570" firstSheet="2" activeTab="2" xr2:uid="{00000000-000D-0000-FFFF-FFFF00000000}"/>
  </bookViews>
  <sheets>
    <sheet name="Summary" sheetId="2" r:id="rId1"/>
    <sheet name="Data" sheetId="4" r:id="rId2"/>
    <sheet name="Liquidation - A Len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Jan2001" localSheetId="1">#REF!</definedName>
    <definedName name="__Jan2001">#REF!</definedName>
    <definedName name="__Mar2001" localSheetId="1">#REF!</definedName>
    <definedName name="__Mar2001">#REF!</definedName>
    <definedName name="__OK1">[1]DP!$G$8:$G$37,[1]DP!$G$42:$G$61</definedName>
    <definedName name="__OK2">[1]DP!$F$8:$F$37,[1]DP!$F$42:$F$61</definedName>
    <definedName name="__OK3">[1]DP!$E$8:$E$37,[1]DP!$E$42:$E$61</definedName>
    <definedName name="__qq1">[2]Wycena!$E$48</definedName>
    <definedName name="__qq2">[2]Wycena!$F$48</definedName>
    <definedName name="__qq3">[2]Wycena!$G$48</definedName>
    <definedName name="__qq4">[2]Wycena!$H$48</definedName>
    <definedName name="__qq5">[2]Wycena!$I$48</definedName>
    <definedName name="__qq6">[2]Wycena!$J$48</definedName>
    <definedName name="__WYN1">[2]Wycena!$D$75</definedName>
    <definedName name="__WYN10">[2]Wycena!$S$89</definedName>
    <definedName name="__WYN11">[2]Wycena!$X$89</definedName>
    <definedName name="__WYN12">[2]Wycena!$AC$89</definedName>
    <definedName name="__WYN13">[2]Wycena!$D$103</definedName>
    <definedName name="__WYN14">[2]Wycena!$I$103</definedName>
    <definedName name="__WYN15">[2]Wycena!$N$103</definedName>
    <definedName name="__WYN16">[2]Wycena!$S$103</definedName>
    <definedName name="__WYN17">[2]Wycena!$X$103</definedName>
    <definedName name="__WYN18">[2]Wycena!$AC$103</definedName>
    <definedName name="__WYN19">[2]Wycena!$D$117</definedName>
    <definedName name="__WYN2">[2]Wycena!$I$75</definedName>
    <definedName name="__WYN20">[2]Wycena!$I$117</definedName>
    <definedName name="__WYN21">[2]Wycena!$N$117</definedName>
    <definedName name="__WYN22">[2]Wycena!$S$117</definedName>
    <definedName name="__WYN23">[2]Wycena!$X$117</definedName>
    <definedName name="__WYN24">[2]Wycena!$AC$117</definedName>
    <definedName name="__WYN25">[2]Wycena!$D$131</definedName>
    <definedName name="__WYN26">[2]Wycena!$I$131</definedName>
    <definedName name="__WYN27">[2]Wycena!$N$131</definedName>
    <definedName name="__WYN28">[2]Wycena!$S$131</definedName>
    <definedName name="__WYN29">[2]Wycena!$X$131</definedName>
    <definedName name="__WYN3">[2]Wycena!$N$75</definedName>
    <definedName name="__WYN30">[2]Wycena!$AC$131</definedName>
    <definedName name="__WYN4">[2]Wycena!$S$75</definedName>
    <definedName name="__WYN5">[2]Wycena!$X$75</definedName>
    <definedName name="__WYN6">[2]Wycena!$AC$75</definedName>
    <definedName name="__WYN7">[2]Wycena!$D$89</definedName>
    <definedName name="__WYN8">[2]Wycena!$I$89</definedName>
    <definedName name="__WYN9">[2]Wycena!$N$89</definedName>
    <definedName name="_xlnm._FilterDatabase" localSheetId="2" hidden="1">'Liquidation - A Lenin'!$A$7:$AJ$176</definedName>
    <definedName name="_Jan2001">#REF!</definedName>
    <definedName name="_Key1" hidden="1">#REF!</definedName>
    <definedName name="_Mar2001">#REF!</definedName>
    <definedName name="_OK1">[1]DP!$G$8:$G$37,[1]DP!$G$42:$G$61</definedName>
    <definedName name="_OK2">[1]DP!$F$8:$F$37,[1]DP!$F$42:$F$61</definedName>
    <definedName name="_OK3">[1]DP!$E$8:$E$37,[1]DP!$E$42:$E$61</definedName>
    <definedName name="_qq1">[2]Wycena!$E$48</definedName>
    <definedName name="_qq2">[2]Wycena!$F$48</definedName>
    <definedName name="_qq3">[2]Wycena!$G$48</definedName>
    <definedName name="_qq4">[2]Wycena!$H$48</definedName>
    <definedName name="_qq5">[2]Wycena!$I$48</definedName>
    <definedName name="_qq6">[2]Wycena!$J$48</definedName>
    <definedName name="_Sort" hidden="1">#REF!</definedName>
    <definedName name="_WYN1">[2]Wycena!$D$75</definedName>
    <definedName name="_WYN10">[2]Wycena!$S$89</definedName>
    <definedName name="_WYN11">[2]Wycena!$X$89</definedName>
    <definedName name="_WYN12">[2]Wycena!$AC$89</definedName>
    <definedName name="_WYN13">[2]Wycena!$D$103</definedName>
    <definedName name="_WYN14">[2]Wycena!$I$103</definedName>
    <definedName name="_WYN15">[2]Wycena!$N$103</definedName>
    <definedName name="_WYN16">[2]Wycena!$S$103</definedName>
    <definedName name="_WYN17">[2]Wycena!$X$103</definedName>
    <definedName name="_WYN18">[2]Wycena!$AC$103</definedName>
    <definedName name="_WYN19">[2]Wycena!$D$117</definedName>
    <definedName name="_WYN2">[2]Wycena!$I$75</definedName>
    <definedName name="_WYN20">[2]Wycena!$I$117</definedName>
    <definedName name="_WYN21">[2]Wycena!$N$117</definedName>
    <definedName name="_WYN22">[2]Wycena!$S$117</definedName>
    <definedName name="_WYN23">[2]Wycena!$X$117</definedName>
    <definedName name="_WYN24">[2]Wycena!$AC$117</definedName>
    <definedName name="_WYN25">[2]Wycena!$D$131</definedName>
    <definedName name="_WYN26">[2]Wycena!$I$131</definedName>
    <definedName name="_WYN27">[2]Wycena!$N$131</definedName>
    <definedName name="_WYN28">[2]Wycena!$S$131</definedName>
    <definedName name="_WYN29">[2]Wycena!$X$131</definedName>
    <definedName name="_WYN3">[2]Wycena!$N$75</definedName>
    <definedName name="_WYN30">[2]Wycena!$AC$131</definedName>
    <definedName name="_WYN4">[2]Wycena!$S$75</definedName>
    <definedName name="_WYN5">[2]Wycena!$X$75</definedName>
    <definedName name="_WYN6">[2]Wycena!$AC$75</definedName>
    <definedName name="_WYN7">[2]Wycena!$D$89</definedName>
    <definedName name="_WYN8">[2]Wycena!$I$89</definedName>
    <definedName name="_WYN9">[2]Wycena!$N$89</definedName>
    <definedName name="ADB">[3]Dane!$AX$140</definedName>
    <definedName name="AdresKodMiasto">[1]Info!$AX$106</definedName>
    <definedName name="AdresUlicaNr">[1]Info!$AX$105</definedName>
    <definedName name="Aktywny">1</definedName>
    <definedName name="APO">[3]Dane!$AX$138</definedName>
    <definedName name="Batch">[4]distribution!$A$3:$A$149</definedName>
    <definedName name="Baza">#REF!</definedName>
    <definedName name="cash">[2]Wycena!$C$31</definedName>
    <definedName name="Code">'[4]prd vs sales'!$C$11:$C$59</definedName>
    <definedName name="ColumnTitle1">[5]!Project1[[#Headers],[% done]]</definedName>
    <definedName name="ColumnTitle2">[6]!Project2[[#Headers],[% done]]</definedName>
    <definedName name="ColumnTitle3">[6]!Project3[[#Headers],[% done]]</definedName>
    <definedName name="Company_Name" localSheetId="1">#REF!</definedName>
    <definedName name="Company_Name">#REF!</definedName>
    <definedName name="Custom2" localSheetId="1">#REF!</definedName>
    <definedName name="Custom2">#REF!</definedName>
    <definedName name="Custom2List" localSheetId="1">#REF!</definedName>
    <definedName name="Custom2List">#REF!</definedName>
    <definedName name="Custom2ListB">#REF!</definedName>
    <definedName name="Custom2Value">#REF!</definedName>
    <definedName name="_xlnm.Database" localSheetId="1">'[7]Acc. EC'!#REF!</definedName>
    <definedName name="_xlnm.Database">'[7]Acc. EC'!#REF!</definedName>
    <definedName name="DATABSE" localSheetId="1">#REF!</definedName>
    <definedName name="DATABSE">#REF!</definedName>
    <definedName name="DeptCC" localSheetId="1">#REF!</definedName>
    <definedName name="DeptCC">#REF!</definedName>
    <definedName name="Destination">[4]distribution!$D$3:$D$149</definedName>
    <definedName name="Display_Week" localSheetId="1">'[8]Order Planning'!$E$4</definedName>
    <definedName name="Display_Week">'[8]Order Planning'!$E$4</definedName>
    <definedName name="dług">[2]Wycena!$C$29</definedName>
    <definedName name="Firma">'[9]Podstawowe informacje'!$B$1</definedName>
    <definedName name="FYMonthNo" localSheetId="1">IF(Data!FYMonthStart="JAN",1,IF(Data!FYMonthStart="FEB",2,IF(Data!FYMonthStart="MAR",3,IF(Data!FYMonthStart="APR",4,IF(Data!FYMonthStart="MAY",5,IF(Data!FYMonthStart="JUN",6,IF(Data!FYMonthStart="JUL",7,IF(Data!FYMonthStart="AUG",8,IF(Data!FYMonthStart="SEP",9,IF(Data!FYMonthStart="OCT",10,IF(Data!FYMonthStart="NOV",11,12)))))))))))</definedName>
    <definedName name="FYMonthNo" localSheetId="2">IF([10]!FYMonthStart="JAN",1,IF([10]!FYMonthStart="FEB",2,IF([10]!FYMonthStart="MAR",3,IF([10]!FYMonthStart="APR",4,IF([10]!FYMonthStart="MAY",5,IF([10]!FYMonthStart="JUN",6,IF([10]!FYMonthStart="JUL",7,IF([10]!FYMonthStart="AUG",8,IF([10]!FYMonthStart="SEP",9,IF([10]!FYMonthStart="OCT",10,IF([10]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1">#REF!</definedName>
    <definedName name="FYMonthStart">#REF!</definedName>
    <definedName name="FYStartYear" localSheetId="1">#REF!</definedName>
    <definedName name="FYStartYear">#REF!</definedName>
    <definedName name="inflacja" localSheetId="1">'[2]Zobowiązania finansowe'!#REF!</definedName>
    <definedName name="inflacja">'[2]Zobowiązania finansowe'!#REF!</definedName>
    <definedName name="LIST" localSheetId="1">#REF!</definedName>
    <definedName name="LIST">#REF!</definedName>
    <definedName name="list1" localSheetId="1">#REF!</definedName>
    <definedName name="list1">#REF!</definedName>
    <definedName name="MONTHS" localSheetId="1">#REF!</definedName>
    <definedName name="MONTHS">#REF!</definedName>
    <definedName name="MONTHS2">#REF!</definedName>
    <definedName name="NazwaJednostki">[1]Info!$AX$102</definedName>
    <definedName name="pożyczki">[2]Wycena!$C$30</definedName>
    <definedName name="Project_Start" localSheetId="1">'[8]Order Planning'!$E$3</definedName>
    <definedName name="Project_Start">'[8]Order Planning'!$E$3</definedName>
    <definedName name="Projection_Period_Title">#REF!</definedName>
    <definedName name="rezyd">[2]Wycena!$C$25</definedName>
    <definedName name="Scrolling_Increment">#REF!</definedName>
    <definedName name="Sept_Adj">#REF!</definedName>
    <definedName name="Tabela_forecast">#REF!</definedName>
    <definedName name="Tabela1">[4]distribution!$A$3:$F$149</definedName>
    <definedName name="Tabela2">'[4]prd vs sales'!$D$11:$G$59</definedName>
    <definedName name="Title1" localSheetId="1">#REF!</definedName>
    <definedName name="Title1">#REF!</definedName>
    <definedName name="Title2">[8]!CostofSales[[#Headers],[COST OF SALES]]</definedName>
    <definedName name="Title3">[8]!tblExpenses[[#Headers],[EXPENSES]]</definedName>
    <definedName name="UPS_SUBMIT" localSheetId="1">#REF!</definedName>
    <definedName name="UPS_SUBMIT">#REF!</definedName>
    <definedName name="WACC1">[2]Wycena!$D$49</definedName>
    <definedName name="WACC2">[2]Wycena!$D$50</definedName>
    <definedName name="WACC3">[2]Wycena!$D$51</definedName>
    <definedName name="WACC4">[2]Wycena!$D$52</definedName>
    <definedName name="WACC5">[2]Wycena!$D$53</definedName>
    <definedName name="Wksht_Title">#REF!</definedName>
    <definedName name="WT">[11]inwestycje!$B$2</definedName>
    <definedName name="YearDepartures" localSheetId="1">#REF!</definedName>
    <definedName name="YearDepartur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9" i="1" l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V8" i="1"/>
  <c r="AZ5" i="1"/>
  <c r="AY5" i="1"/>
  <c r="AX5" i="1"/>
  <c r="AW5" i="1"/>
  <c r="AU5" i="1"/>
  <c r="AT5" i="1"/>
  <c r="AS5" i="1"/>
  <c r="AV5" i="1" l="1"/>
  <c r="Q22" i="4"/>
  <c r="P22" i="4"/>
  <c r="O22" i="4"/>
  <c r="N22" i="4"/>
  <c r="M22" i="4"/>
  <c r="L22" i="4"/>
  <c r="K22" i="4"/>
  <c r="J22" i="4"/>
  <c r="I22" i="4"/>
  <c r="R21" i="4"/>
  <c r="Q21" i="4"/>
  <c r="E14" i="4"/>
  <c r="Q12" i="4"/>
  <c r="P12" i="4"/>
  <c r="O12" i="4"/>
  <c r="O7" i="4" s="1"/>
  <c r="N12" i="4"/>
  <c r="N7" i="4" s="1"/>
  <c r="M12" i="4"/>
  <c r="L12" i="4"/>
  <c r="K12" i="4"/>
  <c r="J12" i="4"/>
  <c r="I12" i="4"/>
  <c r="R11" i="4"/>
  <c r="Q11" i="4"/>
  <c r="R9" i="4"/>
  <c r="Q9" i="4"/>
  <c r="P7" i="4"/>
  <c r="L7" i="4"/>
  <c r="K7" i="4"/>
  <c r="J7" i="4"/>
  <c r="H7" i="4"/>
  <c r="G7" i="4"/>
  <c r="F7" i="4"/>
  <c r="E7" i="4"/>
  <c r="P6" i="4"/>
  <c r="O6" i="4"/>
  <c r="N6" i="4"/>
  <c r="M6" i="4"/>
  <c r="L6" i="4"/>
  <c r="K6" i="4"/>
  <c r="J6" i="4"/>
  <c r="I6" i="4"/>
  <c r="H6" i="4"/>
  <c r="G6" i="4"/>
  <c r="F6" i="4"/>
  <c r="E6" i="4"/>
  <c r="R6" i="4" l="1"/>
  <c r="Q6" i="4"/>
  <c r="R12" i="4"/>
  <c r="I7" i="4"/>
  <c r="M7" i="4"/>
  <c r="Q7" i="4"/>
  <c r="R7" i="4"/>
  <c r="R22" i="4"/>
  <c r="AR176" i="1"/>
  <c r="AN176" i="1"/>
  <c r="AR175" i="1"/>
  <c r="AN175" i="1"/>
  <c r="AR174" i="1"/>
  <c r="AN174" i="1"/>
  <c r="AR173" i="1"/>
  <c r="AN173" i="1"/>
  <c r="AR172" i="1"/>
  <c r="AN172" i="1"/>
  <c r="AR171" i="1"/>
  <c r="AN171" i="1"/>
  <c r="AR170" i="1"/>
  <c r="AN170" i="1"/>
  <c r="AR169" i="1"/>
  <c r="AN169" i="1"/>
  <c r="AR168" i="1"/>
  <c r="AN168" i="1"/>
  <c r="AR167" i="1"/>
  <c r="AN167" i="1"/>
  <c r="AR166" i="1"/>
  <c r="AN166" i="1"/>
  <c r="AR165" i="1"/>
  <c r="AN165" i="1"/>
  <c r="AR164" i="1"/>
  <c r="AN164" i="1"/>
  <c r="AR163" i="1"/>
  <c r="AN163" i="1"/>
  <c r="AR162" i="1"/>
  <c r="AN162" i="1"/>
  <c r="AR161" i="1"/>
  <c r="AN161" i="1"/>
  <c r="AR160" i="1"/>
  <c r="AN160" i="1"/>
  <c r="AR159" i="1"/>
  <c r="AN159" i="1"/>
  <c r="AR158" i="1"/>
  <c r="AN158" i="1"/>
  <c r="AR157" i="1"/>
  <c r="AN157" i="1"/>
  <c r="AR156" i="1"/>
  <c r="AN156" i="1"/>
  <c r="AR155" i="1"/>
  <c r="AN155" i="1"/>
  <c r="AR154" i="1"/>
  <c r="AN154" i="1"/>
  <c r="AR153" i="1"/>
  <c r="AN153" i="1"/>
  <c r="AR152" i="1"/>
  <c r="AN152" i="1"/>
  <c r="AR151" i="1"/>
  <c r="AN151" i="1"/>
  <c r="AR150" i="1"/>
  <c r="AN150" i="1"/>
  <c r="AR149" i="1"/>
  <c r="AN149" i="1"/>
  <c r="AR148" i="1"/>
  <c r="AN148" i="1"/>
  <c r="AR147" i="1"/>
  <c r="AN147" i="1"/>
  <c r="AR146" i="1"/>
  <c r="AN146" i="1"/>
  <c r="AR145" i="1"/>
  <c r="AN145" i="1"/>
  <c r="AR144" i="1"/>
  <c r="AN144" i="1"/>
  <c r="AR143" i="1"/>
  <c r="AN143" i="1"/>
  <c r="AR142" i="1"/>
  <c r="AN142" i="1"/>
  <c r="AR141" i="1"/>
  <c r="AN141" i="1"/>
  <c r="AR140" i="1"/>
  <c r="AN140" i="1"/>
  <c r="AR139" i="1"/>
  <c r="AN139" i="1"/>
  <c r="AR138" i="1"/>
  <c r="AN138" i="1"/>
  <c r="AR137" i="1"/>
  <c r="AN137" i="1"/>
  <c r="AR136" i="1"/>
  <c r="AN136" i="1"/>
  <c r="AR135" i="1"/>
  <c r="AN135" i="1"/>
  <c r="AR134" i="1"/>
  <c r="AN134" i="1"/>
  <c r="AR133" i="1"/>
  <c r="AN133" i="1"/>
  <c r="AR132" i="1"/>
  <c r="AN132" i="1"/>
  <c r="AR131" i="1"/>
  <c r="AN131" i="1"/>
  <c r="AR130" i="1"/>
  <c r="AN130" i="1"/>
  <c r="AR129" i="1"/>
  <c r="AN129" i="1"/>
  <c r="AR128" i="1"/>
  <c r="AN128" i="1"/>
  <c r="AR127" i="1"/>
  <c r="AN127" i="1"/>
  <c r="AR126" i="1"/>
  <c r="AN126" i="1"/>
  <c r="AR125" i="1"/>
  <c r="AN125" i="1"/>
  <c r="AR124" i="1"/>
  <c r="AN124" i="1"/>
  <c r="AR123" i="1"/>
  <c r="AN123" i="1"/>
  <c r="AA123" i="1"/>
  <c r="Y123" i="1" s="1"/>
  <c r="W123" i="1"/>
  <c r="AR122" i="1"/>
  <c r="AN122" i="1"/>
  <c r="AA122" i="1"/>
  <c r="Y122" i="1" s="1"/>
  <c r="W122" i="1"/>
  <c r="AR121" i="1"/>
  <c r="AN121" i="1"/>
  <c r="AA121" i="1"/>
  <c r="Y121" i="1" s="1"/>
  <c r="W121" i="1"/>
  <c r="AR120" i="1"/>
  <c r="AN120" i="1"/>
  <c r="AA120" i="1"/>
  <c r="Y120" i="1" s="1"/>
  <c r="W120" i="1"/>
  <c r="AR119" i="1"/>
  <c r="AN119" i="1"/>
  <c r="AA119" i="1"/>
  <c r="Y119" i="1" s="1"/>
  <c r="X119" i="1"/>
  <c r="W119" i="1"/>
  <c r="AR118" i="1"/>
  <c r="AN118" i="1"/>
  <c r="AA118" i="1"/>
  <c r="Y118" i="1" s="1"/>
  <c r="X118" i="1"/>
  <c r="W118" i="1"/>
  <c r="AR117" i="1"/>
  <c r="AN117" i="1"/>
  <c r="AA117" i="1"/>
  <c r="Y117" i="1" s="1"/>
  <c r="X117" i="1"/>
  <c r="W117" i="1"/>
  <c r="AR116" i="1"/>
  <c r="AN116" i="1"/>
  <c r="AA116" i="1"/>
  <c r="Y116" i="1" s="1"/>
  <c r="X116" i="1"/>
  <c r="W116" i="1"/>
  <c r="AR115" i="1"/>
  <c r="AN115" i="1"/>
  <c r="AA115" i="1"/>
  <c r="Y115" i="1" s="1"/>
  <c r="X115" i="1"/>
  <c r="W115" i="1"/>
  <c r="AR114" i="1"/>
  <c r="AN114" i="1"/>
  <c r="AA114" i="1"/>
  <c r="Y114" i="1" s="1"/>
  <c r="X114" i="1"/>
  <c r="W114" i="1"/>
  <c r="AR113" i="1"/>
  <c r="AN113" i="1"/>
  <c r="AA113" i="1"/>
  <c r="Y113" i="1" s="1"/>
  <c r="X113" i="1"/>
  <c r="W113" i="1"/>
  <c r="AR112" i="1"/>
  <c r="AN112" i="1"/>
  <c r="AA112" i="1"/>
  <c r="Y112" i="1" s="1"/>
  <c r="X112" i="1"/>
  <c r="W112" i="1"/>
  <c r="AR111" i="1"/>
  <c r="AN111" i="1"/>
  <c r="AA111" i="1"/>
  <c r="Y111" i="1" s="1"/>
  <c r="X111" i="1"/>
  <c r="W111" i="1"/>
  <c r="AR110" i="1"/>
  <c r="AN110" i="1"/>
  <c r="AA110" i="1"/>
  <c r="Y110" i="1" s="1"/>
  <c r="X110" i="1"/>
  <c r="W110" i="1"/>
  <c r="AR109" i="1"/>
  <c r="AN109" i="1"/>
  <c r="AA109" i="1"/>
  <c r="Y109" i="1" s="1"/>
  <c r="X109" i="1"/>
  <c r="W109" i="1"/>
  <c r="AR108" i="1"/>
  <c r="AN108" i="1"/>
  <c r="AA108" i="1"/>
  <c r="Y108" i="1" s="1"/>
  <c r="X108" i="1"/>
  <c r="W108" i="1"/>
  <c r="AR107" i="1"/>
  <c r="AN107" i="1"/>
  <c r="AA107" i="1"/>
  <c r="X107" i="1"/>
  <c r="W107" i="1"/>
  <c r="S107" i="1"/>
  <c r="R107" i="1"/>
  <c r="Q107" i="1"/>
  <c r="T107" i="1" s="1"/>
  <c r="O107" i="1"/>
  <c r="N107" i="1"/>
  <c r="M107" i="1"/>
  <c r="P107" i="1" s="1"/>
  <c r="AR106" i="1"/>
  <c r="AN106" i="1"/>
  <c r="AA106" i="1"/>
  <c r="X106" i="1"/>
  <c r="W106" i="1"/>
  <c r="S106" i="1"/>
  <c r="R106" i="1"/>
  <c r="Q106" i="1"/>
  <c r="T106" i="1" s="1"/>
  <c r="O106" i="1"/>
  <c r="N106" i="1"/>
  <c r="M106" i="1"/>
  <c r="P106" i="1" s="1"/>
  <c r="AR105" i="1"/>
  <c r="AN105" i="1"/>
  <c r="AA105" i="1"/>
  <c r="X105" i="1"/>
  <c r="W105" i="1"/>
  <c r="S105" i="1"/>
  <c r="R105" i="1"/>
  <c r="Q105" i="1"/>
  <c r="T105" i="1" s="1"/>
  <c r="O105" i="1"/>
  <c r="N105" i="1"/>
  <c r="M105" i="1"/>
  <c r="P105" i="1" s="1"/>
  <c r="AR104" i="1"/>
  <c r="AN104" i="1"/>
  <c r="AA104" i="1"/>
  <c r="X104" i="1"/>
  <c r="W104" i="1"/>
  <c r="S104" i="1"/>
  <c r="R104" i="1"/>
  <c r="Q104" i="1"/>
  <c r="T104" i="1" s="1"/>
  <c r="O104" i="1"/>
  <c r="N104" i="1"/>
  <c r="M104" i="1"/>
  <c r="P104" i="1" s="1"/>
  <c r="AR103" i="1"/>
  <c r="AB103" i="1" s="1"/>
  <c r="AA103" i="1"/>
  <c r="W103" i="1"/>
  <c r="S103" i="1"/>
  <c r="R103" i="1"/>
  <c r="Q103" i="1"/>
  <c r="T103" i="1" s="1"/>
  <c r="O103" i="1"/>
  <c r="N103" i="1"/>
  <c r="M103" i="1"/>
  <c r="P103" i="1" s="1"/>
  <c r="AR102" i="1"/>
  <c r="AN102" i="1"/>
  <c r="AB102" i="1" s="1"/>
  <c r="AA102" i="1"/>
  <c r="W102" i="1"/>
  <c r="S102" i="1"/>
  <c r="R102" i="1"/>
  <c r="Q102" i="1"/>
  <c r="T102" i="1" s="1"/>
  <c r="O102" i="1"/>
  <c r="N102" i="1"/>
  <c r="M102" i="1"/>
  <c r="P102" i="1" s="1"/>
  <c r="AR101" i="1"/>
  <c r="AN101" i="1"/>
  <c r="AB101" i="1" s="1"/>
  <c r="AA101" i="1"/>
  <c r="W101" i="1"/>
  <c r="S101" i="1"/>
  <c r="R101" i="1"/>
  <c r="Q101" i="1"/>
  <c r="T101" i="1" s="1"/>
  <c r="O101" i="1"/>
  <c r="N101" i="1"/>
  <c r="M101" i="1"/>
  <c r="P101" i="1" s="1"/>
  <c r="AR100" i="1"/>
  <c r="AN100" i="1"/>
  <c r="AB100" i="1" s="1"/>
  <c r="AA100" i="1"/>
  <c r="W100" i="1"/>
  <c r="S100" i="1"/>
  <c r="R100" i="1"/>
  <c r="Q100" i="1"/>
  <c r="T100" i="1" s="1"/>
  <c r="O100" i="1"/>
  <c r="N100" i="1"/>
  <c r="M100" i="1"/>
  <c r="P100" i="1" s="1"/>
  <c r="AR99" i="1"/>
  <c r="AN99" i="1"/>
  <c r="AB99" i="1" s="1"/>
  <c r="AA99" i="1"/>
  <c r="W99" i="1"/>
  <c r="S99" i="1"/>
  <c r="R99" i="1"/>
  <c r="Q99" i="1"/>
  <c r="T99" i="1" s="1"/>
  <c r="O99" i="1"/>
  <c r="N99" i="1"/>
  <c r="M99" i="1"/>
  <c r="P99" i="1" s="1"/>
  <c r="AR98" i="1"/>
  <c r="AN98" i="1"/>
  <c r="AB98" i="1" s="1"/>
  <c r="AA98" i="1"/>
  <c r="W98" i="1"/>
  <c r="S98" i="1"/>
  <c r="R98" i="1"/>
  <c r="Q98" i="1"/>
  <c r="T98" i="1" s="1"/>
  <c r="O98" i="1"/>
  <c r="N98" i="1"/>
  <c r="M98" i="1"/>
  <c r="P98" i="1" s="1"/>
  <c r="AR97" i="1"/>
  <c r="AN97" i="1"/>
  <c r="AB97" i="1" s="1"/>
  <c r="AA97" i="1"/>
  <c r="W97" i="1"/>
  <c r="S97" i="1"/>
  <c r="R97" i="1"/>
  <c r="Q97" i="1"/>
  <c r="T97" i="1" s="1"/>
  <c r="O97" i="1"/>
  <c r="N97" i="1"/>
  <c r="M97" i="1"/>
  <c r="P97" i="1" s="1"/>
  <c r="AR96" i="1"/>
  <c r="AN96" i="1"/>
  <c r="AB96" i="1" s="1"/>
  <c r="AA96" i="1"/>
  <c r="W96" i="1"/>
  <c r="S96" i="1"/>
  <c r="R96" i="1"/>
  <c r="Q96" i="1"/>
  <c r="T96" i="1" s="1"/>
  <c r="O96" i="1"/>
  <c r="N96" i="1"/>
  <c r="M96" i="1"/>
  <c r="P96" i="1" s="1"/>
  <c r="AR95" i="1"/>
  <c r="AN95" i="1"/>
  <c r="AB95" i="1" s="1"/>
  <c r="AA95" i="1"/>
  <c r="W95" i="1"/>
  <c r="S95" i="1"/>
  <c r="R95" i="1"/>
  <c r="Q95" i="1"/>
  <c r="T95" i="1" s="1"/>
  <c r="O95" i="1"/>
  <c r="N95" i="1"/>
  <c r="M95" i="1"/>
  <c r="P95" i="1" s="1"/>
  <c r="AR94" i="1"/>
  <c r="AN94" i="1"/>
  <c r="AB94" i="1" s="1"/>
  <c r="AA94" i="1"/>
  <c r="W94" i="1"/>
  <c r="S94" i="1"/>
  <c r="R94" i="1"/>
  <c r="Q94" i="1"/>
  <c r="T94" i="1" s="1"/>
  <c r="O94" i="1"/>
  <c r="N94" i="1"/>
  <c r="M94" i="1"/>
  <c r="P94" i="1" s="1"/>
  <c r="AR93" i="1"/>
  <c r="AN93" i="1"/>
  <c r="AB93" i="1" s="1"/>
  <c r="AA93" i="1"/>
  <c r="W93" i="1"/>
  <c r="S93" i="1"/>
  <c r="R93" i="1"/>
  <c r="Q93" i="1"/>
  <c r="T93" i="1" s="1"/>
  <c r="O93" i="1"/>
  <c r="N93" i="1"/>
  <c r="M93" i="1"/>
  <c r="P93" i="1" s="1"/>
  <c r="AR92" i="1"/>
  <c r="AN92" i="1"/>
  <c r="AB92" i="1" s="1"/>
  <c r="AA92" i="1"/>
  <c r="W92" i="1"/>
  <c r="S92" i="1"/>
  <c r="R92" i="1"/>
  <c r="Q92" i="1"/>
  <c r="T92" i="1" s="1"/>
  <c r="O92" i="1"/>
  <c r="N92" i="1"/>
  <c r="M92" i="1"/>
  <c r="P92" i="1" s="1"/>
  <c r="AR91" i="1"/>
  <c r="AN91" i="1"/>
  <c r="AB91" i="1" s="1"/>
  <c r="AA91" i="1"/>
  <c r="W91" i="1"/>
  <c r="S91" i="1"/>
  <c r="R91" i="1"/>
  <c r="Q91" i="1"/>
  <c r="T91" i="1" s="1"/>
  <c r="O91" i="1"/>
  <c r="N91" i="1"/>
  <c r="M91" i="1"/>
  <c r="P91" i="1" s="1"/>
  <c r="AR90" i="1"/>
  <c r="AN90" i="1"/>
  <c r="AB90" i="1" s="1"/>
  <c r="AA90" i="1"/>
  <c r="W90" i="1"/>
  <c r="S90" i="1"/>
  <c r="R90" i="1"/>
  <c r="Q90" i="1"/>
  <c r="T90" i="1" s="1"/>
  <c r="O90" i="1"/>
  <c r="N90" i="1"/>
  <c r="M90" i="1"/>
  <c r="P90" i="1" s="1"/>
  <c r="AR89" i="1"/>
  <c r="AN89" i="1"/>
  <c r="AB89" i="1" s="1"/>
  <c r="AA89" i="1"/>
  <c r="W89" i="1"/>
  <c r="S89" i="1"/>
  <c r="R89" i="1"/>
  <c r="Q89" i="1"/>
  <c r="T89" i="1" s="1"/>
  <c r="O89" i="1"/>
  <c r="N89" i="1"/>
  <c r="M89" i="1"/>
  <c r="P89" i="1" s="1"/>
  <c r="AR88" i="1"/>
  <c r="AN88" i="1"/>
  <c r="AB88" i="1" s="1"/>
  <c r="AA88" i="1"/>
  <c r="W88" i="1"/>
  <c r="S88" i="1"/>
  <c r="R88" i="1"/>
  <c r="Q88" i="1"/>
  <c r="T88" i="1" s="1"/>
  <c r="O88" i="1"/>
  <c r="N88" i="1"/>
  <c r="M88" i="1"/>
  <c r="P88" i="1" s="1"/>
  <c r="AR87" i="1"/>
  <c r="AN87" i="1"/>
  <c r="AB87" i="1" s="1"/>
  <c r="AA87" i="1"/>
  <c r="W87" i="1"/>
  <c r="S87" i="1"/>
  <c r="R87" i="1"/>
  <c r="Q87" i="1"/>
  <c r="T87" i="1" s="1"/>
  <c r="O87" i="1"/>
  <c r="N87" i="1"/>
  <c r="M87" i="1"/>
  <c r="P87" i="1" s="1"/>
  <c r="AR86" i="1"/>
  <c r="AN86" i="1"/>
  <c r="AB86" i="1" s="1"/>
  <c r="AA86" i="1"/>
  <c r="W86" i="1"/>
  <c r="S86" i="1"/>
  <c r="R86" i="1"/>
  <c r="Q86" i="1"/>
  <c r="T86" i="1" s="1"/>
  <c r="O86" i="1"/>
  <c r="N86" i="1"/>
  <c r="M86" i="1"/>
  <c r="P86" i="1" s="1"/>
  <c r="AR85" i="1"/>
  <c r="AN85" i="1"/>
  <c r="AB85" i="1" s="1"/>
  <c r="AA85" i="1"/>
  <c r="W85" i="1"/>
  <c r="S85" i="1"/>
  <c r="R85" i="1"/>
  <c r="Q85" i="1"/>
  <c r="T85" i="1" s="1"/>
  <c r="O85" i="1"/>
  <c r="N85" i="1"/>
  <c r="M85" i="1"/>
  <c r="P85" i="1" s="1"/>
  <c r="AR84" i="1"/>
  <c r="AN84" i="1"/>
  <c r="AB84" i="1" s="1"/>
  <c r="AA84" i="1"/>
  <c r="W84" i="1"/>
  <c r="S84" i="1"/>
  <c r="R84" i="1"/>
  <c r="Q84" i="1"/>
  <c r="T84" i="1" s="1"/>
  <c r="O84" i="1"/>
  <c r="N84" i="1"/>
  <c r="M84" i="1"/>
  <c r="P84" i="1" s="1"/>
  <c r="AR83" i="1"/>
  <c r="AN83" i="1"/>
  <c r="AB83" i="1" s="1"/>
  <c r="AA83" i="1"/>
  <c r="W83" i="1"/>
  <c r="S83" i="1"/>
  <c r="R83" i="1"/>
  <c r="Q83" i="1"/>
  <c r="T83" i="1" s="1"/>
  <c r="O83" i="1"/>
  <c r="N83" i="1"/>
  <c r="M83" i="1"/>
  <c r="P83" i="1" s="1"/>
  <c r="AR82" i="1"/>
  <c r="AN82" i="1"/>
  <c r="AB82" i="1" s="1"/>
  <c r="AA82" i="1"/>
  <c r="W82" i="1"/>
  <c r="S82" i="1"/>
  <c r="R82" i="1"/>
  <c r="Q82" i="1"/>
  <c r="T82" i="1" s="1"/>
  <c r="O82" i="1"/>
  <c r="N82" i="1"/>
  <c r="M82" i="1"/>
  <c r="P82" i="1" s="1"/>
  <c r="AR81" i="1"/>
  <c r="AN81" i="1"/>
  <c r="AB81" i="1" s="1"/>
  <c r="AA81" i="1"/>
  <c r="W81" i="1"/>
  <c r="S81" i="1"/>
  <c r="R81" i="1"/>
  <c r="Q81" i="1"/>
  <c r="T81" i="1" s="1"/>
  <c r="O81" i="1"/>
  <c r="N81" i="1"/>
  <c r="M81" i="1"/>
  <c r="P81" i="1" s="1"/>
  <c r="AR80" i="1"/>
  <c r="AN80" i="1"/>
  <c r="AB80" i="1" s="1"/>
  <c r="AA80" i="1"/>
  <c r="W80" i="1"/>
  <c r="S80" i="1"/>
  <c r="R80" i="1"/>
  <c r="Q80" i="1"/>
  <c r="T80" i="1" s="1"/>
  <c r="O80" i="1"/>
  <c r="N80" i="1"/>
  <c r="M80" i="1"/>
  <c r="P80" i="1" s="1"/>
  <c r="AR79" i="1"/>
  <c r="AN79" i="1"/>
  <c r="AB79" i="1" s="1"/>
  <c r="AA79" i="1"/>
  <c r="W79" i="1"/>
  <c r="S79" i="1"/>
  <c r="R79" i="1"/>
  <c r="Q79" i="1"/>
  <c r="T79" i="1" s="1"/>
  <c r="O79" i="1"/>
  <c r="N79" i="1"/>
  <c r="M79" i="1"/>
  <c r="P79" i="1" s="1"/>
  <c r="AR78" i="1"/>
  <c r="AN78" i="1"/>
  <c r="AB78" i="1" s="1"/>
  <c r="Z78" i="1" s="1"/>
  <c r="AA78" i="1"/>
  <c r="Y78" i="1" s="1"/>
  <c r="W78" i="1"/>
  <c r="AR77" i="1"/>
  <c r="AN77" i="1"/>
  <c r="AB77" i="1" s="1"/>
  <c r="AA77" i="1"/>
  <c r="W77" i="1"/>
  <c r="S77" i="1"/>
  <c r="R77" i="1"/>
  <c r="Q77" i="1"/>
  <c r="T77" i="1" s="1"/>
  <c r="O77" i="1"/>
  <c r="N77" i="1"/>
  <c r="M77" i="1"/>
  <c r="P77" i="1" s="1"/>
  <c r="AR76" i="1"/>
  <c r="AN76" i="1"/>
  <c r="AB76" i="1" s="1"/>
  <c r="AA76" i="1"/>
  <c r="W76" i="1"/>
  <c r="S76" i="1"/>
  <c r="R76" i="1"/>
  <c r="Q76" i="1"/>
  <c r="T76" i="1" s="1"/>
  <c r="O76" i="1"/>
  <c r="N76" i="1"/>
  <c r="M76" i="1"/>
  <c r="P76" i="1" s="1"/>
  <c r="AR75" i="1"/>
  <c r="AN75" i="1"/>
  <c r="AB75" i="1" s="1"/>
  <c r="AA75" i="1"/>
  <c r="W75" i="1"/>
  <c r="S75" i="1"/>
  <c r="R75" i="1"/>
  <c r="Q75" i="1"/>
  <c r="T75" i="1" s="1"/>
  <c r="O75" i="1"/>
  <c r="N75" i="1"/>
  <c r="M75" i="1"/>
  <c r="P75" i="1" s="1"/>
  <c r="AR74" i="1"/>
  <c r="AN74" i="1"/>
  <c r="AB74" i="1" s="1"/>
  <c r="AA74" i="1"/>
  <c r="W74" i="1"/>
  <c r="S74" i="1"/>
  <c r="R74" i="1"/>
  <c r="Q74" i="1"/>
  <c r="T74" i="1" s="1"/>
  <c r="O74" i="1"/>
  <c r="N74" i="1"/>
  <c r="M74" i="1"/>
  <c r="P74" i="1" s="1"/>
  <c r="AR73" i="1"/>
  <c r="AN73" i="1"/>
  <c r="AB73" i="1" s="1"/>
  <c r="AA73" i="1"/>
  <c r="W73" i="1"/>
  <c r="S73" i="1"/>
  <c r="R73" i="1"/>
  <c r="Q73" i="1"/>
  <c r="T73" i="1" s="1"/>
  <c r="O73" i="1"/>
  <c r="N73" i="1"/>
  <c r="M73" i="1"/>
  <c r="P73" i="1" s="1"/>
  <c r="AR72" i="1"/>
  <c r="AN72" i="1"/>
  <c r="AB72" i="1" s="1"/>
  <c r="AA72" i="1"/>
  <c r="W72" i="1"/>
  <c r="S72" i="1"/>
  <c r="R72" i="1"/>
  <c r="Q72" i="1"/>
  <c r="T72" i="1" s="1"/>
  <c r="O72" i="1"/>
  <c r="N72" i="1"/>
  <c r="M72" i="1"/>
  <c r="P72" i="1" s="1"/>
  <c r="AR71" i="1"/>
  <c r="AN71" i="1"/>
  <c r="AB71" i="1" s="1"/>
  <c r="AA71" i="1"/>
  <c r="W71" i="1"/>
  <c r="S71" i="1"/>
  <c r="R71" i="1"/>
  <c r="Q71" i="1"/>
  <c r="T71" i="1" s="1"/>
  <c r="O71" i="1"/>
  <c r="N71" i="1"/>
  <c r="M71" i="1"/>
  <c r="P71" i="1" s="1"/>
  <c r="AR70" i="1"/>
  <c r="AN70" i="1"/>
  <c r="AB70" i="1" s="1"/>
  <c r="AA70" i="1"/>
  <c r="W70" i="1"/>
  <c r="S70" i="1"/>
  <c r="R70" i="1"/>
  <c r="Q70" i="1"/>
  <c r="T70" i="1" s="1"/>
  <c r="O70" i="1"/>
  <c r="N70" i="1"/>
  <c r="M70" i="1"/>
  <c r="P70" i="1" s="1"/>
  <c r="AR69" i="1"/>
  <c r="AN69" i="1"/>
  <c r="AB69" i="1" s="1"/>
  <c r="AA69" i="1"/>
  <c r="W69" i="1"/>
  <c r="S69" i="1"/>
  <c r="R69" i="1"/>
  <c r="Q69" i="1"/>
  <c r="T69" i="1" s="1"/>
  <c r="Z69" i="1" s="1"/>
  <c r="O69" i="1"/>
  <c r="N69" i="1"/>
  <c r="M69" i="1"/>
  <c r="P69" i="1" s="1"/>
  <c r="AR68" i="1"/>
  <c r="AN68" i="1"/>
  <c r="AB68" i="1" s="1"/>
  <c r="AA68" i="1"/>
  <c r="W68" i="1"/>
  <c r="S68" i="1"/>
  <c r="R68" i="1"/>
  <c r="Q68" i="1"/>
  <c r="T68" i="1" s="1"/>
  <c r="O68" i="1"/>
  <c r="N68" i="1"/>
  <c r="M68" i="1"/>
  <c r="P68" i="1" s="1"/>
  <c r="AR67" i="1"/>
  <c r="AN67" i="1"/>
  <c r="AB67" i="1" s="1"/>
  <c r="AA67" i="1"/>
  <c r="W67" i="1"/>
  <c r="S67" i="1"/>
  <c r="R67" i="1"/>
  <c r="Q67" i="1"/>
  <c r="T67" i="1" s="1"/>
  <c r="O67" i="1"/>
  <c r="N67" i="1"/>
  <c r="M67" i="1"/>
  <c r="P67" i="1" s="1"/>
  <c r="AR66" i="1"/>
  <c r="AN66" i="1"/>
  <c r="AB66" i="1" s="1"/>
  <c r="Z66" i="1" s="1"/>
  <c r="AA66" i="1"/>
  <c r="Y66" i="1" s="1"/>
  <c r="W66" i="1"/>
  <c r="AR65" i="1"/>
  <c r="AN65" i="1"/>
  <c r="AB65" i="1" s="1"/>
  <c r="Z65" i="1" s="1"/>
  <c r="AA65" i="1"/>
  <c r="Y65" i="1" s="1"/>
  <c r="W65" i="1"/>
  <c r="AR64" i="1"/>
  <c r="AN64" i="1"/>
  <c r="AB64" i="1" s="1"/>
  <c r="AA64" i="1"/>
  <c r="W64" i="1"/>
  <c r="S64" i="1"/>
  <c r="R64" i="1"/>
  <c r="Q64" i="1"/>
  <c r="T64" i="1" s="1"/>
  <c r="O64" i="1"/>
  <c r="N64" i="1"/>
  <c r="M64" i="1"/>
  <c r="P64" i="1" s="1"/>
  <c r="AR63" i="1"/>
  <c r="AN63" i="1"/>
  <c r="AB63" i="1" s="1"/>
  <c r="AA63" i="1"/>
  <c r="W63" i="1"/>
  <c r="S63" i="1"/>
  <c r="R63" i="1"/>
  <c r="Q63" i="1"/>
  <c r="T63" i="1" s="1"/>
  <c r="O63" i="1"/>
  <c r="N63" i="1"/>
  <c r="M63" i="1"/>
  <c r="P63" i="1" s="1"/>
  <c r="AR62" i="1"/>
  <c r="AN62" i="1"/>
  <c r="AB62" i="1" s="1"/>
  <c r="AA62" i="1"/>
  <c r="W62" i="1"/>
  <c r="S62" i="1"/>
  <c r="R62" i="1"/>
  <c r="Q62" i="1"/>
  <c r="T62" i="1" s="1"/>
  <c r="Z62" i="1" s="1"/>
  <c r="O62" i="1"/>
  <c r="N62" i="1"/>
  <c r="M62" i="1"/>
  <c r="P62" i="1" s="1"/>
  <c r="AR61" i="1"/>
  <c r="AN61" i="1"/>
  <c r="AB61" i="1" s="1"/>
  <c r="AA61" i="1"/>
  <c r="W61" i="1"/>
  <c r="S61" i="1"/>
  <c r="R61" i="1"/>
  <c r="Q61" i="1"/>
  <c r="T61" i="1" s="1"/>
  <c r="O61" i="1"/>
  <c r="N61" i="1"/>
  <c r="M61" i="1"/>
  <c r="P61" i="1" s="1"/>
  <c r="AR60" i="1"/>
  <c r="AN60" i="1"/>
  <c r="AA60" i="1"/>
  <c r="W60" i="1"/>
  <c r="S60" i="1"/>
  <c r="R60" i="1"/>
  <c r="Q60" i="1"/>
  <c r="T60" i="1" s="1"/>
  <c r="O60" i="1"/>
  <c r="N60" i="1"/>
  <c r="M60" i="1"/>
  <c r="P60" i="1" s="1"/>
  <c r="AR59" i="1"/>
  <c r="AN59" i="1"/>
  <c r="AA59" i="1"/>
  <c r="W59" i="1"/>
  <c r="S59" i="1"/>
  <c r="R59" i="1"/>
  <c r="Q59" i="1"/>
  <c r="T59" i="1" s="1"/>
  <c r="O59" i="1"/>
  <c r="N59" i="1"/>
  <c r="M59" i="1"/>
  <c r="P59" i="1" s="1"/>
  <c r="AR58" i="1"/>
  <c r="AN58" i="1"/>
  <c r="AB58" i="1" s="1"/>
  <c r="AA58" i="1"/>
  <c r="W58" i="1"/>
  <c r="S58" i="1"/>
  <c r="R58" i="1"/>
  <c r="Q58" i="1"/>
  <c r="T58" i="1" s="1"/>
  <c r="Z58" i="1" s="1"/>
  <c r="O58" i="1"/>
  <c r="N58" i="1"/>
  <c r="M58" i="1"/>
  <c r="P58" i="1" s="1"/>
  <c r="AR57" i="1"/>
  <c r="AN57" i="1"/>
  <c r="AB57" i="1" s="1"/>
  <c r="AA57" i="1"/>
  <c r="W57" i="1"/>
  <c r="S57" i="1"/>
  <c r="R57" i="1"/>
  <c r="Q57" i="1"/>
  <c r="T57" i="1" s="1"/>
  <c r="O57" i="1"/>
  <c r="N57" i="1"/>
  <c r="M57" i="1"/>
  <c r="P57" i="1" s="1"/>
  <c r="AR56" i="1"/>
  <c r="AN56" i="1"/>
  <c r="AB56" i="1" s="1"/>
  <c r="AA56" i="1"/>
  <c r="W56" i="1"/>
  <c r="S56" i="1"/>
  <c r="R56" i="1"/>
  <c r="Q56" i="1"/>
  <c r="T56" i="1" s="1"/>
  <c r="O56" i="1"/>
  <c r="N56" i="1"/>
  <c r="M56" i="1"/>
  <c r="P56" i="1" s="1"/>
  <c r="AR55" i="1"/>
  <c r="AN55" i="1"/>
  <c r="AA55" i="1"/>
  <c r="W55" i="1"/>
  <c r="S55" i="1"/>
  <c r="R55" i="1"/>
  <c r="Q55" i="1"/>
  <c r="T55" i="1" s="1"/>
  <c r="O55" i="1"/>
  <c r="N55" i="1"/>
  <c r="M55" i="1"/>
  <c r="P55" i="1" s="1"/>
  <c r="AR54" i="1"/>
  <c r="AN54" i="1"/>
  <c r="AA54" i="1"/>
  <c r="W54" i="1"/>
  <c r="S54" i="1"/>
  <c r="R54" i="1"/>
  <c r="Q54" i="1"/>
  <c r="T54" i="1" s="1"/>
  <c r="O54" i="1"/>
  <c r="N54" i="1"/>
  <c r="M54" i="1"/>
  <c r="P54" i="1" s="1"/>
  <c r="AR53" i="1"/>
  <c r="AN53" i="1"/>
  <c r="AA53" i="1"/>
  <c r="W53" i="1"/>
  <c r="S53" i="1"/>
  <c r="R53" i="1"/>
  <c r="Q53" i="1"/>
  <c r="T53" i="1" s="1"/>
  <c r="O53" i="1"/>
  <c r="N53" i="1"/>
  <c r="M53" i="1"/>
  <c r="P53" i="1" s="1"/>
  <c r="AR52" i="1"/>
  <c r="AN52" i="1"/>
  <c r="AA52" i="1"/>
  <c r="W52" i="1"/>
  <c r="S52" i="1"/>
  <c r="R52" i="1"/>
  <c r="Q52" i="1"/>
  <c r="T52" i="1" s="1"/>
  <c r="O52" i="1"/>
  <c r="N52" i="1"/>
  <c r="M52" i="1"/>
  <c r="P52" i="1" s="1"/>
  <c r="AR51" i="1"/>
  <c r="AN51" i="1"/>
  <c r="AA51" i="1"/>
  <c r="W51" i="1"/>
  <c r="S51" i="1"/>
  <c r="R51" i="1"/>
  <c r="Q51" i="1"/>
  <c r="T51" i="1" s="1"/>
  <c r="O51" i="1"/>
  <c r="N51" i="1"/>
  <c r="M51" i="1"/>
  <c r="P51" i="1" s="1"/>
  <c r="AR50" i="1"/>
  <c r="AN50" i="1"/>
  <c r="AB50" i="1" s="1"/>
  <c r="AA50" i="1"/>
  <c r="W50" i="1"/>
  <c r="S50" i="1"/>
  <c r="R50" i="1"/>
  <c r="Q50" i="1"/>
  <c r="T50" i="1" s="1"/>
  <c r="O50" i="1"/>
  <c r="N50" i="1"/>
  <c r="M50" i="1"/>
  <c r="P50" i="1" s="1"/>
  <c r="AR49" i="1"/>
  <c r="AN49" i="1"/>
  <c r="AB49" i="1" s="1"/>
  <c r="AA49" i="1"/>
  <c r="X49" i="1"/>
  <c r="W49" i="1"/>
  <c r="S49" i="1"/>
  <c r="R49" i="1"/>
  <c r="Q49" i="1"/>
  <c r="T49" i="1" s="1"/>
  <c r="O49" i="1"/>
  <c r="N49" i="1"/>
  <c r="M49" i="1"/>
  <c r="P49" i="1" s="1"/>
  <c r="AR48" i="1"/>
  <c r="AN48" i="1"/>
  <c r="AA48" i="1"/>
  <c r="W48" i="1"/>
  <c r="S48" i="1"/>
  <c r="R48" i="1"/>
  <c r="Q48" i="1"/>
  <c r="T48" i="1" s="1"/>
  <c r="O48" i="1"/>
  <c r="N48" i="1"/>
  <c r="M48" i="1"/>
  <c r="AR47" i="1"/>
  <c r="AN47" i="1"/>
  <c r="AA47" i="1"/>
  <c r="W47" i="1"/>
  <c r="S47" i="1"/>
  <c r="R47" i="1"/>
  <c r="Q47" i="1"/>
  <c r="T47" i="1" s="1"/>
  <c r="O47" i="1"/>
  <c r="N47" i="1"/>
  <c r="M47" i="1"/>
  <c r="P47" i="1" s="1"/>
  <c r="AR46" i="1"/>
  <c r="AN46" i="1"/>
  <c r="AA46" i="1"/>
  <c r="X46" i="1"/>
  <c r="W46" i="1"/>
  <c r="S46" i="1"/>
  <c r="R46" i="1"/>
  <c r="Q46" i="1"/>
  <c r="T46" i="1" s="1"/>
  <c r="O46" i="1"/>
  <c r="N46" i="1"/>
  <c r="M46" i="1"/>
  <c r="P46" i="1" s="1"/>
  <c r="AR45" i="1"/>
  <c r="AN45" i="1"/>
  <c r="AB45" i="1" s="1"/>
  <c r="AA45" i="1"/>
  <c r="X45" i="1"/>
  <c r="W45" i="1"/>
  <c r="S45" i="1"/>
  <c r="R45" i="1"/>
  <c r="Q45" i="1"/>
  <c r="T45" i="1" s="1"/>
  <c r="O45" i="1"/>
  <c r="N45" i="1"/>
  <c r="M45" i="1"/>
  <c r="P45" i="1" s="1"/>
  <c r="AR44" i="1"/>
  <c r="AN44" i="1"/>
  <c r="AA44" i="1"/>
  <c r="W44" i="1"/>
  <c r="S44" i="1"/>
  <c r="R44" i="1"/>
  <c r="Q44" i="1"/>
  <c r="T44" i="1" s="1"/>
  <c r="O44" i="1"/>
  <c r="N44" i="1"/>
  <c r="M44" i="1"/>
  <c r="AR43" i="1"/>
  <c r="AN43" i="1"/>
  <c r="AA43" i="1"/>
  <c r="W43" i="1"/>
  <c r="S43" i="1"/>
  <c r="R43" i="1"/>
  <c r="Q43" i="1"/>
  <c r="T43" i="1" s="1"/>
  <c r="O43" i="1"/>
  <c r="N43" i="1"/>
  <c r="M43" i="1"/>
  <c r="P43" i="1" s="1"/>
  <c r="AR42" i="1"/>
  <c r="AN42" i="1"/>
  <c r="AA42" i="1"/>
  <c r="X42" i="1"/>
  <c r="W42" i="1"/>
  <c r="S42" i="1"/>
  <c r="R42" i="1"/>
  <c r="Q42" i="1"/>
  <c r="T42" i="1" s="1"/>
  <c r="O42" i="1"/>
  <c r="N42" i="1"/>
  <c r="M42" i="1"/>
  <c r="AR41" i="1"/>
  <c r="AN41" i="1"/>
  <c r="AA41" i="1"/>
  <c r="X41" i="1"/>
  <c r="W41" i="1"/>
  <c r="S41" i="1"/>
  <c r="R41" i="1"/>
  <c r="Q41" i="1"/>
  <c r="O41" i="1"/>
  <c r="N41" i="1"/>
  <c r="M41" i="1"/>
  <c r="P41" i="1" s="1"/>
  <c r="Y41" i="1" s="1"/>
  <c r="AR40" i="1"/>
  <c r="AN40" i="1"/>
  <c r="AB40" i="1" s="1"/>
  <c r="AA40" i="1"/>
  <c r="W40" i="1"/>
  <c r="S40" i="1"/>
  <c r="R40" i="1"/>
  <c r="Q40" i="1"/>
  <c r="T40" i="1" s="1"/>
  <c r="O40" i="1"/>
  <c r="N40" i="1"/>
  <c r="M40" i="1"/>
  <c r="AR39" i="1"/>
  <c r="AN39" i="1"/>
  <c r="AA39" i="1"/>
  <c r="W39" i="1"/>
  <c r="S39" i="1"/>
  <c r="R39" i="1"/>
  <c r="Q39" i="1"/>
  <c r="T39" i="1" s="1"/>
  <c r="O39" i="1"/>
  <c r="N39" i="1"/>
  <c r="M39" i="1"/>
  <c r="P39" i="1" s="1"/>
  <c r="AR38" i="1"/>
  <c r="AN38" i="1"/>
  <c r="X38" i="1" s="1"/>
  <c r="AA38" i="1"/>
  <c r="W38" i="1"/>
  <c r="S38" i="1"/>
  <c r="R38" i="1"/>
  <c r="Q38" i="1"/>
  <c r="O38" i="1"/>
  <c r="N38" i="1"/>
  <c r="M38" i="1"/>
  <c r="P38" i="1" s="1"/>
  <c r="AR37" i="1"/>
  <c r="AN37" i="1"/>
  <c r="AB37" i="1" s="1"/>
  <c r="AA37" i="1"/>
  <c r="W37" i="1"/>
  <c r="S37" i="1"/>
  <c r="R37" i="1"/>
  <c r="Q37" i="1"/>
  <c r="T37" i="1" s="1"/>
  <c r="O37" i="1"/>
  <c r="N37" i="1"/>
  <c r="M37" i="1"/>
  <c r="AR36" i="1"/>
  <c r="AN36" i="1"/>
  <c r="X36" i="1" s="1"/>
  <c r="AB36" i="1"/>
  <c r="AA36" i="1"/>
  <c r="W36" i="1"/>
  <c r="S36" i="1"/>
  <c r="R36" i="1"/>
  <c r="Q36" i="1"/>
  <c r="T36" i="1" s="1"/>
  <c r="O36" i="1"/>
  <c r="N36" i="1"/>
  <c r="M36" i="1"/>
  <c r="AR35" i="1"/>
  <c r="AN35" i="1"/>
  <c r="X35" i="1" s="1"/>
  <c r="AB35" i="1"/>
  <c r="AA35" i="1"/>
  <c r="W35" i="1"/>
  <c r="S35" i="1"/>
  <c r="R35" i="1"/>
  <c r="Q35" i="1"/>
  <c r="T35" i="1" s="1"/>
  <c r="O35" i="1"/>
  <c r="N35" i="1"/>
  <c r="M35" i="1"/>
  <c r="AR34" i="1"/>
  <c r="AN34" i="1"/>
  <c r="X34" i="1" s="1"/>
  <c r="AB34" i="1"/>
  <c r="AA34" i="1"/>
  <c r="W34" i="1"/>
  <c r="S34" i="1"/>
  <c r="R34" i="1"/>
  <c r="Q34" i="1"/>
  <c r="T34" i="1" s="1"/>
  <c r="O34" i="1"/>
  <c r="N34" i="1"/>
  <c r="M34" i="1"/>
  <c r="AR33" i="1"/>
  <c r="AN33" i="1"/>
  <c r="X33" i="1" s="1"/>
  <c r="AB33" i="1"/>
  <c r="AA33" i="1"/>
  <c r="W33" i="1"/>
  <c r="S33" i="1"/>
  <c r="R33" i="1"/>
  <c r="Q33" i="1"/>
  <c r="T33" i="1" s="1"/>
  <c r="O33" i="1"/>
  <c r="N33" i="1"/>
  <c r="M33" i="1"/>
  <c r="AR32" i="1"/>
  <c r="AN32" i="1"/>
  <c r="X32" i="1" s="1"/>
  <c r="AB32" i="1"/>
  <c r="AA32" i="1"/>
  <c r="W32" i="1"/>
  <c r="S32" i="1"/>
  <c r="R32" i="1"/>
  <c r="Q32" i="1"/>
  <c r="T32" i="1" s="1"/>
  <c r="O32" i="1"/>
  <c r="N32" i="1"/>
  <c r="M32" i="1"/>
  <c r="AR31" i="1"/>
  <c r="AN31" i="1"/>
  <c r="X31" i="1" s="1"/>
  <c r="AB31" i="1"/>
  <c r="AA31" i="1"/>
  <c r="W31" i="1"/>
  <c r="S31" i="1"/>
  <c r="R31" i="1"/>
  <c r="Q31" i="1"/>
  <c r="T31" i="1" s="1"/>
  <c r="O31" i="1"/>
  <c r="N31" i="1"/>
  <c r="M31" i="1"/>
  <c r="P31" i="1" s="1"/>
  <c r="AR30" i="1"/>
  <c r="AN30" i="1"/>
  <c r="X30" i="1" s="1"/>
  <c r="AB30" i="1"/>
  <c r="AA30" i="1"/>
  <c r="W30" i="1"/>
  <c r="S30" i="1"/>
  <c r="R30" i="1"/>
  <c r="Q30" i="1"/>
  <c r="T30" i="1" s="1"/>
  <c r="O30" i="1"/>
  <c r="N30" i="1"/>
  <c r="M30" i="1"/>
  <c r="P30" i="1" s="1"/>
  <c r="AR29" i="1"/>
  <c r="AN29" i="1"/>
  <c r="X29" i="1" s="1"/>
  <c r="AB29" i="1"/>
  <c r="AA29" i="1"/>
  <c r="W29" i="1"/>
  <c r="S29" i="1"/>
  <c r="R29" i="1"/>
  <c r="Q29" i="1"/>
  <c r="T29" i="1" s="1"/>
  <c r="O29" i="1"/>
  <c r="N29" i="1"/>
  <c r="M29" i="1"/>
  <c r="P29" i="1" s="1"/>
  <c r="AR28" i="1"/>
  <c r="AN28" i="1"/>
  <c r="X28" i="1" s="1"/>
  <c r="AB28" i="1"/>
  <c r="AA28" i="1"/>
  <c r="W28" i="1"/>
  <c r="S28" i="1"/>
  <c r="R28" i="1"/>
  <c r="Q28" i="1"/>
  <c r="T28" i="1" s="1"/>
  <c r="O28" i="1"/>
  <c r="N28" i="1"/>
  <c r="M28" i="1"/>
  <c r="P28" i="1" s="1"/>
  <c r="AR27" i="1"/>
  <c r="AN27" i="1"/>
  <c r="X27" i="1" s="1"/>
  <c r="AB27" i="1"/>
  <c r="AA27" i="1"/>
  <c r="W27" i="1"/>
  <c r="S27" i="1"/>
  <c r="R27" i="1"/>
  <c r="Q27" i="1"/>
  <c r="T27" i="1" s="1"/>
  <c r="O27" i="1"/>
  <c r="N27" i="1"/>
  <c r="M27" i="1"/>
  <c r="P27" i="1" s="1"/>
  <c r="AR26" i="1"/>
  <c r="AN26" i="1"/>
  <c r="X26" i="1" s="1"/>
  <c r="AB26" i="1"/>
  <c r="AA26" i="1"/>
  <c r="W26" i="1"/>
  <c r="S26" i="1"/>
  <c r="R26" i="1"/>
  <c r="Q26" i="1"/>
  <c r="T26" i="1" s="1"/>
  <c r="O26" i="1"/>
  <c r="N26" i="1"/>
  <c r="M26" i="1"/>
  <c r="P26" i="1" s="1"/>
  <c r="AR25" i="1"/>
  <c r="AN25" i="1"/>
  <c r="X25" i="1" s="1"/>
  <c r="AB25" i="1"/>
  <c r="AA25" i="1"/>
  <c r="W25" i="1"/>
  <c r="S25" i="1"/>
  <c r="R25" i="1"/>
  <c r="Q25" i="1"/>
  <c r="T25" i="1" s="1"/>
  <c r="O25" i="1"/>
  <c r="N25" i="1"/>
  <c r="M25" i="1"/>
  <c r="P25" i="1" s="1"/>
  <c r="AR24" i="1"/>
  <c r="AN24" i="1"/>
  <c r="X24" i="1" s="1"/>
  <c r="AB24" i="1"/>
  <c r="AA24" i="1"/>
  <c r="W24" i="1"/>
  <c r="S24" i="1"/>
  <c r="R24" i="1"/>
  <c r="Q24" i="1"/>
  <c r="T24" i="1" s="1"/>
  <c r="O24" i="1"/>
  <c r="N24" i="1"/>
  <c r="M24" i="1"/>
  <c r="P24" i="1" s="1"/>
  <c r="AR23" i="1"/>
  <c r="AN23" i="1"/>
  <c r="X23" i="1" s="1"/>
  <c r="AB23" i="1"/>
  <c r="AA23" i="1"/>
  <c r="W23" i="1"/>
  <c r="S23" i="1"/>
  <c r="R23" i="1"/>
  <c r="Q23" i="1"/>
  <c r="T23" i="1" s="1"/>
  <c r="O23" i="1"/>
  <c r="N23" i="1"/>
  <c r="M23" i="1"/>
  <c r="P23" i="1" s="1"/>
  <c r="AR22" i="1"/>
  <c r="AN22" i="1"/>
  <c r="X22" i="1" s="1"/>
  <c r="AB22" i="1"/>
  <c r="AA22" i="1"/>
  <c r="W22" i="1"/>
  <c r="S22" i="1"/>
  <c r="R22" i="1"/>
  <c r="Q22" i="1"/>
  <c r="T22" i="1" s="1"/>
  <c r="O22" i="1"/>
  <c r="N22" i="1"/>
  <c r="M22" i="1"/>
  <c r="P22" i="1" s="1"/>
  <c r="AR21" i="1"/>
  <c r="AN21" i="1"/>
  <c r="X21" i="1" s="1"/>
  <c r="AB21" i="1"/>
  <c r="AA21" i="1"/>
  <c r="W21" i="1"/>
  <c r="S21" i="1"/>
  <c r="R21" i="1"/>
  <c r="Q21" i="1"/>
  <c r="T21" i="1" s="1"/>
  <c r="O21" i="1"/>
  <c r="N21" i="1"/>
  <c r="M21" i="1"/>
  <c r="P21" i="1" s="1"/>
  <c r="AR20" i="1"/>
  <c r="AN20" i="1"/>
  <c r="AB20" i="1"/>
  <c r="AA20" i="1"/>
  <c r="W20" i="1"/>
  <c r="S20" i="1"/>
  <c r="R20" i="1"/>
  <c r="Q20" i="1"/>
  <c r="T20" i="1" s="1"/>
  <c r="O20" i="1"/>
  <c r="N20" i="1"/>
  <c r="M20" i="1"/>
  <c r="P20" i="1" s="1"/>
  <c r="AR19" i="1"/>
  <c r="AN19" i="1"/>
  <c r="AB19" i="1"/>
  <c r="AA19" i="1"/>
  <c r="W19" i="1"/>
  <c r="S19" i="1"/>
  <c r="R19" i="1"/>
  <c r="Q19" i="1"/>
  <c r="T19" i="1" s="1"/>
  <c r="O19" i="1"/>
  <c r="N19" i="1"/>
  <c r="M19" i="1"/>
  <c r="P19" i="1" s="1"/>
  <c r="AR18" i="1"/>
  <c r="AN18" i="1"/>
  <c r="AB18" i="1"/>
  <c r="AA18" i="1"/>
  <c r="W18" i="1"/>
  <c r="S18" i="1"/>
  <c r="R18" i="1"/>
  <c r="Q18" i="1"/>
  <c r="T18" i="1" s="1"/>
  <c r="O18" i="1"/>
  <c r="N18" i="1"/>
  <c r="M18" i="1"/>
  <c r="P18" i="1" s="1"/>
  <c r="AR17" i="1"/>
  <c r="AN17" i="1"/>
  <c r="AB17" i="1"/>
  <c r="AA17" i="1"/>
  <c r="W17" i="1"/>
  <c r="S17" i="1"/>
  <c r="R17" i="1"/>
  <c r="Q17" i="1"/>
  <c r="T17" i="1" s="1"/>
  <c r="O17" i="1"/>
  <c r="N17" i="1"/>
  <c r="M17" i="1"/>
  <c r="P17" i="1" s="1"/>
  <c r="AR16" i="1"/>
  <c r="AN16" i="1"/>
  <c r="AB16" i="1"/>
  <c r="AA16" i="1"/>
  <c r="W16" i="1"/>
  <c r="S16" i="1"/>
  <c r="R16" i="1"/>
  <c r="Q16" i="1"/>
  <c r="T16" i="1" s="1"/>
  <c r="O16" i="1"/>
  <c r="N16" i="1"/>
  <c r="M16" i="1"/>
  <c r="P16" i="1" s="1"/>
  <c r="AR15" i="1"/>
  <c r="AN15" i="1"/>
  <c r="AB15" i="1"/>
  <c r="AA15" i="1"/>
  <c r="W15" i="1"/>
  <c r="S15" i="1"/>
  <c r="R15" i="1"/>
  <c r="Q15" i="1"/>
  <c r="T15" i="1" s="1"/>
  <c r="O15" i="1"/>
  <c r="N15" i="1"/>
  <c r="M15" i="1"/>
  <c r="P15" i="1" s="1"/>
  <c r="AR14" i="1"/>
  <c r="AN14" i="1"/>
  <c r="AB14" i="1"/>
  <c r="AA14" i="1"/>
  <c r="W14" i="1"/>
  <c r="S14" i="1"/>
  <c r="R14" i="1"/>
  <c r="Q14" i="1"/>
  <c r="T14" i="1" s="1"/>
  <c r="O14" i="1"/>
  <c r="N14" i="1"/>
  <c r="M14" i="1"/>
  <c r="P14" i="1" s="1"/>
  <c r="AR13" i="1"/>
  <c r="AN13" i="1"/>
  <c r="AB13" i="1"/>
  <c r="AA13" i="1"/>
  <c r="W13" i="1"/>
  <c r="S13" i="1"/>
  <c r="R13" i="1"/>
  <c r="Q13" i="1"/>
  <c r="T13" i="1" s="1"/>
  <c r="O13" i="1"/>
  <c r="N13" i="1"/>
  <c r="M13" i="1"/>
  <c r="P13" i="1" s="1"/>
  <c r="AR12" i="1"/>
  <c r="AN12" i="1"/>
  <c r="AB12" i="1"/>
  <c r="AA12" i="1"/>
  <c r="W12" i="1"/>
  <c r="S12" i="1"/>
  <c r="R12" i="1"/>
  <c r="Q12" i="1"/>
  <c r="T12" i="1" s="1"/>
  <c r="O12" i="1"/>
  <c r="N12" i="1"/>
  <c r="M12" i="1"/>
  <c r="P12" i="1" s="1"/>
  <c r="AR11" i="1"/>
  <c r="AN11" i="1"/>
  <c r="AB11" i="1"/>
  <c r="AA11" i="1"/>
  <c r="W11" i="1"/>
  <c r="S11" i="1"/>
  <c r="R11" i="1"/>
  <c r="Q11" i="1"/>
  <c r="T11" i="1" s="1"/>
  <c r="O11" i="1"/>
  <c r="N11" i="1"/>
  <c r="M11" i="1"/>
  <c r="P11" i="1" s="1"/>
  <c r="AR10" i="1"/>
  <c r="AN10" i="1"/>
  <c r="AB10" i="1"/>
  <c r="AA10" i="1"/>
  <c r="W10" i="1"/>
  <c r="S10" i="1"/>
  <c r="R10" i="1"/>
  <c r="Q10" i="1"/>
  <c r="T10" i="1" s="1"/>
  <c r="O10" i="1"/>
  <c r="N10" i="1"/>
  <c r="M10" i="1"/>
  <c r="P10" i="1" s="1"/>
  <c r="AR9" i="1"/>
  <c r="AN9" i="1"/>
  <c r="AB9" i="1"/>
  <c r="AA9" i="1"/>
  <c r="W9" i="1"/>
  <c r="S9" i="1"/>
  <c r="R9" i="1"/>
  <c r="Q9" i="1"/>
  <c r="T9" i="1" s="1"/>
  <c r="O9" i="1"/>
  <c r="N9" i="1"/>
  <c r="M9" i="1"/>
  <c r="P9" i="1" s="1"/>
  <c r="AR8" i="1"/>
  <c r="AN8" i="1"/>
  <c r="AB8" i="1"/>
  <c r="AA8" i="1"/>
  <c r="W8" i="1"/>
  <c r="S8" i="1"/>
  <c r="R8" i="1"/>
  <c r="R5" i="1" s="1"/>
  <c r="Q8" i="1"/>
  <c r="T8" i="1" s="1"/>
  <c r="O8" i="1"/>
  <c r="N8" i="1"/>
  <c r="M8" i="1"/>
  <c r="P8" i="1" s="1"/>
  <c r="AQ5" i="1"/>
  <c r="AP5" i="1"/>
  <c r="AO5" i="1"/>
  <c r="AM5" i="1"/>
  <c r="AL5" i="1"/>
  <c r="AK5" i="1"/>
  <c r="AJ5" i="1"/>
  <c r="H25" i="4" s="1"/>
  <c r="AI5" i="1"/>
  <c r="H15" i="4" s="1"/>
  <c r="H8" i="4" s="1"/>
  <c r="AH5" i="1"/>
  <c r="G25" i="4" s="1"/>
  <c r="AG5" i="1"/>
  <c r="G15" i="4" s="1"/>
  <c r="G8" i="4" s="1"/>
  <c r="AF5" i="1"/>
  <c r="F25" i="4" s="1"/>
  <c r="AE5" i="1"/>
  <c r="F15" i="4" s="1"/>
  <c r="F8" i="4" s="1"/>
  <c r="AD5" i="1"/>
  <c r="E25" i="4" s="1"/>
  <c r="AC5" i="1"/>
  <c r="E15" i="4" s="1"/>
  <c r="W5" i="1"/>
  <c r="V5" i="1"/>
  <c r="U5" i="1"/>
  <c r="O5" i="1"/>
  <c r="L5" i="1"/>
  <c r="K5" i="1"/>
  <c r="J5" i="1"/>
  <c r="E8" i="4" l="1"/>
  <c r="E16" i="4"/>
  <c r="F14" i="4" s="1"/>
  <c r="F16" i="4" s="1"/>
  <c r="G14" i="4" s="1"/>
  <c r="G16" i="4" s="1"/>
  <c r="H14" i="4" s="1"/>
  <c r="H16" i="4" s="1"/>
  <c r="I14" i="4" s="1"/>
  <c r="F17" i="4"/>
  <c r="G17" i="4"/>
  <c r="Q15" i="4"/>
  <c r="H17" i="4"/>
  <c r="G27" i="4"/>
  <c r="Q25" i="4"/>
  <c r="H27" i="4"/>
  <c r="E26" i="4"/>
  <c r="F24" i="4" s="1"/>
  <c r="F26" i="4" s="1"/>
  <c r="G24" i="4" s="1"/>
  <c r="G26" i="4" s="1"/>
  <c r="H24" i="4" s="1"/>
  <c r="H26" i="4" s="1"/>
  <c r="I24" i="4" s="1"/>
  <c r="F27" i="4"/>
  <c r="X8" i="1"/>
  <c r="Y9" i="1"/>
  <c r="X9" i="1"/>
  <c r="Y10" i="1"/>
  <c r="X10" i="1"/>
  <c r="Z11" i="1"/>
  <c r="X11" i="1"/>
  <c r="Z12" i="1"/>
  <c r="X12" i="1"/>
  <c r="Y13" i="1"/>
  <c r="X13" i="1"/>
  <c r="Z14" i="1"/>
  <c r="X14" i="1"/>
  <c r="Z15" i="1"/>
  <c r="X15" i="1"/>
  <c r="X16" i="1"/>
  <c r="Y17" i="1"/>
  <c r="X17" i="1"/>
  <c r="Y18" i="1"/>
  <c r="X18" i="1"/>
  <c r="Z19" i="1"/>
  <c r="X19" i="1"/>
  <c r="Z20" i="1"/>
  <c r="X20" i="1"/>
  <c r="Y21" i="1"/>
  <c r="Z22" i="1"/>
  <c r="Z23" i="1"/>
  <c r="Y24" i="1"/>
  <c r="Y25" i="1"/>
  <c r="Y26" i="1"/>
  <c r="Z27" i="1"/>
  <c r="Z28" i="1"/>
  <c r="Y29" i="1"/>
  <c r="Z30" i="1"/>
  <c r="Z31" i="1"/>
  <c r="P32" i="1"/>
  <c r="P33" i="1"/>
  <c r="Y33" i="1"/>
  <c r="P34" i="1"/>
  <c r="Y34" i="1"/>
  <c r="P35" i="1"/>
  <c r="Z35" i="1"/>
  <c r="P36" i="1"/>
  <c r="Z36" i="1"/>
  <c r="P37" i="1"/>
  <c r="S5" i="1"/>
  <c r="AR5" i="1"/>
  <c r="I25" i="4" s="1"/>
  <c r="I27" i="4" s="1"/>
  <c r="N5" i="1"/>
  <c r="X39" i="1"/>
  <c r="M5" i="1"/>
  <c r="Z40" i="1"/>
  <c r="T41" i="1"/>
  <c r="P42" i="1"/>
  <c r="Y42" i="1" s="1"/>
  <c r="Y43" i="1"/>
  <c r="X43" i="1"/>
  <c r="P44" i="1"/>
  <c r="X44" i="1"/>
  <c r="Z45" i="1"/>
  <c r="Y47" i="1"/>
  <c r="X47" i="1"/>
  <c r="P48" i="1"/>
  <c r="X48" i="1"/>
  <c r="Z49" i="1"/>
  <c r="Z50" i="1"/>
  <c r="X50" i="1"/>
  <c r="X51" i="1"/>
  <c r="X52" i="1"/>
  <c r="Y53" i="1"/>
  <c r="X53" i="1"/>
  <c r="Y54" i="1"/>
  <c r="X54" i="1"/>
  <c r="X55" i="1"/>
  <c r="Z56" i="1"/>
  <c r="X56" i="1"/>
  <c r="Z57" i="1"/>
  <c r="X57" i="1"/>
  <c r="X58" i="1"/>
  <c r="Y61" i="1"/>
  <c r="Z61" i="1"/>
  <c r="Y63" i="1"/>
  <c r="Z63" i="1"/>
  <c r="Z64" i="1"/>
  <c r="Z67" i="1"/>
  <c r="Y68" i="1"/>
  <c r="Z68" i="1"/>
  <c r="Y72" i="1"/>
  <c r="Z72" i="1"/>
  <c r="Y73" i="1"/>
  <c r="Y76" i="1"/>
  <c r="Z76" i="1"/>
  <c r="Y77" i="1"/>
  <c r="Y79" i="1"/>
  <c r="Z79" i="1"/>
  <c r="Y80" i="1"/>
  <c r="Y81" i="1"/>
  <c r="Y82" i="1"/>
  <c r="Z82" i="1"/>
  <c r="Y83" i="1"/>
  <c r="Y84" i="1"/>
  <c r="Z84" i="1"/>
  <c r="Y85" i="1"/>
  <c r="Y86" i="1"/>
  <c r="Y87" i="1"/>
  <c r="Z87" i="1"/>
  <c r="Y88" i="1"/>
  <c r="Y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Z103" i="1"/>
  <c r="AB104" i="1"/>
  <c r="Z104" i="1" s="1"/>
  <c r="AB105" i="1"/>
  <c r="Z105" i="1" s="1"/>
  <c r="AB106" i="1"/>
  <c r="AB107" i="1"/>
  <c r="AB108" i="1"/>
  <c r="Z108" i="1" s="1"/>
  <c r="AB109" i="1"/>
  <c r="Z109" i="1" s="1"/>
  <c r="AB110" i="1"/>
  <c r="Z110" i="1" s="1"/>
  <c r="AB111" i="1"/>
  <c r="Z111" i="1" s="1"/>
  <c r="AB112" i="1"/>
  <c r="Z112" i="1" s="1"/>
  <c r="AB113" i="1"/>
  <c r="Z113" i="1" s="1"/>
  <c r="AB114" i="1"/>
  <c r="Z114" i="1" s="1"/>
  <c r="AB115" i="1"/>
  <c r="Z115" i="1" s="1"/>
  <c r="AB116" i="1"/>
  <c r="Z116" i="1" s="1"/>
  <c r="AB117" i="1"/>
  <c r="Z117" i="1" s="1"/>
  <c r="AB118" i="1"/>
  <c r="Z118" i="1" s="1"/>
  <c r="AB119" i="1"/>
  <c r="Z119" i="1" s="1"/>
  <c r="X120" i="1"/>
  <c r="X121" i="1"/>
  <c r="X122" i="1"/>
  <c r="X123" i="1"/>
  <c r="Y103" i="1"/>
  <c r="Q8" i="4"/>
  <c r="Z9" i="1"/>
  <c r="Y12" i="1"/>
  <c r="Z17" i="1"/>
  <c r="Y20" i="1"/>
  <c r="Z25" i="1"/>
  <c r="Y28" i="1"/>
  <c r="Z33" i="1"/>
  <c r="Y36" i="1"/>
  <c r="Y39" i="1"/>
  <c r="Y15" i="1"/>
  <c r="Y23" i="1"/>
  <c r="Y31" i="1"/>
  <c r="Z10" i="1"/>
  <c r="Z18" i="1"/>
  <c r="Z26" i="1"/>
  <c r="Z34" i="1"/>
  <c r="Y8" i="1"/>
  <c r="Z13" i="1"/>
  <c r="Y16" i="1"/>
  <c r="Z21" i="1"/>
  <c r="Z29" i="1"/>
  <c r="Y32" i="1"/>
  <c r="Z37" i="1"/>
  <c r="Y37" i="1"/>
  <c r="Z8" i="1"/>
  <c r="Y11" i="1"/>
  <c r="Z16" i="1"/>
  <c r="Y19" i="1"/>
  <c r="Z24" i="1"/>
  <c r="Y27" i="1"/>
  <c r="Z32" i="1"/>
  <c r="Y35" i="1"/>
  <c r="Y38" i="1"/>
  <c r="Y14" i="1"/>
  <c r="Y22" i="1"/>
  <c r="Y30" i="1"/>
  <c r="Q5" i="1"/>
  <c r="AA5" i="1"/>
  <c r="T38" i="1"/>
  <c r="T5" i="1" s="1"/>
  <c r="R4" i="1" s="1"/>
  <c r="X40" i="1"/>
  <c r="AB43" i="1"/>
  <c r="Z43" i="1" s="1"/>
  <c r="AB47" i="1"/>
  <c r="Z47" i="1" s="1"/>
  <c r="Y50" i="1"/>
  <c r="AB53" i="1"/>
  <c r="Z53" i="1" s="1"/>
  <c r="Y58" i="1"/>
  <c r="Y67" i="1"/>
  <c r="Y69" i="1"/>
  <c r="Y105" i="1"/>
  <c r="Z107" i="1"/>
  <c r="AB5" i="1"/>
  <c r="Y46" i="1"/>
  <c r="Y55" i="1"/>
  <c r="P40" i="1"/>
  <c r="AB42" i="1"/>
  <c r="Z42" i="1" s="1"/>
  <c r="AB46" i="1"/>
  <c r="Z46" i="1" s="1"/>
  <c r="Y52" i="1"/>
  <c r="AB55" i="1"/>
  <c r="Z55" i="1" s="1"/>
  <c r="Y60" i="1"/>
  <c r="Y62" i="1"/>
  <c r="Y64" i="1"/>
  <c r="Z73" i="1"/>
  <c r="Z77" i="1"/>
  <c r="Z85" i="1"/>
  <c r="X37" i="1"/>
  <c r="AB41" i="1"/>
  <c r="Z41" i="1" s="1"/>
  <c r="Y45" i="1"/>
  <c r="Y49" i="1"/>
  <c r="AB52" i="1"/>
  <c r="Z52" i="1" s="1"/>
  <c r="Y57" i="1"/>
  <c r="AB60" i="1"/>
  <c r="Z60" i="1" s="1"/>
  <c r="Y70" i="1"/>
  <c r="Y74" i="1"/>
  <c r="Z80" i="1"/>
  <c r="Z88" i="1"/>
  <c r="Y106" i="1"/>
  <c r="Z70" i="1"/>
  <c r="Z74" i="1"/>
  <c r="Z83" i="1"/>
  <c r="AN5" i="1"/>
  <c r="I15" i="4" s="1"/>
  <c r="AB39" i="1"/>
  <c r="Z39" i="1" s="1"/>
  <c r="Y44" i="1"/>
  <c r="Y48" i="1"/>
  <c r="Y51" i="1"/>
  <c r="AB54" i="1"/>
  <c r="Z54" i="1" s="1"/>
  <c r="Y59" i="1"/>
  <c r="Y71" i="1"/>
  <c r="Y75" i="1"/>
  <c r="Z86" i="1"/>
  <c r="Y104" i="1"/>
  <c r="Z106" i="1"/>
  <c r="AB38" i="1"/>
  <c r="Z38" i="1" s="1"/>
  <c r="AB44" i="1"/>
  <c r="Z44" i="1" s="1"/>
  <c r="AB48" i="1"/>
  <c r="Z48" i="1" s="1"/>
  <c r="AB51" i="1"/>
  <c r="Z51" i="1" s="1"/>
  <c r="Y56" i="1"/>
  <c r="AB59" i="1"/>
  <c r="Z59" i="1" s="1"/>
  <c r="Z71" i="1"/>
  <c r="Z75" i="1"/>
  <c r="Z81" i="1"/>
  <c r="Z89" i="1"/>
  <c r="Y10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AB120" i="1"/>
  <c r="Z120" i="1" s="1"/>
  <c r="AB121" i="1"/>
  <c r="Z121" i="1" s="1"/>
  <c r="AB122" i="1"/>
  <c r="Z122" i="1" s="1"/>
  <c r="AB123" i="1"/>
  <c r="Z123" i="1" s="1"/>
  <c r="I8" i="4" l="1"/>
  <c r="I17" i="4"/>
  <c r="Y40" i="1"/>
  <c r="P5" i="1"/>
  <c r="I26" i="4"/>
  <c r="J24" i="4" s="1"/>
  <c r="J25" i="4" s="1"/>
  <c r="I16" i="4"/>
  <c r="J14" i="4" s="1"/>
  <c r="X5" i="1"/>
  <c r="J27" i="4"/>
  <c r="J26" i="4"/>
  <c r="K24" i="4" s="1"/>
  <c r="S4" i="1"/>
  <c r="N4" i="1"/>
  <c r="Q4" i="1"/>
  <c r="J15" i="4" l="1"/>
  <c r="J16" i="4"/>
  <c r="K14" i="4" s="1"/>
  <c r="J8" i="4"/>
  <c r="O4" i="1"/>
  <c r="M4" i="1"/>
  <c r="K25" i="4"/>
  <c r="K15" i="4" l="1"/>
  <c r="K17" i="4" s="1"/>
  <c r="K16" i="4"/>
  <c r="L14" i="4" s="1"/>
  <c r="J17" i="4"/>
  <c r="L17" i="4"/>
  <c r="K8" i="4"/>
  <c r="K27" i="4"/>
  <c r="K26" i="4"/>
  <c r="L24" i="4" s="1"/>
  <c r="L15" i="4" l="1"/>
  <c r="L16" i="4"/>
  <c r="M14" i="4" s="1"/>
  <c r="M15" i="4" s="1"/>
  <c r="M17" i="4"/>
  <c r="M16" i="4"/>
  <c r="N14" i="4" s="1"/>
  <c r="L25" i="4"/>
  <c r="L26" i="4" s="1"/>
  <c r="M24" i="4" s="1"/>
  <c r="N15" i="4" l="1"/>
  <c r="M25" i="4"/>
  <c r="M26" i="4" s="1"/>
  <c r="N24" i="4" s="1"/>
  <c r="L8" i="4"/>
  <c r="L27" i="4"/>
  <c r="N17" i="4" l="1"/>
  <c r="N25" i="4"/>
  <c r="N26" i="4" s="1"/>
  <c r="O24" i="4" s="1"/>
  <c r="M27" i="4"/>
  <c r="M8" i="4"/>
  <c r="N16" i="4"/>
  <c r="O14" i="4" s="1"/>
  <c r="O25" i="4" l="1"/>
  <c r="O26" i="4" s="1"/>
  <c r="P24" i="4" s="1"/>
  <c r="O15" i="4"/>
  <c r="N27" i="4"/>
  <c r="N8" i="4"/>
  <c r="O27" i="4" l="1"/>
  <c r="P25" i="4"/>
  <c r="O8" i="4"/>
  <c r="O17" i="4"/>
  <c r="O16" i="4"/>
  <c r="P14" i="4" s="1"/>
  <c r="P15" i="4" l="1"/>
  <c r="P16" i="4"/>
  <c r="R25" i="4"/>
  <c r="P27" i="4"/>
  <c r="P26" i="4"/>
  <c r="P8" i="4" l="1"/>
  <c r="R8" i="4" s="1"/>
  <c r="R15" i="4"/>
  <c r="P17" i="4"/>
</calcChain>
</file>

<file path=xl/sharedStrings.xml><?xml version="1.0" encoding="utf-8"?>
<sst xmlns="http://schemas.openxmlformats.org/spreadsheetml/2006/main" count="169" uniqueCount="87">
  <si>
    <t>ACCOUNT MANAGER</t>
  </si>
  <si>
    <t>DISTRIBUTOR</t>
  </si>
  <si>
    <t>Act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</si>
  <si>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</si>
  <si>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</si>
  <si>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</si>
  <si>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</si>
  <si>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</si>
  <si>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</si>
  <si>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</si>
  <si>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</si>
  <si>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</si>
  <si>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</si>
  <si>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</si>
  <si>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</si>
  <si>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</si>
  <si>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 xml:space="preserve">FY 2021 </t>
  </si>
  <si>
    <t>Totals</t>
  </si>
  <si>
    <t>Total Primary Target [L]</t>
  </si>
  <si>
    <t>Total Primary Sales  [L]</t>
  </si>
  <si>
    <t>Liquidation [L] - Weighted</t>
  </si>
  <si>
    <t>Liquidation Target %</t>
  </si>
  <si>
    <t>Bafasal+G</t>
  </si>
  <si>
    <t>Primary Target [L]</t>
  </si>
  <si>
    <t>Primary Sales  [L]</t>
  </si>
  <si>
    <t>Opening Stock</t>
  </si>
  <si>
    <t>Liquidation by Sales [L] - Weighted</t>
  </si>
  <si>
    <t>Closing Stock</t>
  </si>
  <si>
    <t>YTD Liquidation by Sales  % - Bafasal+G</t>
  </si>
  <si>
    <t>Bafacol</t>
  </si>
  <si>
    <t>YTD Liquidation by Sales  % - Bafacol</t>
  </si>
  <si>
    <t>Proteon Pharmaceuticals</t>
  </si>
  <si>
    <t>Liquidation Report 2021</t>
  </si>
  <si>
    <t># of actual months</t>
  </si>
  <si>
    <t>INPUT DATA HERE --&gt;</t>
  </si>
  <si>
    <t xml:space="preserve">Act end mth </t>
  </si>
  <si>
    <t>Fcst</t>
  </si>
  <si>
    <t>Avg</t>
  </si>
  <si>
    <t>Account Manager:</t>
  </si>
  <si>
    <t>A Lenin</t>
  </si>
  <si>
    <t>Poultry Population [Birds]</t>
  </si>
  <si>
    <t>BAFASAL+G - Monthly Market Potential [L]</t>
  </si>
  <si>
    <t>BAFACOL - Monthly Market Potential [L]</t>
  </si>
  <si>
    <t>No.</t>
  </si>
  <si>
    <t>Account Manager</t>
  </si>
  <si>
    <t>End Customer Name</t>
  </si>
  <si>
    <t>Distributor Name</t>
  </si>
  <si>
    <t>Sub-Distributor Name</t>
  </si>
  <si>
    <t>State</t>
  </si>
  <si>
    <t>Location</t>
  </si>
  <si>
    <t>Consultant name (if any)</t>
  </si>
  <si>
    <t>Broilers</t>
  </si>
  <si>
    <t>Layers</t>
  </si>
  <si>
    <t>Breeders</t>
  </si>
  <si>
    <t xml:space="preserve">Broiler </t>
  </si>
  <si>
    <t>Layer</t>
  </si>
  <si>
    <t>Breeder</t>
  </si>
  <si>
    <t xml:space="preserve">Total </t>
  </si>
  <si>
    <t xml:space="preserve"> Bafasal+G Total 2020 [L]</t>
  </si>
  <si>
    <t>Bafacol Total 2020 [L]</t>
  </si>
  <si>
    <t xml:space="preserve">Repetetive Customer 2021
Bafasal+G </t>
  </si>
  <si>
    <t>Repetetive Customer 2021
Bafacol</t>
  </si>
  <si>
    <t>Bafasal+G
Share %</t>
  </si>
  <si>
    <t>Bafacol Share %</t>
  </si>
  <si>
    <t>Bafasal+G Total 2021 [L]</t>
  </si>
  <si>
    <t>Bafacol Total 2021 [L]</t>
  </si>
  <si>
    <t>Jan
Bafasal+G</t>
  </si>
  <si>
    <t>Jan
Bafacol</t>
  </si>
  <si>
    <t>Feb
Bafasal+G</t>
  </si>
  <si>
    <t>Feb
Bafacol</t>
  </si>
  <si>
    <t>Mar
Bafasal+G</t>
  </si>
  <si>
    <t>Mar
Bafacol</t>
  </si>
  <si>
    <t>Apr
Bafasal+G</t>
  </si>
  <si>
    <t>Apr
Bafacol</t>
  </si>
  <si>
    <t>May
Bafasal+G</t>
  </si>
  <si>
    <t>May
Probability
Bafasal + G</t>
  </si>
  <si>
    <t>May
weighted forecast
Bafasal+G</t>
  </si>
  <si>
    <t>May
Bafacol</t>
  </si>
  <si>
    <t xml:space="preserve">May
Probablity 
Bafacol </t>
  </si>
  <si>
    <t>May
weighted forecast 
Bafacol</t>
  </si>
  <si>
    <t>june
Bafasal+G</t>
  </si>
  <si>
    <t>june
Probability
Bafasal + G</t>
  </si>
  <si>
    <t>june
weighted forecast
Bafasal+G</t>
  </si>
  <si>
    <t>june
Bafacol</t>
  </si>
  <si>
    <t xml:space="preserve">june
Probablity 
Bafacol </t>
  </si>
  <si>
    <t>june
weighted forecast 
Bafacol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</si>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</sst>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charset val="238"/>
      <scheme val="major"/>
    </font>
    <font>
      <b/>
      <sz val="14"/>
      <color theme="1"/>
      <name val="Calibri Light"/>
      <family val="2"/>
      <charset val="238"/>
      <scheme val="major"/>
    </font>
    <font>
      <sz val="14"/>
      <color theme="1"/>
      <name val="Calibri Light"/>
      <family val="2"/>
      <charset val="238"/>
      <scheme val="major"/>
    </font>
    <font>
      <b/>
      <sz val="12"/>
      <color rgb="FFFF0000"/>
      <name val="Calibri Light"/>
      <family val="2"/>
      <charset val="238"/>
      <scheme val="major"/>
    </font>
    <font>
      <i/>
      <sz val="12"/>
      <color theme="1"/>
      <name val="Calibri Light"/>
      <family val="2"/>
      <charset val="238"/>
      <scheme val="major"/>
    </font>
    <font>
      <sz val="12"/>
      <color theme="0"/>
      <name val="Calibri Light"/>
      <family val="2"/>
      <charset val="238"/>
      <scheme val="major"/>
    </font>
    <font>
      <b/>
      <sz val="12"/>
      <color theme="1"/>
      <name val="Calibri Light"/>
      <family val="2"/>
      <charset val="238"/>
      <scheme val="major"/>
    </font>
    <font>
      <sz val="12"/>
      <color rgb="FFFF0000"/>
      <name val="Calibri Light"/>
      <family val="2"/>
      <charset val="238"/>
      <scheme val="major"/>
    </font>
    <font>
      <b/>
      <sz val="20"/>
      <name val="Calibri Light"/>
      <family val="2"/>
      <charset val="238"/>
      <scheme val="major"/>
    </font>
    <font>
      <b/>
      <sz val="12"/>
      <name val="Calibri Light"/>
      <family val="2"/>
      <charset val="238"/>
      <scheme val="major"/>
    </font>
    <font>
      <b/>
      <sz val="12"/>
      <color theme="0"/>
      <name val="Calibri Light"/>
      <family val="2"/>
      <charset val="238"/>
      <scheme val="major"/>
    </font>
    <font>
      <sz val="12"/>
      <name val="Calibri Light"/>
      <family val="2"/>
      <charset val="238"/>
      <scheme val="major"/>
    </font>
    <font>
      <sz val="12"/>
      <color rgb="FF000000"/>
      <name val="Calibri Light"/>
      <family val="2"/>
      <charset val="238"/>
      <scheme val="major"/>
    </font>
    <font>
      <b/>
      <sz val="12"/>
      <color rgb="FF000000"/>
      <name val="Calibri Light"/>
      <family val="2"/>
      <charset val="238"/>
      <scheme val="maj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i/>
      <sz val="12"/>
      <name val="Calibri Light"/>
      <family val="2"/>
      <charset val="238"/>
      <scheme val="major"/>
    </font>
    <font>
      <i/>
      <sz val="12"/>
      <name val="Calibri Light"/>
      <family val="2"/>
      <charset val="238"/>
      <scheme val="major"/>
    </font>
    <font>
      <b/>
      <i/>
      <sz val="12"/>
      <color rgb="FF000000"/>
      <name val="Calibri Light"/>
      <family val="2"/>
      <charset val="238"/>
      <scheme val="major"/>
    </font>
    <font>
      <b/>
      <sz val="12"/>
      <color rgb="FFFFFFFF"/>
      <name val="Calibri Light"/>
      <family val="2"/>
      <charset val="238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Fill="1" applyAlignment="1">
      <alignment horizontal="center"/>
    </xf>
    <xf numFmtId="0" fontId="5" fillId="0" borderId="0" xfId="0" applyFont="1" applyAlignment="1">
      <alignment horizontal="right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9" fontId="2" fillId="0" borderId="0" xfId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9" fontId="2" fillId="0" borderId="3" xfId="1" applyFont="1" applyFill="1" applyBorder="1" applyAlignment="1">
      <alignment horizontal="center"/>
    </xf>
    <xf numFmtId="9" fontId="2" fillId="0" borderId="0" xfId="1" applyFont="1" applyFill="1" applyBorder="1"/>
    <xf numFmtId="0" fontId="2" fillId="0" borderId="6" xfId="0" applyFont="1" applyBorder="1"/>
    <xf numFmtId="0" fontId="7" fillId="4" borderId="7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center" vertical="top" wrapText="1"/>
    </xf>
    <xf numFmtId="9" fontId="2" fillId="7" borderId="7" xfId="1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11" xfId="0" applyFont="1" applyBorder="1"/>
    <xf numFmtId="3" fontId="2" fillId="0" borderId="11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 wrapText="1"/>
    </xf>
    <xf numFmtId="4" fontId="2" fillId="0" borderId="11" xfId="0" applyNumberFormat="1" applyFont="1" applyBorder="1"/>
    <xf numFmtId="4" fontId="2" fillId="0" borderId="11" xfId="0" applyNumberFormat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4" fontId="8" fillId="0" borderId="11" xfId="0" applyNumberFormat="1" applyFont="1" applyBorder="1" applyAlignment="1">
      <alignment horizontal="center"/>
    </xf>
    <xf numFmtId="4" fontId="8" fillId="0" borderId="12" xfId="0" applyNumberFormat="1" applyFont="1" applyBorder="1" applyAlignment="1">
      <alignment horizontal="center"/>
    </xf>
    <xf numFmtId="4" fontId="2" fillId="8" borderId="13" xfId="0" applyNumberFormat="1" applyFont="1" applyFill="1" applyBorder="1" applyAlignment="1">
      <alignment horizontal="center" vertical="center"/>
    </xf>
    <xf numFmtId="4" fontId="2" fillId="8" borderId="14" xfId="0" applyNumberFormat="1" applyFont="1" applyFill="1" applyBorder="1" applyAlignment="1">
      <alignment horizontal="center" vertical="center"/>
    </xf>
    <xf numFmtId="4" fontId="2" fillId="8" borderId="12" xfId="0" applyNumberFormat="1" applyFont="1" applyFill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/>
    </xf>
    <xf numFmtId="9" fontId="2" fillId="0" borderId="15" xfId="1" applyFont="1" applyFill="1" applyBorder="1" applyAlignment="1">
      <alignment horizontal="center"/>
    </xf>
    <xf numFmtId="0" fontId="2" fillId="0" borderId="15" xfId="0" applyFont="1" applyBorder="1"/>
    <xf numFmtId="3" fontId="2" fillId="0" borderId="15" xfId="0" applyNumberFormat="1" applyFont="1" applyBorder="1" applyAlignment="1">
      <alignment horizontal="center"/>
    </xf>
    <xf numFmtId="4" fontId="2" fillId="0" borderId="15" xfId="0" applyNumberFormat="1" applyFont="1" applyBorder="1"/>
    <xf numFmtId="4" fontId="2" fillId="8" borderId="16" xfId="0" applyNumberFormat="1" applyFont="1" applyFill="1" applyBorder="1" applyAlignment="1">
      <alignment horizontal="center" vertical="center"/>
    </xf>
    <xf numFmtId="4" fontId="2" fillId="8" borderId="17" xfId="0" applyNumberFormat="1" applyFont="1" applyFill="1" applyBorder="1" applyAlignment="1">
      <alignment horizontal="center" vertical="center"/>
    </xf>
    <xf numFmtId="4" fontId="2" fillId="8" borderId="18" xfId="0" applyNumberFormat="1" applyFont="1" applyFill="1" applyBorder="1" applyAlignment="1">
      <alignment horizontal="center" vertical="center"/>
    </xf>
    <xf numFmtId="9" fontId="2" fillId="0" borderId="15" xfId="1" applyFont="1" applyFill="1" applyBorder="1" applyAlignment="1">
      <alignment horizontal="center" vertical="center"/>
    </xf>
    <xf numFmtId="4" fontId="9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wrapText="1"/>
    </xf>
    <xf numFmtId="3" fontId="2" fillId="0" borderId="15" xfId="0" applyNumberFormat="1" applyFont="1" applyBorder="1" applyAlignment="1">
      <alignment horizontal="center" wrapText="1"/>
    </xf>
    <xf numFmtId="9" fontId="2" fillId="0" borderId="11" xfId="1" applyFont="1" applyFill="1" applyBorder="1" applyAlignment="1">
      <alignment horizontal="center"/>
    </xf>
    <xf numFmtId="4" fontId="2" fillId="0" borderId="16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9" borderId="0" xfId="0" applyFont="1" applyFill="1" applyAlignment="1">
      <alignment horizontal="center"/>
    </xf>
    <xf numFmtId="0" fontId="2" fillId="0" borderId="8" xfId="0" applyFont="1" applyBorder="1"/>
    <xf numFmtId="0" fontId="13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3" fontId="14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/>
    </xf>
    <xf numFmtId="3" fontId="15" fillId="0" borderId="8" xfId="0" applyNumberFormat="1" applyFont="1" applyBorder="1" applyAlignment="1">
      <alignment horizontal="center"/>
    </xf>
    <xf numFmtId="0" fontId="11" fillId="0" borderId="0" xfId="0" applyFont="1" applyAlignment="1">
      <alignment vertical="center" wrapText="1"/>
    </xf>
    <xf numFmtId="3" fontId="14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0" fillId="0" borderId="0" xfId="0" applyNumberFormat="1"/>
    <xf numFmtId="0" fontId="13" fillId="0" borderId="0" xfId="0" applyFont="1" applyAlignment="1">
      <alignment vertical="center" wrapText="1"/>
    </xf>
    <xf numFmtId="9" fontId="14" fillId="0" borderId="0" xfId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3" fontId="2" fillId="1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9" fillId="10" borderId="0" xfId="0" applyNumberFormat="1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1" fontId="14" fillId="10" borderId="0" xfId="0" applyNumberFormat="1" applyFont="1" applyFill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13" fillId="0" borderId="0" xfId="0" applyFont="1"/>
    <xf numFmtId="164" fontId="13" fillId="0" borderId="0" xfId="1" applyNumberFormat="1" applyFont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3" fontId="13" fillId="10" borderId="0" xfId="0" applyNumberFormat="1" applyFont="1" applyFill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9" fontId="2" fillId="0" borderId="0" xfId="1" applyFont="1" applyBorder="1"/>
    <xf numFmtId="9" fontId="13" fillId="0" borderId="0" xfId="1" applyFont="1" applyBorder="1" applyAlignment="1">
      <alignment horizontal="center" vertical="center"/>
    </xf>
    <xf numFmtId="0" fontId="15" fillId="0" borderId="0" xfId="0" applyFont="1"/>
    <xf numFmtId="0" fontId="21" fillId="11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4" fontId="2" fillId="0" borderId="0" xfId="0" applyNumberFormat="1" applyFont="1"/>
    <xf numFmtId="3" fontId="14" fillId="12" borderId="0" xfId="0" applyNumberFormat="1" applyFont="1" applyFill="1" applyAlignment="1">
      <alignment horizontal="center" vertical="center"/>
    </xf>
    <xf numFmtId="0" fontId="21" fillId="11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pl-PL"/>
              <a:t> Primary Sales [L]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Total Primary Target [L]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Data!$E$6:$R$6</c:f>
              <c:numCache>
                <c:formatCode>#,##0</c:formatCode>
                <c:ptCount val="14"/>
                <c:pt idx="0">
                  <c:v>115.27777777777777</c:v>
                </c:pt>
                <c:pt idx="1">
                  <c:v>215.33333333333366</c:v>
                </c:pt>
                <c:pt idx="2">
                  <c:v>95.833333333333343</c:v>
                </c:pt>
                <c:pt idx="3">
                  <c:v>95.833333333333343</c:v>
                </c:pt>
                <c:pt idx="4">
                  <c:v>95.833333333333343</c:v>
                </c:pt>
                <c:pt idx="5">
                  <c:v>95.833333333333343</c:v>
                </c:pt>
                <c:pt idx="6">
                  <c:v>95.833333333333343</c:v>
                </c:pt>
                <c:pt idx="7">
                  <c:v>95.833333333333343</c:v>
                </c:pt>
                <c:pt idx="8">
                  <c:v>95.833333333333343</c:v>
                </c:pt>
                <c:pt idx="9">
                  <c:v>95.833333333333343</c:v>
                </c:pt>
                <c:pt idx="10">
                  <c:v>95.833333333333343</c:v>
                </c:pt>
                <c:pt idx="11">
                  <c:v>95.833333333333343</c:v>
                </c:pt>
                <c:pt idx="12">
                  <c:v>522.27777777777817</c:v>
                </c:pt>
                <c:pt idx="13">
                  <c:v>1288.9444444444448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4-49BE-8992-2735DECADDD1}"/>
            </c:ext>
          </c:extLst>
        </c:ser>
        <c:ser>
          <c:idx val="1"/>
          <c:order val="1"/>
          <c:tx>
            <c:strRef>
              <c:f>Data!$C$7</c:f>
              <c:strCache>
                <c:ptCount val="1"/>
                <c:pt idx="0">
                  <c:v>Total Primary Sales  [L]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Data!$E$7:$R$7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95.833333333333343</c:v>
                </c:pt>
                <c:pt idx="5">
                  <c:v>95.833333333333343</c:v>
                </c:pt>
                <c:pt idx="6">
                  <c:v>95.833333333333343</c:v>
                </c:pt>
                <c:pt idx="7">
                  <c:v>95.833333333333343</c:v>
                </c:pt>
                <c:pt idx="8">
                  <c:v>95.833333333333343</c:v>
                </c:pt>
                <c:pt idx="9">
                  <c:v>95.833333333333343</c:v>
                </c:pt>
                <c:pt idx="10">
                  <c:v>95.833333333333343</c:v>
                </c:pt>
                <c:pt idx="11">
                  <c:v>95.833333333333343</c:v>
                </c:pt>
                <c:pt idx="12">
                  <c:v>0</c:v>
                </c:pt>
                <c:pt idx="13">
                  <c:v>766.66666666666686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4-49BE-8992-2735DECA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0982192"/>
        <c:axId val="820980224"/>
      </c:barChart>
      <c:catAx>
        <c:axId val="8209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0224"/>
        <c:crosses val="autoZero"/>
        <c:auto val="1"/>
        <c:lblAlgn val="ctr"/>
        <c:lblOffset val="100"/>
        <c:noMultiLvlLbl val="0"/>
      </c:catAx>
      <c:valAx>
        <c:axId val="820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Litres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881720430107527E-2"/>
              <c:y val="0.40699438611840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Bafasal+G Primary Sales [L]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6314389315312662"/>
          <c:y val="3.6823281592273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Data!$C$11</c:f>
              <c:strCache>
                <c:ptCount val="1"/>
                <c:pt idx="0">
                  <c:v>Primary Target [L]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Data!$E$11:$R$11</c:f>
              <c:numCache>
                <c:formatCode>#,##0</c:formatCode>
                <c:ptCount val="14"/>
                <c:pt idx="0">
                  <c:v>115.27777777777777</c:v>
                </c:pt>
                <c:pt idx="1">
                  <c:v>116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356.27777777777777</c:v>
                </c:pt>
                <c:pt idx="13">
                  <c:v>856.27777777777783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5-424C-B005-566A5F3869E8}"/>
            </c:ext>
          </c:extLst>
        </c:ser>
        <c:ser>
          <c:idx val="1"/>
          <c:order val="1"/>
          <c:tx>
            <c:strRef>
              <c:f>Data!$C$12</c:f>
              <c:strCache>
                <c:ptCount val="1"/>
                <c:pt idx="0">
                  <c:v>Primary Sales  [L]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Data!$E$12:$R$12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5-424C-B005-566A5F38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0982192"/>
        <c:axId val="820980224"/>
      </c:barChart>
      <c:catAx>
        <c:axId val="8209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0224"/>
        <c:crosses val="autoZero"/>
        <c:auto val="1"/>
        <c:lblAlgn val="ctr"/>
        <c:lblOffset val="100"/>
        <c:noMultiLvlLbl val="0"/>
      </c:catAx>
      <c:valAx>
        <c:axId val="820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Litres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881720430107527E-2"/>
              <c:y val="0.40699438611840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Bafacol Primary Sales [L]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8796540947475938"/>
          <c:y val="5.0333334489282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Total Primary Target [L]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Data!$E$21:$R$21</c:f>
              <c:numCache>
                <c:formatCode>#,##0</c:formatCode>
                <c:ptCount val="14"/>
                <c:pt idx="0">
                  <c:v>0</c:v>
                </c:pt>
                <c:pt idx="1">
                  <c:v>99.33333333333367</c:v>
                </c:pt>
                <c:pt idx="2">
                  <c:v>33.333333333333336</c:v>
                </c:pt>
                <c:pt idx="3">
                  <c:v>33.333333333333336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33.333333333333336</c:v>
                </c:pt>
                <c:pt idx="11">
                  <c:v>33.333333333333336</c:v>
                </c:pt>
                <c:pt idx="12">
                  <c:v>132.666666666667</c:v>
                </c:pt>
                <c:pt idx="13">
                  <c:v>432.66666666666691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9-4EEE-92E4-466546E306F0}"/>
            </c:ext>
          </c:extLst>
        </c:ser>
        <c:ser>
          <c:idx val="1"/>
          <c:order val="1"/>
          <c:tx>
            <c:strRef>
              <c:f>Data!$C$22</c:f>
              <c:strCache>
                <c:ptCount val="1"/>
                <c:pt idx="0">
                  <c:v>Total Primary Sales  [L]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Data!$E$5:$R$5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  <c:pt idx="13">
                  <c:v>FY 2021 </c:v>
                </c:pt>
              </c:strCache>
            </c:strRef>
          </c:cat>
          <c:val>
            <c:numRef>
              <c:f>Data!$E$22:$R$22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33.333333333333336</c:v>
                </c:pt>
                <c:pt idx="11">
                  <c:v>33.333333333333336</c:v>
                </c:pt>
                <c:pt idx="12">
                  <c:v>0</c:v>
                </c:pt>
                <c:pt idx="13">
                  <c:v>266.66666666666669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39-4EEE-92E4-466546E3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0982192"/>
        <c:axId val="820980224"/>
      </c:barChart>
      <c:catAx>
        <c:axId val="8209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0224"/>
        <c:crosses val="autoZero"/>
        <c:auto val="1"/>
        <c:lblAlgn val="ctr"/>
        <c:lblOffset val="100"/>
        <c:noMultiLvlLbl val="0"/>
      </c:catAx>
      <c:valAx>
        <c:axId val="820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Litres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881720430107527E-2"/>
              <c:y val="0.40699438611840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B+G Liquidation Forecast </a:t>
            </a:r>
            <a:endParaRPr lang="en-GB" sz="1600" b="1"/>
          </a:p>
        </c:rich>
      </c:tx>
      <c:layout>
        <c:manualLayout>
          <c:xMode val="edge"/>
          <c:yMode val="edge"/>
          <c:x val="0.32729491081985362"/>
          <c:y val="2.4767793807141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64928345618141E-2"/>
          <c:y val="0.1301547564565283"/>
          <c:w val="0.88340083687622117"/>
          <c:h val="0.64663216510822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Liquidation by Sales [L] -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Data!$E$15:$P$15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0">
                  <c:v>5</c:v>
                </c:pt>
                <c:pt idx="5" formatCode="0">
                  <c:v>212.45</c:v>
                </c:pt>
                <c:pt idx="6" formatCode="0">
                  <c:v>107.485</c:v>
                </c:pt>
                <c:pt idx="7" formatCode="0">
                  <c:v>75.995500000000007</c:v>
                </c:pt>
                <c:pt idx="8" formatCode="0">
                  <c:v>66.548649999999995</c:v>
                </c:pt>
                <c:pt idx="9" formatCode="0">
                  <c:v>63.714595000000003</c:v>
                </c:pt>
                <c:pt idx="10" formatCode="0">
                  <c:v>62.864378499999994</c:v>
                </c:pt>
                <c:pt idx="11" formatCode="0">
                  <c:v>62.609313550000003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71-43A3-9BBD-B04236354FC4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Opening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Data!$E$14:$P$14</c:f>
              <c:numCache>
                <c:formatCode>#,##0</c:formatCode>
                <c:ptCount val="12"/>
                <c:pt idx="0">
                  <c:v>246</c:v>
                </c:pt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303.5</c:v>
                </c:pt>
                <c:pt idx="6">
                  <c:v>153.55000000000001</c:v>
                </c:pt>
                <c:pt idx="7">
                  <c:v>108.56500000000001</c:v>
                </c:pt>
                <c:pt idx="8">
                  <c:v>95.069499999999991</c:v>
                </c:pt>
                <c:pt idx="9">
                  <c:v>91.02085000000001</c:v>
                </c:pt>
                <c:pt idx="10">
                  <c:v>89.806254999999993</c:v>
                </c:pt>
                <c:pt idx="11">
                  <c:v>89.441876500000006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1-43A3-9BBD-B0423635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039520"/>
        <c:axId val="993040176"/>
      </c:barChart>
      <c:lineChart>
        <c:grouping val="standard"/>
        <c:varyColors val="0"/>
        <c:ser>
          <c:idx val="1"/>
          <c:order val="1"/>
          <c:tx>
            <c:strRef>
              <c:f>Data!$C$17</c:f>
              <c:strCache>
                <c:ptCount val="1"/>
                <c:pt idx="0">
                  <c:v>YTD Liquidation by Sales  % - Bafasal+G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390343222803992E-2"/>
                  <c:y val="-0.159300941040906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C3-44C8-82E7-7BA0E2ADB8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Data!$E$17:$P$17</c:f>
              <c:numCache>
                <c:formatCode>0.0%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2.032520325203252E-2</c:v>
                </c:pt>
                <c:pt idx="5">
                  <c:v>0.70486223662884928</c:v>
                </c:pt>
                <c:pt idx="6">
                  <c:v>0.87583557951482482</c:v>
                </c:pt>
                <c:pt idx="7">
                  <c:v>0.89373702422145329</c:v>
                </c:pt>
                <c:pt idx="8">
                  <c:v>0.8910454557498545</c:v>
                </c:pt>
                <c:pt idx="9">
                  <c:v>0.90507398222538471</c:v>
                </c:pt>
                <c:pt idx="10">
                  <c:v>0.91499880377402221</c:v>
                </c:pt>
                <c:pt idx="11">
                  <c:v>0.92277774684341596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71-43A3-9BBD-B0423635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36063"/>
        <c:axId val="1189874623"/>
      </c:lineChart>
      <c:catAx>
        <c:axId val="9930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40176"/>
        <c:crosses val="autoZero"/>
        <c:auto val="1"/>
        <c:lblAlgn val="ctr"/>
        <c:lblOffset val="100"/>
        <c:noMultiLvlLbl val="0"/>
      </c:catAx>
      <c:valAx>
        <c:axId val="993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39520"/>
        <c:crosses val="autoZero"/>
        <c:crossBetween val="between"/>
      </c:valAx>
      <c:valAx>
        <c:axId val="1189874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6063"/>
        <c:crosses val="max"/>
        <c:crossBetween val="between"/>
      </c:valAx>
      <c:catAx>
        <c:axId val="902436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87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Bafacol Liquidation Forecast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Liquidation by Sales [L] -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Data!$E$25:$P$25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56.933333333333337</c:v>
                </c:pt>
                <c:pt idx="6" formatCode="0">
                  <c:v>40.413333333333341</c:v>
                </c:pt>
                <c:pt idx="7" formatCode="0">
                  <c:v>35.457333333333345</c:v>
                </c:pt>
                <c:pt idx="8" formatCode="0">
                  <c:v>33.970533333333329</c:v>
                </c:pt>
                <c:pt idx="9" formatCode="0">
                  <c:v>33.524493333333339</c:v>
                </c:pt>
                <c:pt idx="10" formatCode="0">
                  <c:v>33.390681333333333</c:v>
                </c:pt>
                <c:pt idx="11" formatCode="0">
                  <c:v>33.35053773333334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5-4293-AF50-9EA8FD59DB43}"/>
            </c:ext>
          </c:extLst>
        </c:ser>
        <c:ser>
          <c:idx val="2"/>
          <c:order val="2"/>
          <c:tx>
            <c:strRef>
              <c:f>Data!$C$24</c:f>
              <c:strCache>
                <c:ptCount val="1"/>
                <c:pt idx="0">
                  <c:v>Opening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Data!$E$24:$P$24</c:f>
              <c:numCache>
                <c:formatCode>#,##0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81.333333333333343</c:v>
                </c:pt>
                <c:pt idx="6">
                  <c:v>57.733333333333348</c:v>
                </c:pt>
                <c:pt idx="7">
                  <c:v>50.65333333333335</c:v>
                </c:pt>
                <c:pt idx="8">
                  <c:v>48.529333333333334</c:v>
                </c:pt>
                <c:pt idx="9">
                  <c:v>47.892133333333341</c:v>
                </c:pt>
                <c:pt idx="10">
                  <c:v>47.700973333333337</c:v>
                </c:pt>
                <c:pt idx="11">
                  <c:v>47.643625333333347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5-4293-AF50-9EA8FD59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039520"/>
        <c:axId val="993040176"/>
      </c:barChart>
      <c:lineChart>
        <c:grouping val="standard"/>
        <c:varyColors val="0"/>
        <c:ser>
          <c:idx val="1"/>
          <c:order val="1"/>
          <c:tx>
            <c:strRef>
              <c:f>Data!$C$27</c:f>
              <c:strCache>
                <c:ptCount val="1"/>
                <c:pt idx="0">
                  <c:v>YTD Liquidation by Sales  % - Bafacol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Data!$E$5:$P$5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Data!$E$27:$P$27</c:f>
              <c:numCache>
                <c:formatCode>0%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0.84895348837209295</c:v>
                </c:pt>
                <c:pt idx="7">
                  <c:v>0.89732432432432441</c:v>
                </c:pt>
                <c:pt idx="8">
                  <c:v>0.89748679075243631</c:v>
                </c:pt>
                <c:pt idx="9">
                  <c:v>0.91413080513921241</c:v>
                </c:pt>
                <c:pt idx="10">
                  <c:v>0.92580363339783445</c:v>
                </c:pt>
                <c:pt idx="11">
                  <c:v>0.93458949400968017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5-4293-AF50-9EA8FD59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40063"/>
        <c:axId val="1189871295"/>
      </c:lineChart>
      <c:catAx>
        <c:axId val="9930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40176"/>
        <c:crosses val="autoZero"/>
        <c:auto val="1"/>
        <c:lblAlgn val="ctr"/>
        <c:lblOffset val="100"/>
        <c:noMultiLvlLbl val="0"/>
      </c:catAx>
      <c:valAx>
        <c:axId val="993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39520"/>
        <c:crosses val="autoZero"/>
        <c:crossBetween val="between"/>
      </c:valAx>
      <c:valAx>
        <c:axId val="11898712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0063"/>
        <c:crosses val="max"/>
        <c:crossBetween val="between"/>
      </c:valAx>
      <c:catAx>
        <c:axId val="90244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871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472441</xdr:colOff>
      <xdr:row>17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60874D-E20B-4432-BAC2-F268B097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594150</xdr:colOff>
      <xdr:row>1</xdr:row>
      <xdr:rowOff>29423</xdr:rowOff>
    </xdr:from>
    <xdr:to>
      <xdr:col>21</xdr:col>
      <xdr:colOff>501016</xdr:colOff>
      <xdr:row>16</xdr:row>
      <xdr:rowOff>173355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4BC8B8D-12AB-4DEE-A361-DC5AF3DB9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596266</xdr:colOff>
      <xdr:row>1</xdr:row>
      <xdr:rowOff>32598</xdr:rowOff>
    </xdr:from>
    <xdr:to>
      <xdr:col>33</xdr:col>
      <xdr:colOff>177166</xdr:colOff>
      <xdr:row>16</xdr:row>
      <xdr:rowOff>163830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DA9533D1-29D7-4782-9869-F9455541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596267</xdr:colOff>
      <xdr:row>17</xdr:row>
      <xdr:rowOff>123824</xdr:rowOff>
    </xdr:from>
    <xdr:to>
      <xdr:col>21</xdr:col>
      <xdr:colOff>462917</xdr:colOff>
      <xdr:row>34</xdr:row>
      <xdr:rowOff>91440</xdr:rowOff>
    </xdr:to>
    <xdr:graphicFrame macro="">
      <xdr:nvGraphicFramePr>
        <xdr:cNvPr id="5" name="Chart 16">
          <a:extLst>
            <a:ext uri="{FF2B5EF4-FFF2-40B4-BE49-F238E27FC236}">
              <a16:creationId xmlns:a16="http://schemas.microsoft.com/office/drawing/2014/main" id="{CB7D26DF-0E52-48FC-BADE-67CE633A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596267</xdr:colOff>
      <xdr:row>17</xdr:row>
      <xdr:rowOff>133350</xdr:rowOff>
    </xdr:from>
    <xdr:to>
      <xdr:col>33</xdr:col>
      <xdr:colOff>148591</xdr:colOff>
      <xdr:row>34</xdr:row>
      <xdr:rowOff>62866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B8958C72-1785-4AD9-9DF5-3040306F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JOTA/Home/DG/!wsp&#243;lne/Projekty/WSK%20PZL%20Rzesz&#243;w/sprawozdania/02%20WSK%20BSF%202006%20Audyt-Pro%206.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ednarek/Desktop/Liquidation%20report%20Ponnu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BETA/Home-0001/HLB/Projekty/FPS/Raport%20ko&#324;cowy/Wersja%20ostateczna/analiza%20finansowa_070214_wariant%20rozwojow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JOTA/Home/DG/!wsp&#243;lne/Standardy/Standardy%20GTF/Arkusz%20i%20procedura%20wyceny%20sp&#243;&#322;ki/GTFR_wzor_wycena_DCF_%20spolki_RRRRMMD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BETA/Home-0001/HLB/Projekty/ALCHEMIA-badanie%20prognoz%20finansowych/Huta%20Bankowa/Noty%20do%20sprawozdania%20%20za%202006r._II%20wersja_nota%20nr%2014%20i%20nr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Users/kwisny/Desktop/PRODUCTION%20Stock%2019.08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we&#322;%20Kotula/Documents/Forecasting/August%2018/Revenue_volume%20forecast%202018_2019_20.08.2018_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we&#322;%20Kotula/Documents/Clients/India/India%20Launch_Project%20Plan_17.07.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JOTA/Home/WINDOWS/TEMP/KONSOLIDACJ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Users/Pawe&#322;%20Kotula/Documents/Forecasting/January%2021/Sales%20forecast_04.01.2021%20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teonpharma.sharepoint.com/BETA/Home-0001/DG/!wsp&#243;lne/Standardy%20(%2022.10.2007)/zapotrzebowanie%20informacyjne/Zapotrzebowanie%20informacyjne_DCF_SAN%20now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USF"/>
      <sheetName val="SF"/>
      <sheetName val="ZRB"/>
      <sheetName val="ZPRB"/>
      <sheetName val="ZNRB-1"/>
      <sheetName val="ZNRB-2"/>
      <sheetName val="UWR"/>
      <sheetName val="ORB"/>
      <sheetName val="Ist"/>
      <sheetName val="WP"/>
      <sheetName val="DP"/>
      <sheetName val="PrzAn"/>
      <sheetName val="Rap1"/>
      <sheetName val="Rap2"/>
      <sheetName val="PDF"/>
      <sheetName val="ZUS"/>
      <sheetName val="PDP"/>
      <sheetName val="OPD"/>
      <sheetName val="FRON"/>
      <sheetName val="BA"/>
      <sheetName val="BP"/>
      <sheetName val="RK"/>
      <sheetName val="RP"/>
      <sheetName val="CF"/>
      <sheetName val="CF2"/>
      <sheetName val="Z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tion - Ponnusamy"/>
      <sheetName val="Liquidation report Ponnu"/>
    </sheetNames>
    <definedNames>
      <definedName name="FYMonthStart" refersTo="#REF!"/>
    </defined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westycje"/>
      <sheetName val="aport"/>
      <sheetName val="amortyzacja dotychczasowa"/>
      <sheetName val="Razem amoryzacja"/>
      <sheetName val="przychody planowane"/>
      <sheetName val="kalkulacja jednostk. mat."/>
      <sheetName val="kalkulacja kosztów pracy"/>
      <sheetName val="rozliczenia m-okresowe"/>
      <sheetName val="koszty planowane"/>
      <sheetName val="kredyty"/>
      <sheetName val="rachunek"/>
      <sheetName val="bilans"/>
      <sheetName val="przepływy planowane"/>
      <sheetName val="wskażnik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Amortyzacja dotychczasowa"/>
      <sheetName val="Inwestycje"/>
      <sheetName val="Środki trwałe i WNiP"/>
      <sheetName val="Zatrudnienie"/>
      <sheetName val="Koszty"/>
      <sheetName val="Pozostałe przychody i koszty"/>
      <sheetName val="ZKO"/>
      <sheetName val="Przychody"/>
      <sheetName val="Zobowiązania finansowe"/>
      <sheetName val="Bilans"/>
      <sheetName val="RachunekZiS"/>
      <sheetName val="CF"/>
      <sheetName val="WACC"/>
      <sheetName val="Wskaźniki"/>
      <sheetName val="Wyce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B"/>
      <sheetName val="Dane"/>
      <sheetName val="Instrukcja"/>
      <sheetName val="Indeks"/>
      <sheetName val="SF1"/>
      <sheetName val="Noty 1"/>
      <sheetName val="Noty 2"/>
      <sheetName val="Noty 3"/>
      <sheetName val="SF2"/>
      <sheetName val="SF"/>
      <sheetName val="BA"/>
      <sheetName val="BP"/>
      <sheetName val="RK"/>
      <sheetName val="RP"/>
      <sheetName val="CF"/>
      <sheetName val="CF2"/>
      <sheetName val="ZK"/>
      <sheetName val="DP"/>
      <sheetName val="RZiS"/>
      <sheetName val="Bilans"/>
      <sheetName val="W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Info"/>
      <sheetName val="Detailed Batch List"/>
      <sheetName val="Batch Distribution"/>
      <sheetName val="Data Entry Form"/>
      <sheetName val="Codes"/>
      <sheetName val="distribution"/>
      <sheetName val="prd vs sales"/>
      <sheetName val="ad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SBM"/>
      <sheetName val="Prices"/>
      <sheetName val="India Delivery"/>
      <sheetName val="Action List (excl. India)"/>
      <sheetName val="India Launch Action List"/>
      <sheetName val="Licensing"/>
      <sheetName val="Summary"/>
      <sheetName val="Pricing"/>
      <sheetName val="Data (2)"/>
      <sheetName val="Lists"/>
      <sheetName val="BP Assumptions"/>
      <sheetName val="Top Down View"/>
      <sheetName val="Data"/>
      <sheetName val="Graphs"/>
      <sheetName val="Revenue_volume forecast 2018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 Launch Action List"/>
      <sheetName val="Project 2"/>
      <sheetName val="Project 3"/>
      <sheetName val="India Launch_Project Plan_17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.WSK"/>
      <sheetName val="Acc. Kon"/>
      <sheetName val="Acc. EC"/>
      <sheetName val="Hyperion - IS"/>
      <sheetName val="Hyperion - Tangible FA"/>
      <sheetName val="Hyperion - Intangible FA"/>
      <sheetName val="Hyperion - Liabilities"/>
      <sheetName val="Polish BS"/>
      <sheetName val="Polish P&amp;L"/>
      <sheetName val="Table of Contents"/>
      <sheetName val="Hyperion AERO"/>
      <sheetName val="Hyperion KAL"/>
      <sheetName val="Flash Sheet conso"/>
      <sheetName val="Flash Sheet-OPS conso"/>
      <sheetName val="Flash Sheet AERO"/>
      <sheetName val="Flash Sheet-OPS AERO"/>
      <sheetName val="Flash Sheet KAL"/>
      <sheetName val="Flash Sheet-OPS K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3"/>
      <sheetName val="Sales Activities"/>
      <sheetName val="Arkusz2"/>
      <sheetName val="Pivot"/>
      <sheetName val="Arkusz3"/>
      <sheetName val="Arkusz4"/>
      <sheetName val="Arkusz1"/>
      <sheetName val="Pivot_summary"/>
      <sheetName val="Sales Forecast"/>
      <sheetName val="Dashboard_Dec"/>
      <sheetName val="Dashboard_YTD"/>
      <sheetName val="Working sheet_Dec"/>
      <sheetName val="Working sheet_YTD"/>
      <sheetName val="Customers backup"/>
      <sheetName val="Targets"/>
      <sheetName val="Pivot_basic"/>
      <sheetName val="Order Planning"/>
      <sheetName val="Production Inputx"/>
      <sheetName val="Cost of Sales"/>
      <sheetName val="Expenses"/>
      <sheetName val="Sales forecast_04.01.2021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/>
      <sheetData sheetId="20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stawowe informacje"/>
      <sheetName val="Przychody"/>
      <sheetName val="Koszty"/>
      <sheetName val="ST i WNiP"/>
      <sheetName val="Należności i zobowiązania"/>
      <sheetName val="Inwestycje"/>
      <sheetName val="Zatrudnienie"/>
      <sheetName val="Kredyty"/>
      <sheetName val="Udzielone kred.pożyczk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80" zoomScaleNormal="80" workbookViewId="0">
      <selection activeCell="AJ20" sqref="AJ2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34"/>
  <sheetViews>
    <sheetView showGridLines="0" zoomScale="55" zoomScaleNormal="55" workbookViewId="0">
      <pane ySplit="5" topLeftCell="A6" activePane="bottomLeft" state="frozen"/>
      <selection pane="bottomLeft" activeCell="J37" sqref="I37:J38"/>
      <selection activeCell="B1" sqref="B1"/>
    </sheetView>
  </sheetViews>
  <sheetFormatPr defaultColWidth="8.85546875" defaultRowHeight="15.75"/>
  <cols>
    <col min="1" max="1" width="2.5703125" style="1" customWidth="1"/>
    <col min="2" max="2" width="21.5703125" style="1" bestFit="1" customWidth="1"/>
    <col min="3" max="3" width="37" style="1" customWidth="1"/>
    <col min="4" max="4" width="16" style="1" customWidth="1"/>
    <col min="5" max="5" width="13.85546875" style="1" bestFit="1" customWidth="1"/>
    <col min="6" max="6" width="11.85546875" style="1" customWidth="1"/>
    <col min="7" max="16" width="13.85546875" style="1" bestFit="1" customWidth="1"/>
    <col min="17" max="17" width="14.140625" style="105" customWidth="1"/>
    <col min="18" max="18" width="17" style="103" customWidth="1"/>
    <col min="21" max="21" width="2.7109375" style="3" customWidth="1"/>
    <col min="22" max="30" width="9" style="1" bestFit="1" customWidth="1"/>
    <col min="31" max="31" width="12.5703125" style="1" customWidth="1"/>
    <col min="32" max="16384" width="8.85546875" style="1"/>
  </cols>
  <sheetData>
    <row r="1" spans="2:31" ht="11.45" customHeight="1">
      <c r="G1" s="104"/>
      <c r="H1" s="104"/>
      <c r="I1" s="104"/>
      <c r="J1" s="104"/>
      <c r="K1" s="104"/>
      <c r="L1" s="104"/>
      <c r="M1" s="104"/>
      <c r="N1" s="104"/>
      <c r="O1" s="104"/>
      <c r="P1" s="104"/>
      <c r="R1" s="110"/>
    </row>
    <row r="2" spans="2:31" ht="27.6" customHeight="1">
      <c r="B2" s="111" t="s">
        <v>0</v>
      </c>
      <c r="C2" s="118"/>
      <c r="D2" s="118"/>
      <c r="E2" s="118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R2" s="110"/>
    </row>
    <row r="3" spans="2:31" ht="18.600000000000001" customHeight="1">
      <c r="B3" s="112" t="s">
        <v>1</v>
      </c>
      <c r="C3" s="119"/>
      <c r="D3" s="119"/>
      <c r="E3" s="119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R3" s="110"/>
    </row>
    <row r="4" spans="2:31" ht="20.45" customHeight="1">
      <c r="B4" s="113"/>
      <c r="C4" s="114"/>
      <c r="D4" s="114"/>
      <c r="E4" s="115" t="s">
        <v>2</v>
      </c>
      <c r="F4" s="115" t="s">
        <v>2</v>
      </c>
      <c r="G4" s="115" t="s">
        <v>2</v>
      </c>
      <c r="H4" s="104"/>
      <c r="I4" s="104"/>
      <c r="J4" s="104"/>
      <c r="K4" s="104"/>
      <c r="L4" s="104"/>
      <c r="M4" s="104"/>
      <c r="N4" s="104"/>
      <c r="O4" s="104"/>
      <c r="P4" s="104"/>
      <c r="R4" s="110"/>
      <c r="S4" s="1"/>
      <c r="T4" s="1"/>
    </row>
    <row r="5" spans="2:31" ht="22.9" customHeight="1">
      <c r="C5" s="71"/>
      <c r="D5" s="72"/>
      <c r="E5" s="73" t="s">
        <v>3</v>
      </c>
      <c r="F5" s="73" t="s">
        <v>4</v>
      </c>
      <c r="G5" s="73" t="s">
        <v>5</v>
      </c>
      <c r="H5" s="73" t="s">
        <v>6</v>
      </c>
      <c r="I5" s="73" t="s">
        <v>7</v>
      </c>
      <c r="J5" s="73" t="s">
        <v>8</v>
      </c>
      <c r="K5" s="73" t="s">
        <v>9</v>
      </c>
      <c r="L5" s="73" t="s">
        <v>10</v>
      </c>
      <c r="M5" s="73" t="s">
        <v>11</v>
      </c>
      <c r="N5" s="73" t="s">
        <v>12</v>
      </c>
      <c r="O5" s="73" t="s">
        <v>13</v>
      </c>
      <c r="P5" s="73" t="s">
        <v>14</v>
      </c>
      <c r="Q5" s="73" t="s">
        <v>15</v>
      </c>
      <c r="R5" s="73" t="s">
        <v>16</v>
      </c>
    </row>
    <row r="6" spans="2:31">
      <c r="B6" s="74" t="s">
        <v>17</v>
      </c>
      <c r="C6" s="75" t="s">
        <v>18</v>
      </c>
      <c r="D6" s="76"/>
      <c r="E6" s="77">
        <f t="shared" ref="E6:P7" si="0">E11+E21</f>
        <v>115.27777777777777</v>
      </c>
      <c r="F6" s="77">
        <f t="shared" si="0"/>
        <v>215.33333333333366</v>
      </c>
      <c r="G6" s="77">
        <f t="shared" si="0"/>
        <v>95.833333333333343</v>
      </c>
      <c r="H6" s="77">
        <f t="shared" si="0"/>
        <v>95.833333333333343</v>
      </c>
      <c r="I6" s="77">
        <f t="shared" si="0"/>
        <v>95.833333333333343</v>
      </c>
      <c r="J6" s="77">
        <f t="shared" si="0"/>
        <v>95.833333333333343</v>
      </c>
      <c r="K6" s="77">
        <f t="shared" si="0"/>
        <v>95.833333333333343</v>
      </c>
      <c r="L6" s="77">
        <f t="shared" si="0"/>
        <v>95.833333333333343</v>
      </c>
      <c r="M6" s="77">
        <f t="shared" si="0"/>
        <v>95.833333333333343</v>
      </c>
      <c r="N6" s="77">
        <f t="shared" si="0"/>
        <v>95.833333333333343</v>
      </c>
      <c r="O6" s="77">
        <f t="shared" si="0"/>
        <v>95.833333333333343</v>
      </c>
      <c r="P6" s="77">
        <f t="shared" si="0"/>
        <v>95.833333333333343</v>
      </c>
      <c r="Q6" s="78">
        <f>SUM(E6:H6)</f>
        <v>522.27777777777817</v>
      </c>
      <c r="R6" s="79">
        <f>SUM(E6:P6)</f>
        <v>1288.9444444444448</v>
      </c>
    </row>
    <row r="7" spans="2:31">
      <c r="B7" s="1" t="s">
        <v>17</v>
      </c>
      <c r="C7" s="1" t="s">
        <v>19</v>
      </c>
      <c r="D7" s="80"/>
      <c r="E7" s="81">
        <f t="shared" si="0"/>
        <v>0</v>
      </c>
      <c r="F7" s="81">
        <f t="shared" si="0"/>
        <v>0</v>
      </c>
      <c r="G7" s="81">
        <f t="shared" si="0"/>
        <v>0</v>
      </c>
      <c r="H7" s="81">
        <f t="shared" si="0"/>
        <v>0</v>
      </c>
      <c r="I7" s="81">
        <f t="shared" si="0"/>
        <v>95.833333333333343</v>
      </c>
      <c r="J7" s="81">
        <f t="shared" si="0"/>
        <v>95.833333333333343</v>
      </c>
      <c r="K7" s="81">
        <f t="shared" si="0"/>
        <v>95.833333333333343</v>
      </c>
      <c r="L7" s="81">
        <f t="shared" si="0"/>
        <v>95.833333333333343</v>
      </c>
      <c r="M7" s="81">
        <f t="shared" si="0"/>
        <v>95.833333333333343</v>
      </c>
      <c r="N7" s="81">
        <f t="shared" si="0"/>
        <v>95.833333333333343</v>
      </c>
      <c r="O7" s="81">
        <f t="shared" si="0"/>
        <v>95.833333333333343</v>
      </c>
      <c r="P7" s="81">
        <f t="shared" si="0"/>
        <v>95.833333333333343</v>
      </c>
      <c r="Q7" s="82">
        <f t="shared" ref="Q7:Q12" si="1">SUM(E7:H7)</f>
        <v>0</v>
      </c>
      <c r="R7" s="83">
        <f>SUM(E7:P7)</f>
        <v>766.66666666666686</v>
      </c>
      <c r="S7" s="84"/>
    </row>
    <row r="8" spans="2:31">
      <c r="B8" s="1" t="s">
        <v>17</v>
      </c>
      <c r="C8" s="85" t="s">
        <v>20</v>
      </c>
      <c r="D8" s="80"/>
      <c r="E8" s="81">
        <f t="shared" ref="E8:P8" si="2">E15+E25</f>
        <v>0</v>
      </c>
      <c r="F8" s="81">
        <f t="shared" si="2"/>
        <v>0</v>
      </c>
      <c r="G8" s="81">
        <f t="shared" si="2"/>
        <v>0</v>
      </c>
      <c r="H8" s="81">
        <f t="shared" si="2"/>
        <v>0</v>
      </c>
      <c r="I8" s="81">
        <f t="shared" si="2"/>
        <v>5</v>
      </c>
      <c r="J8" s="81">
        <f t="shared" si="2"/>
        <v>269.38333333333333</v>
      </c>
      <c r="K8" s="81">
        <f t="shared" si="2"/>
        <v>147.89833333333334</v>
      </c>
      <c r="L8" s="81">
        <f t="shared" si="2"/>
        <v>111.45283333333336</v>
      </c>
      <c r="M8" s="81">
        <f t="shared" si="2"/>
        <v>100.51918333333333</v>
      </c>
      <c r="N8" s="81">
        <f t="shared" si="2"/>
        <v>97.239088333333342</v>
      </c>
      <c r="O8" s="81">
        <f t="shared" si="2"/>
        <v>96.25505983333332</v>
      </c>
      <c r="P8" s="81">
        <f t="shared" si="2"/>
        <v>95.959851283333336</v>
      </c>
      <c r="Q8" s="82">
        <f t="shared" si="1"/>
        <v>0</v>
      </c>
      <c r="R8" s="83">
        <f>SUM(E8:P8)</f>
        <v>923.70768278333344</v>
      </c>
    </row>
    <row r="9" spans="2:31">
      <c r="B9" s="1" t="s">
        <v>17</v>
      </c>
      <c r="C9" s="85" t="s">
        <v>21</v>
      </c>
      <c r="D9" s="80"/>
      <c r="E9" s="86">
        <v>0.7</v>
      </c>
      <c r="F9" s="86">
        <v>0.7</v>
      </c>
      <c r="G9" s="86">
        <v>0.7</v>
      </c>
      <c r="H9" s="86">
        <v>0.7</v>
      </c>
      <c r="I9" s="86">
        <v>0.7</v>
      </c>
      <c r="J9" s="86">
        <v>0.7</v>
      </c>
      <c r="K9" s="86">
        <v>0.7</v>
      </c>
      <c r="L9" s="86">
        <v>0.7</v>
      </c>
      <c r="M9" s="86">
        <v>0.7</v>
      </c>
      <c r="N9" s="86">
        <v>0.7</v>
      </c>
      <c r="O9" s="86">
        <v>0.7</v>
      </c>
      <c r="P9" s="86">
        <v>0.7</v>
      </c>
      <c r="Q9" s="82">
        <f t="shared" si="1"/>
        <v>2.8</v>
      </c>
      <c r="R9" s="83">
        <f>SUM(E9:P9)</f>
        <v>8.4</v>
      </c>
    </row>
    <row r="10" spans="2:31">
      <c r="C10" s="85"/>
      <c r="D10" s="80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2"/>
      <c r="R10" s="83"/>
    </row>
    <row r="11" spans="2:31">
      <c r="B11" s="1" t="s">
        <v>22</v>
      </c>
      <c r="C11" s="85" t="s">
        <v>23</v>
      </c>
      <c r="D11" s="80"/>
      <c r="E11" s="117">
        <v>115.27777777777777</v>
      </c>
      <c r="F11" s="81">
        <v>116</v>
      </c>
      <c r="G11" s="81">
        <v>62.5</v>
      </c>
      <c r="H11" s="81">
        <v>62.5</v>
      </c>
      <c r="I11" s="81">
        <v>62.5</v>
      </c>
      <c r="J11" s="81">
        <v>62.5</v>
      </c>
      <c r="K11" s="81">
        <v>62.5</v>
      </c>
      <c r="L11" s="81">
        <v>62.5</v>
      </c>
      <c r="M11" s="81">
        <v>62.5</v>
      </c>
      <c r="N11" s="81">
        <v>62.5</v>
      </c>
      <c r="O11" s="81">
        <v>62.5</v>
      </c>
      <c r="P11" s="81">
        <v>62.5</v>
      </c>
      <c r="Q11" s="82">
        <f t="shared" si="1"/>
        <v>356.27777777777777</v>
      </c>
      <c r="R11" s="83">
        <f t="shared" ref="R11" si="3">SUM(E11:P11)</f>
        <v>856.27777777777783</v>
      </c>
      <c r="S11" s="1"/>
      <c r="T11" s="1"/>
      <c r="V11" s="87"/>
      <c r="W11" s="87"/>
      <c r="X11" s="87"/>
      <c r="Y11" s="87"/>
      <c r="Z11" s="87"/>
      <c r="AA11" s="87"/>
      <c r="AB11" s="87"/>
      <c r="AC11" s="87"/>
      <c r="AD11" s="87"/>
      <c r="AE11" s="88"/>
    </row>
    <row r="12" spans="2:31">
      <c r="B12" s="1" t="s">
        <v>22</v>
      </c>
      <c r="C12" s="1" t="s">
        <v>24</v>
      </c>
      <c r="E12" s="89">
        <v>0</v>
      </c>
      <c r="F12" s="89">
        <v>0</v>
      </c>
      <c r="G12" s="89">
        <v>0</v>
      </c>
      <c r="H12" s="89">
        <v>0</v>
      </c>
      <c r="I12" s="90">
        <f t="shared" ref="I12:P12" si="4">I11</f>
        <v>62.5</v>
      </c>
      <c r="J12" s="90">
        <f t="shared" si="4"/>
        <v>62.5</v>
      </c>
      <c r="K12" s="90">
        <f t="shared" si="4"/>
        <v>62.5</v>
      </c>
      <c r="L12" s="90">
        <f t="shared" si="4"/>
        <v>62.5</v>
      </c>
      <c r="M12" s="90">
        <f t="shared" si="4"/>
        <v>62.5</v>
      </c>
      <c r="N12" s="90">
        <f t="shared" si="4"/>
        <v>62.5</v>
      </c>
      <c r="O12" s="90">
        <f t="shared" si="4"/>
        <v>62.5</v>
      </c>
      <c r="P12" s="90">
        <f t="shared" si="4"/>
        <v>62.5</v>
      </c>
      <c r="Q12" s="82">
        <f t="shared" si="1"/>
        <v>0</v>
      </c>
      <c r="R12" s="83">
        <f>SUM(E12:P12)</f>
        <v>500</v>
      </c>
      <c r="S12" s="1"/>
      <c r="T12" s="1"/>
      <c r="V12" s="87"/>
      <c r="W12" s="87"/>
      <c r="X12" s="87"/>
      <c r="Y12" s="87"/>
      <c r="Z12" s="87"/>
      <c r="AA12" s="87"/>
      <c r="AB12" s="87"/>
      <c r="AC12" s="87"/>
      <c r="AD12" s="87"/>
      <c r="AE12" s="88"/>
    </row>
    <row r="13" spans="2:31"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82"/>
      <c r="R13" s="83"/>
      <c r="S13" s="1"/>
      <c r="T13" s="1"/>
      <c r="V13" s="87"/>
      <c r="W13" s="87"/>
      <c r="X13" s="87"/>
      <c r="Y13" s="87"/>
      <c r="Z13" s="87"/>
      <c r="AA13" s="87"/>
      <c r="AB13" s="87"/>
      <c r="AC13" s="87"/>
      <c r="AD13" s="87"/>
      <c r="AE13" s="88"/>
    </row>
    <row r="14" spans="2:31">
      <c r="B14" s="1" t="s">
        <v>22</v>
      </c>
      <c r="C14" s="85" t="s">
        <v>25</v>
      </c>
      <c r="D14" s="91"/>
      <c r="E14" s="92">
        <f>188+58</f>
        <v>246</v>
      </c>
      <c r="F14" s="81">
        <f>E16</f>
        <v>246</v>
      </c>
      <c r="G14" s="81">
        <f t="shared" ref="G14:P14" si="5">F16</f>
        <v>246</v>
      </c>
      <c r="H14" s="81">
        <f>G16</f>
        <v>246</v>
      </c>
      <c r="I14" s="81">
        <f t="shared" si="5"/>
        <v>246</v>
      </c>
      <c r="J14" s="81">
        <f t="shared" si="5"/>
        <v>303.5</v>
      </c>
      <c r="K14" s="81">
        <f t="shared" si="5"/>
        <v>153.55000000000001</v>
      </c>
      <c r="L14" s="81">
        <f t="shared" si="5"/>
        <v>108.56500000000001</v>
      </c>
      <c r="M14" s="81">
        <f t="shared" si="5"/>
        <v>95.069499999999991</v>
      </c>
      <c r="N14" s="81">
        <f t="shared" si="5"/>
        <v>91.02085000000001</v>
      </c>
      <c r="O14" s="81">
        <f t="shared" si="5"/>
        <v>89.806254999999993</v>
      </c>
      <c r="P14" s="81">
        <f t="shared" si="5"/>
        <v>89.441876500000006</v>
      </c>
      <c r="Q14" s="82"/>
      <c r="R14" s="93"/>
      <c r="S14" s="1"/>
      <c r="T14" s="1"/>
    </row>
    <row r="15" spans="2:31">
      <c r="B15" s="1" t="s">
        <v>22</v>
      </c>
      <c r="C15" s="85" t="s">
        <v>26</v>
      </c>
      <c r="D15" s="80"/>
      <c r="E15" s="94">
        <f>'Liquidation - A Lenin'!AC5</f>
        <v>0</v>
      </c>
      <c r="F15" s="94">
        <f>'Liquidation - A Lenin'!AE5</f>
        <v>0</v>
      </c>
      <c r="G15" s="95">
        <f>'Liquidation - A Lenin'!AG5</f>
        <v>0</v>
      </c>
      <c r="H15" s="95">
        <f>'Liquidation - A Lenin'!AI5</f>
        <v>0</v>
      </c>
      <c r="I15" s="96">
        <f>'Liquidation - A Lenin'!AN5</f>
        <v>5</v>
      </c>
      <c r="J15" s="97">
        <f t="shared" ref="J15:P15" si="6">J14*70%</f>
        <v>212.45</v>
      </c>
      <c r="K15" s="97">
        <f t="shared" si="6"/>
        <v>107.485</v>
      </c>
      <c r="L15" s="97">
        <f t="shared" si="6"/>
        <v>75.995500000000007</v>
      </c>
      <c r="M15" s="97">
        <f t="shared" si="6"/>
        <v>66.548649999999995</v>
      </c>
      <c r="N15" s="97">
        <f t="shared" si="6"/>
        <v>63.714595000000003</v>
      </c>
      <c r="O15" s="97">
        <f t="shared" si="6"/>
        <v>62.864378499999994</v>
      </c>
      <c r="P15" s="97">
        <f t="shared" si="6"/>
        <v>62.609313550000003</v>
      </c>
      <c r="Q15" s="82">
        <f t="shared" ref="Q15" si="7">SUM(E15:G15)</f>
        <v>0</v>
      </c>
      <c r="R15" s="83">
        <f t="shared" ref="R15" si="8">SUM(E15:P15)</f>
        <v>656.6674370500001</v>
      </c>
    </row>
    <row r="16" spans="2:31">
      <c r="B16" s="1" t="s">
        <v>22</v>
      </c>
      <c r="C16" s="85" t="s">
        <v>27</v>
      </c>
      <c r="D16" s="80"/>
      <c r="E16" s="92">
        <f t="shared" ref="E16:P16" si="9">E14+E12-E15</f>
        <v>246</v>
      </c>
      <c r="F16" s="92">
        <f t="shared" si="9"/>
        <v>246</v>
      </c>
      <c r="G16" s="92">
        <f>G14+G12-G15</f>
        <v>246</v>
      </c>
      <c r="H16" s="92">
        <f t="shared" si="9"/>
        <v>246</v>
      </c>
      <c r="I16" s="92">
        <f t="shared" si="9"/>
        <v>303.5</v>
      </c>
      <c r="J16" s="92">
        <f t="shared" si="9"/>
        <v>153.55000000000001</v>
      </c>
      <c r="K16" s="92">
        <f t="shared" si="9"/>
        <v>108.56500000000001</v>
      </c>
      <c r="L16" s="92">
        <f t="shared" si="9"/>
        <v>95.069499999999991</v>
      </c>
      <c r="M16" s="92">
        <f t="shared" si="9"/>
        <v>91.02085000000001</v>
      </c>
      <c r="N16" s="92">
        <f t="shared" si="9"/>
        <v>89.806254999999993</v>
      </c>
      <c r="O16" s="92">
        <f t="shared" si="9"/>
        <v>89.441876500000006</v>
      </c>
      <c r="P16" s="92">
        <f t="shared" si="9"/>
        <v>89.33256295000001</v>
      </c>
      <c r="Q16" s="93"/>
      <c r="R16" s="98"/>
    </row>
    <row r="17" spans="2:20" ht="31.5">
      <c r="B17" s="1" t="s">
        <v>22</v>
      </c>
      <c r="C17" s="85" t="s">
        <v>28</v>
      </c>
      <c r="D17" s="80"/>
      <c r="E17" s="99"/>
      <c r="F17" s="100">
        <f>($E$15+$F$15)/($E$14+$E$12)</f>
        <v>0</v>
      </c>
      <c r="G17" s="101">
        <f>($E$15+$F$15+$G$15)/($E$14+$E$12+$F$12)</f>
        <v>0</v>
      </c>
      <c r="H17" s="100">
        <f>($E$15+$F$15+$G$15+$H$15)/($E$14+$E$12+$F$12+$G$12)</f>
        <v>0</v>
      </c>
      <c r="I17" s="100">
        <f>($E$15+$F$15+$G$15+$H$15+$I$15)/($E$14+$E$12+$F$12+$G$12+$H$12)</f>
        <v>2.032520325203252E-2</v>
      </c>
      <c r="J17" s="100">
        <f>($E$15+$F$15+$G$15+$H$15+$I$15+$J$15)/($E$14+$E$12+$F$12+$G$12+$H$12+$I$12)</f>
        <v>0.70486223662884928</v>
      </c>
      <c r="K17" s="100">
        <f>($E$15+$F$15+$G$15+$H$15+$I$15+$J$15+$K$15)/($E$14+$E$12+$F$12+$G$12+$H$12+$I$12+$J$12)</f>
        <v>0.87583557951482482</v>
      </c>
      <c r="L17" s="100">
        <f>($E$15+$F$15+$G$15+$H$15+$I$15+$J$15+$K$15+$L$12)/($E$14+$E$12+$F$12+$G$12+$H$12+$I$12+$J$12+$K$12)</f>
        <v>0.89373702422145329</v>
      </c>
      <c r="M17" s="100">
        <f>($E$15+$F$15+$G$15+$H$15+$I$15+$J$15+$K$15+$L$12+$M$15)/($E$14+$E$12+$F$12+$G$12+$H$12+$I$12+$J$12+$K$12+$L$15)</f>
        <v>0.8910454557498545</v>
      </c>
      <c r="N17" s="100">
        <f>($E$15+$F$15+$G$15+$H$15+$I$15+$J$15+$K$15+$L$12+$M$15+$N$15)/($E$14+$E$12+$F$12+$G$12+$H$12+$I$12+$J$12+$K$12+$L$15+$M$12)</f>
        <v>0.90507398222538471</v>
      </c>
      <c r="O17" s="100">
        <f>($E$15+$F$15+$G$15+$H$15+$I$15+$J$15+$K$15+$L$12+$M$15+$N$15+$O$15)/($E$14+$E$12+$F$12+$G$12+$H$12+$I$12+$J$12+$K$12+$L$15+$M$12+$N$12)</f>
        <v>0.91499880377402221</v>
      </c>
      <c r="P17" s="100">
        <f>($E$15+$F$15+$G$15+$H$15+$I$15+$J$15+$K$15+$L$12+$M$15+$N$15+$O$15+$P$15)/($E$14+$E$12+$F$12+$G$12+$H$12+$I$12+$J$12+$K$12+$L$15+$M$12+$N$12+$O$12)</f>
        <v>0.92277774684341596</v>
      </c>
      <c r="Q17" s="102"/>
    </row>
    <row r="18" spans="2:20">
      <c r="C18" s="85"/>
      <c r="D18" s="80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0">
      <c r="C19" s="85"/>
      <c r="D19" s="80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0">
      <c r="C20" s="85"/>
      <c r="D20" s="80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0">
      <c r="B21" s="1" t="s">
        <v>29</v>
      </c>
      <c r="C21" s="85" t="s">
        <v>18</v>
      </c>
      <c r="D21" s="80"/>
      <c r="E21" s="81">
        <v>0</v>
      </c>
      <c r="F21" s="81">
        <v>99.33333333333367</v>
      </c>
      <c r="G21" s="92">
        <v>33.333333333333336</v>
      </c>
      <c r="H21" s="81">
        <v>33.333333333333336</v>
      </c>
      <c r="I21" s="81">
        <v>33.333333333333336</v>
      </c>
      <c r="J21" s="81">
        <v>33.333333333333336</v>
      </c>
      <c r="K21" s="81">
        <v>33.333333333333336</v>
      </c>
      <c r="L21" s="81">
        <v>33.333333333333336</v>
      </c>
      <c r="M21" s="81">
        <v>33.333333333333336</v>
      </c>
      <c r="N21" s="81">
        <v>33.333333333333336</v>
      </c>
      <c r="O21" s="81">
        <v>33.333333333333336</v>
      </c>
      <c r="P21" s="81">
        <v>33.333333333333336</v>
      </c>
      <c r="Q21" s="82">
        <f t="shared" ref="Q21" si="10">SUM(E21:G21)</f>
        <v>132.666666666667</v>
      </c>
      <c r="R21" s="83">
        <f t="shared" ref="R21:R22" si="11">SUM(E21:P21)</f>
        <v>432.66666666666691</v>
      </c>
    </row>
    <row r="22" spans="2:20">
      <c r="B22" s="1" t="s">
        <v>29</v>
      </c>
      <c r="C22" s="1" t="s">
        <v>19</v>
      </c>
      <c r="E22" s="89">
        <v>0</v>
      </c>
      <c r="F22" s="89">
        <v>0</v>
      </c>
      <c r="G22" s="106">
        <v>0</v>
      </c>
      <c r="H22" s="89">
        <v>0</v>
      </c>
      <c r="I22" s="90">
        <f t="shared" ref="I22:P22" si="12">I21</f>
        <v>33.333333333333336</v>
      </c>
      <c r="J22" s="90">
        <f t="shared" si="12"/>
        <v>33.333333333333336</v>
      </c>
      <c r="K22" s="90">
        <f t="shared" si="12"/>
        <v>33.333333333333336</v>
      </c>
      <c r="L22" s="90">
        <f t="shared" si="12"/>
        <v>33.333333333333336</v>
      </c>
      <c r="M22" s="90">
        <f t="shared" si="12"/>
        <v>33.333333333333336</v>
      </c>
      <c r="N22" s="90">
        <f t="shared" si="12"/>
        <v>33.333333333333336</v>
      </c>
      <c r="O22" s="90">
        <f t="shared" si="12"/>
        <v>33.333333333333336</v>
      </c>
      <c r="P22" s="90">
        <f t="shared" si="12"/>
        <v>33.333333333333336</v>
      </c>
      <c r="Q22" s="82">
        <f t="shared" ref="Q22" si="13">SUM(E22:G22)</f>
        <v>0</v>
      </c>
      <c r="R22" s="83">
        <f t="shared" si="11"/>
        <v>266.66666666666669</v>
      </c>
    </row>
    <row r="23" spans="2:20" ht="16.149999999999999" customHeight="1">
      <c r="C23" s="85"/>
      <c r="D23" s="80"/>
      <c r="E23" s="81"/>
      <c r="F23" s="81"/>
      <c r="G23" s="92"/>
      <c r="H23" s="81"/>
      <c r="I23" s="81"/>
      <c r="J23" s="81"/>
      <c r="K23" s="81"/>
      <c r="L23" s="81"/>
      <c r="M23" s="81"/>
      <c r="N23" s="81"/>
      <c r="O23" s="81"/>
      <c r="P23" s="81"/>
      <c r="Q23" s="82"/>
      <c r="R23" s="107"/>
    </row>
    <row r="24" spans="2:20" ht="15.6" customHeight="1">
      <c r="B24" s="1" t="s">
        <v>29</v>
      </c>
      <c r="C24" s="85" t="s">
        <v>25</v>
      </c>
      <c r="D24" s="91"/>
      <c r="E24" s="81">
        <v>48</v>
      </c>
      <c r="F24" s="81">
        <f>E26</f>
        <v>48</v>
      </c>
      <c r="G24" s="92">
        <f>F26</f>
        <v>48</v>
      </c>
      <c r="H24" s="81">
        <f>G26</f>
        <v>48</v>
      </c>
      <c r="I24" s="81">
        <f t="shared" ref="I24:P24" si="14">H26</f>
        <v>48</v>
      </c>
      <c r="J24" s="81">
        <f t="shared" si="14"/>
        <v>81.333333333333343</v>
      </c>
      <c r="K24" s="81">
        <f>J26</f>
        <v>57.733333333333348</v>
      </c>
      <c r="L24" s="81">
        <f t="shared" si="14"/>
        <v>50.65333333333335</v>
      </c>
      <c r="M24" s="81">
        <f t="shared" si="14"/>
        <v>48.529333333333334</v>
      </c>
      <c r="N24" s="81">
        <f t="shared" si="14"/>
        <v>47.892133333333341</v>
      </c>
      <c r="O24" s="81">
        <f t="shared" si="14"/>
        <v>47.700973333333337</v>
      </c>
      <c r="P24" s="81">
        <f t="shared" si="14"/>
        <v>47.643625333333347</v>
      </c>
      <c r="Q24" s="82"/>
      <c r="R24" s="107"/>
      <c r="S24" s="1"/>
      <c r="T24" s="1"/>
    </row>
    <row r="25" spans="2:20" ht="15.6" customHeight="1">
      <c r="B25" s="1" t="s">
        <v>29</v>
      </c>
      <c r="C25" s="85" t="s">
        <v>26</v>
      </c>
      <c r="D25" s="80"/>
      <c r="E25" s="94">
        <f>'Liquidation - A Lenin'!AD5</f>
        <v>0</v>
      </c>
      <c r="F25" s="94">
        <f>'Liquidation - A Lenin'!AF5</f>
        <v>0</v>
      </c>
      <c r="G25" s="95">
        <f>'Liquidation - A Lenin'!AH5</f>
        <v>0</v>
      </c>
      <c r="H25" s="96">
        <f>'Liquidation - A Lenin'!AJ5</f>
        <v>0</v>
      </c>
      <c r="I25" s="96">
        <f>'Liquidation - A Lenin'!AR5</f>
        <v>0</v>
      </c>
      <c r="J25" s="97">
        <f t="shared" ref="J25:P25" si="15">J24*70%</f>
        <v>56.933333333333337</v>
      </c>
      <c r="K25" s="97">
        <f t="shared" si="15"/>
        <v>40.413333333333341</v>
      </c>
      <c r="L25" s="97">
        <f t="shared" si="15"/>
        <v>35.457333333333345</v>
      </c>
      <c r="M25" s="97">
        <f t="shared" si="15"/>
        <v>33.970533333333329</v>
      </c>
      <c r="N25" s="97">
        <f t="shared" si="15"/>
        <v>33.524493333333339</v>
      </c>
      <c r="O25" s="97">
        <f t="shared" si="15"/>
        <v>33.390681333333333</v>
      </c>
      <c r="P25" s="97">
        <f t="shared" si="15"/>
        <v>33.35053773333334</v>
      </c>
      <c r="Q25" s="82">
        <f t="shared" ref="Q25" si="16">SUM(E25:G25)</f>
        <v>0</v>
      </c>
      <c r="R25" s="83">
        <f t="shared" ref="R25" si="17">SUM(E25:P25)</f>
        <v>267.04024573333334</v>
      </c>
    </row>
    <row r="26" spans="2:20" ht="15.6" customHeight="1">
      <c r="B26" s="1" t="s">
        <v>29</v>
      </c>
      <c r="C26" s="85" t="s">
        <v>27</v>
      </c>
      <c r="D26" s="80"/>
      <c r="E26" s="81">
        <f t="shared" ref="E26:P26" si="18">E24+E22-E25</f>
        <v>48</v>
      </c>
      <c r="F26" s="81">
        <f t="shared" si="18"/>
        <v>48</v>
      </c>
      <c r="G26" s="92">
        <f t="shared" si="18"/>
        <v>48</v>
      </c>
      <c r="H26" s="81">
        <f t="shared" si="18"/>
        <v>48</v>
      </c>
      <c r="I26" s="81">
        <f t="shared" si="18"/>
        <v>81.333333333333343</v>
      </c>
      <c r="J26" s="81">
        <f t="shared" si="18"/>
        <v>57.733333333333348</v>
      </c>
      <c r="K26" s="81">
        <f t="shared" si="18"/>
        <v>50.65333333333335</v>
      </c>
      <c r="L26" s="81">
        <f t="shared" si="18"/>
        <v>48.529333333333334</v>
      </c>
      <c r="M26" s="81">
        <f t="shared" si="18"/>
        <v>47.892133333333341</v>
      </c>
      <c r="N26" s="81">
        <f t="shared" si="18"/>
        <v>47.700973333333337</v>
      </c>
      <c r="O26" s="81">
        <f t="shared" si="18"/>
        <v>47.643625333333347</v>
      </c>
      <c r="P26" s="81">
        <f t="shared" si="18"/>
        <v>47.62642093333335</v>
      </c>
      <c r="Q26" s="98"/>
      <c r="R26" s="98"/>
    </row>
    <row r="27" spans="2:20">
      <c r="B27" s="1" t="s">
        <v>29</v>
      </c>
      <c r="C27" s="85" t="s">
        <v>30</v>
      </c>
      <c r="D27" s="80"/>
      <c r="E27" s="108"/>
      <c r="F27" s="109">
        <f>($E$25+$F$25)/($E$24+$E$22)</f>
        <v>0</v>
      </c>
      <c r="G27" s="109">
        <f>($E$25+$F$25+$G$25)/($E$24+$E$22+$F$22)</f>
        <v>0</v>
      </c>
      <c r="H27" s="109">
        <f>($E$25+$F$25+$G$25+$H$25)/($E$24+$E$22+$F$22+$G$22)</f>
        <v>0</v>
      </c>
      <c r="I27" s="109">
        <f>($E$25+$F$25+$G$25+$H$25+$I$25)/($E$24+$E$22+$F$22+$G$22+$H$22)</f>
        <v>0</v>
      </c>
      <c r="J27" s="109">
        <f>($E$25+$F$25+$G$25+$H$25+$I$25+$J$25)/($E$24+$E$22+$F$22+$G$22+$H$22+$I$22)</f>
        <v>0.7</v>
      </c>
      <c r="K27" s="109">
        <f>($E$25+$F$25+$G$25+$H$25+$I$25+$J$25+$K$25)/($E$24+$E$22+$F$22+$G$22+$H$22+$I$22+$J$22)</f>
        <v>0.84895348837209295</v>
      </c>
      <c r="L27" s="109">
        <f>($E$25+$F$25+$G$25+$H$25+$I$25+$J$25+$K$25+$L$25)/($E$24+$E$22+$F$22+$G$22+$H$22+$I$22+$J$22+$K$22)</f>
        <v>0.89732432432432441</v>
      </c>
      <c r="M27" s="109">
        <f>($E$25+$F$25+$G$25+$H$25+$I$25+$J$25+$K$25+$L$22+$M$25)/($E$24+$E$22+$F$22+$G$22+$H$22+$I$22+$J$22+$K$22+$L$25)</f>
        <v>0.89748679075243631</v>
      </c>
      <c r="N27" s="109">
        <f>($E$25+$F$25+$G$25+$H$25+$I$25+$J$25+$K$25+$L$22+$M$25+$N$25)/($E$24+$E$22+$F$22+$G$22+$H$22+$I$22+$J$22+$K$22+$L$25+$M$22)</f>
        <v>0.91413080513921241</v>
      </c>
      <c r="O27" s="109">
        <f>($E$25+$F$25+$G$25+$H$25+$I$25+$J$25+$K$25+$L$22+$M$25+$N$25+$O$25)/($E$24+$E$22+$F$22+$G$22+$H$22+$I$22+$J$22+$K$22+$L$25+$M$22+$N$22)</f>
        <v>0.92580363339783445</v>
      </c>
      <c r="P27" s="109">
        <f>($E$25+$F$25+$G$25+$H$25+$I$25+$J$25+$K$25+$L$22+$M$25+$N$25+$O$25+$P$25)/($E$24+$E$22+$F$22+$G$22+$H$22+$I$22+$J$22+$K$22+$L$25+$M$22+$N$22+$O$22)</f>
        <v>0.93458949400968017</v>
      </c>
    </row>
    <row r="28" spans="2:20">
      <c r="C28" s="85"/>
      <c r="D28" s="8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0">
      <c r="D29" s="80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R29" s="110"/>
      <c r="S29" s="1"/>
      <c r="T29" s="1"/>
    </row>
    <row r="30" spans="2:20">
      <c r="D30" s="80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R30" s="110"/>
      <c r="S30" s="1"/>
      <c r="T30" s="1"/>
    </row>
    <row r="34" spans="7:7">
      <c r="G34" s="116"/>
    </row>
  </sheetData>
  <mergeCells count="2">
    <mergeCell ref="C2:E2"/>
    <mergeCell ref="C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Z176"/>
  <sheetViews>
    <sheetView showGridLines="0" tabSelected="1" zoomScale="70" zoomScaleNormal="70" workbookViewId="0">
      <pane xSplit="8" ySplit="7" topLeftCell="AR8" activePane="bottomRight" state="frozen"/>
      <selection pane="bottomRight" activeCell="C9" sqref="C9"/>
      <selection pane="bottomLeft" activeCell="A8" sqref="A8"/>
      <selection pane="topRight" activeCell="H1" sqref="H1"/>
    </sheetView>
  </sheetViews>
  <sheetFormatPr defaultColWidth="8.85546875" defaultRowHeight="15.75" outlineLevelCol="1"/>
  <cols>
    <col min="1" max="1" width="3" style="1" customWidth="1"/>
    <col min="2" max="2" width="6.42578125" style="1" customWidth="1"/>
    <col min="3" max="3" width="23" style="1" customWidth="1"/>
    <col min="4" max="4" width="34.42578125" style="1" customWidth="1"/>
    <col min="5" max="5" width="16.28515625" style="1" hidden="1" customWidth="1"/>
    <col min="6" max="6" width="20.42578125" style="1" hidden="1" customWidth="1"/>
    <col min="7" max="7" width="12.28515625" style="1" customWidth="1"/>
    <col min="8" max="8" width="17.7109375" style="1" customWidth="1"/>
    <col min="9" max="9" width="25.28515625" style="1" customWidth="1"/>
    <col min="10" max="12" width="12.28515625" style="3" customWidth="1"/>
    <col min="13" max="13" width="16.140625" style="3" customWidth="1"/>
    <col min="14" max="20" width="12.28515625" style="3" customWidth="1"/>
    <col min="21" max="21" width="13.42578125" style="1" customWidth="1"/>
    <col min="22" max="22" width="14" style="1" customWidth="1"/>
    <col min="23" max="23" width="16.7109375" style="1" customWidth="1"/>
    <col min="24" max="25" width="15.5703125" style="1" customWidth="1"/>
    <col min="26" max="26" width="14.140625" style="1" customWidth="1"/>
    <col min="27" max="28" width="14.28515625" style="1" customWidth="1"/>
    <col min="29" max="30" width="10.140625" style="3" customWidth="1"/>
    <col min="31" max="32" width="10.140625" style="1" customWidth="1"/>
    <col min="33" max="34" width="10.85546875" style="1" customWidth="1"/>
    <col min="35" max="35" width="14.28515625" style="1" customWidth="1" outlineLevel="1"/>
    <col min="36" max="36" width="16.7109375" style="1" customWidth="1" outlineLevel="1"/>
    <col min="37" max="37" width="14.28515625" style="1" customWidth="1" outlineLevel="1"/>
    <col min="38" max="38" width="15.7109375" style="1" customWidth="1"/>
    <col min="39" max="39" width="16.42578125" style="4" customWidth="1"/>
    <col min="40" max="40" width="17.5703125" style="1" customWidth="1"/>
    <col min="41" max="41" width="16.7109375" style="1" customWidth="1" outlineLevel="1"/>
    <col min="42" max="42" width="13.7109375" style="1" customWidth="1"/>
    <col min="43" max="43" width="15.28515625" style="4" customWidth="1"/>
    <col min="44" max="44" width="23.28515625" style="1" customWidth="1"/>
    <col min="45" max="45" width="13.85546875" style="1" customWidth="1"/>
    <col min="46" max="46" width="13" style="1" customWidth="1"/>
    <col min="47" max="47" width="16" style="1" customWidth="1"/>
    <col min="48" max="48" width="18.28515625" style="1" customWidth="1"/>
    <col min="49" max="49" width="15" style="1" customWidth="1"/>
    <col min="50" max="50" width="13" style="1" customWidth="1"/>
    <col min="51" max="51" width="14.7109375" style="1" customWidth="1"/>
    <col min="52" max="52" width="17.85546875" style="1" customWidth="1"/>
    <col min="53" max="16384" width="8.85546875" style="1"/>
  </cols>
  <sheetData>
    <row r="1" spans="2:52" ht="18.75">
      <c r="C1" s="2" t="s">
        <v>31</v>
      </c>
      <c r="AU1" s="4"/>
      <c r="AY1" s="4"/>
    </row>
    <row r="2" spans="2:52" ht="18.75">
      <c r="C2" s="5" t="s">
        <v>32</v>
      </c>
      <c r="S2" s="6">
        <v>3</v>
      </c>
      <c r="T2" s="7" t="s">
        <v>33</v>
      </c>
      <c r="AG2" s="3"/>
      <c r="AI2" s="3"/>
      <c r="AK2" s="3"/>
      <c r="AL2" s="3"/>
      <c r="AM2" s="8"/>
      <c r="AN2" s="3"/>
      <c r="AS2" s="3"/>
      <c r="AT2" s="3"/>
      <c r="AU2" s="8"/>
      <c r="AV2" s="3"/>
      <c r="AY2" s="4"/>
    </row>
    <row r="3" spans="2:52">
      <c r="S3" s="6"/>
      <c r="T3" s="7"/>
      <c r="AB3" s="9" t="s">
        <v>34</v>
      </c>
      <c r="AC3" s="3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35</v>
      </c>
      <c r="AL3" s="3" t="s">
        <v>36</v>
      </c>
      <c r="AM3" s="8" t="s">
        <v>37</v>
      </c>
      <c r="AN3" s="3" t="s">
        <v>36</v>
      </c>
      <c r="AO3" s="3" t="s">
        <v>35</v>
      </c>
      <c r="AP3" s="3" t="s">
        <v>36</v>
      </c>
      <c r="AQ3" s="8" t="s">
        <v>37</v>
      </c>
      <c r="AR3" s="3" t="s">
        <v>36</v>
      </c>
      <c r="AS3" s="3" t="s">
        <v>35</v>
      </c>
      <c r="AT3" s="3" t="s">
        <v>36</v>
      </c>
      <c r="AU3" s="8" t="s">
        <v>37</v>
      </c>
      <c r="AV3" s="3" t="s">
        <v>36</v>
      </c>
      <c r="AW3" s="3" t="s">
        <v>35</v>
      </c>
      <c r="AX3" s="3" t="s">
        <v>36</v>
      </c>
      <c r="AY3" s="8" t="s">
        <v>37</v>
      </c>
      <c r="AZ3" s="3" t="s">
        <v>36</v>
      </c>
    </row>
    <row r="4" spans="2:52">
      <c r="M4" s="10" t="e">
        <f>M5/$P$5</f>
        <v>#DIV/0!</v>
      </c>
      <c r="N4" s="10" t="e">
        <f>N5/$P$5</f>
        <v>#DIV/0!</v>
      </c>
      <c r="O4" s="10" t="e">
        <f>O5/$P$5</f>
        <v>#DIV/0!</v>
      </c>
      <c r="P4" s="11"/>
      <c r="Q4" s="10" t="e">
        <f>Q5/$T$5</f>
        <v>#DIV/0!</v>
      </c>
      <c r="R4" s="10" t="e">
        <f>R5/$T$5</f>
        <v>#DIV/0!</v>
      </c>
      <c r="S4" s="10" t="e">
        <f>S5/$T$5</f>
        <v>#DIV/0!</v>
      </c>
      <c r="AU4" s="4"/>
      <c r="AY4" s="4"/>
    </row>
    <row r="5" spans="2:52">
      <c r="C5" s="1" t="s">
        <v>38</v>
      </c>
      <c r="D5" s="12" t="s">
        <v>39</v>
      </c>
      <c r="J5" s="13">
        <f>SUBTOTAL(9,J8:J118)</f>
        <v>0</v>
      </c>
      <c r="K5" s="13">
        <f>SUBTOTAL(9,K8:K118)</f>
        <v>0</v>
      </c>
      <c r="L5" s="13">
        <f>SUBTOTAL(9,L8:L118)</f>
        <v>0</v>
      </c>
      <c r="M5" s="13">
        <f>SUBTOTAL(9,M8:M118)</f>
        <v>0</v>
      </c>
      <c r="N5" s="13">
        <f t="shared" ref="N5:X5" si="0">SUBTOTAL(9,N8:N118)</f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  <c r="U5" s="13">
        <f t="shared" si="0"/>
        <v>0</v>
      </c>
      <c r="V5" s="3">
        <f t="shared" si="0"/>
        <v>0</v>
      </c>
      <c r="W5" s="3">
        <f>SUBTOTAL(9,W8:W118)</f>
        <v>222</v>
      </c>
      <c r="X5" s="3">
        <f t="shared" si="0"/>
        <v>666</v>
      </c>
      <c r="Y5" s="3"/>
      <c r="Z5" s="3"/>
      <c r="AA5" s="3" t="e">
        <f t="shared" ref="AA5:AF5" si="1">SUBTOTAL(9,AA8:AA118)</f>
        <v>#REF!</v>
      </c>
      <c r="AB5" s="3" t="e">
        <f t="shared" si="1"/>
        <v>#REF!</v>
      </c>
      <c r="AC5" s="14">
        <f t="shared" si="1"/>
        <v>0</v>
      </c>
      <c r="AD5" s="15">
        <f t="shared" si="1"/>
        <v>0</v>
      </c>
      <c r="AE5" s="14">
        <f t="shared" si="1"/>
        <v>0</v>
      </c>
      <c r="AF5" s="15">
        <f t="shared" si="1"/>
        <v>0</v>
      </c>
      <c r="AG5" s="14">
        <f>SUBTOTAL(9,AG8:AG118)</f>
        <v>0</v>
      </c>
      <c r="AH5" s="3">
        <f>SUBTOTAL(9,AH8:AH118)</f>
        <v>0</v>
      </c>
      <c r="AI5" s="14">
        <f>SUBTOTAL(9,AI8:AI118)</f>
        <v>0</v>
      </c>
      <c r="AJ5" s="16">
        <f>SUBTOTAL(9,AJ8:AJ118)</f>
        <v>0</v>
      </c>
      <c r="AK5" s="14">
        <f>SUBTOTAL(9,AK8:AK163)</f>
        <v>0</v>
      </c>
      <c r="AL5" s="14">
        <f>SUBTOTAL(9,AL8:AL163)</f>
        <v>0</v>
      </c>
      <c r="AM5" s="17" t="e">
        <f>AVERAGE(AM8:AM174)</f>
        <v>#DIV/0!</v>
      </c>
      <c r="AN5" s="15">
        <f>SUBTOTAL(9,AN8:AN163)</f>
        <v>5</v>
      </c>
      <c r="AO5" s="16">
        <f>SUBTOTAL(9,AO8:AO118)</f>
        <v>0</v>
      </c>
      <c r="AP5" s="3">
        <f>SUBTOTAL(9,AP8:AP242)</f>
        <v>0</v>
      </c>
      <c r="AQ5" s="17" t="e">
        <f>AVERAGE(AQ8:AQ174)</f>
        <v>#DIV/0!</v>
      </c>
      <c r="AR5" s="18">
        <f>SUBTOTAL(9,AR8:AR251)</f>
        <v>0</v>
      </c>
      <c r="AS5" s="14">
        <f>SUBTOTAL(9,AS8:AS163)</f>
        <v>0</v>
      </c>
      <c r="AT5" s="14">
        <f>SUBTOTAL(9,AT8:AT163)</f>
        <v>0</v>
      </c>
      <c r="AU5" s="17" t="e">
        <f>AVERAGE(AU8:AU174)</f>
        <v>#DIV/0!</v>
      </c>
      <c r="AV5" s="15">
        <f>SUBTOTAL(9,AV8:AV163)</f>
        <v>0</v>
      </c>
      <c r="AW5" s="16">
        <f>SUBTOTAL(9,AW8:AW118)</f>
        <v>0</v>
      </c>
      <c r="AX5" s="3">
        <f>SUBTOTAL(9,AX8:AX242)</f>
        <v>0</v>
      </c>
      <c r="AY5" s="17" t="e">
        <f>AVERAGE(AY8:AY174)</f>
        <v>#DIV/0!</v>
      </c>
      <c r="AZ5" s="18">
        <f>SUBTOTAL(9,AZ8:AZ251)</f>
        <v>0</v>
      </c>
    </row>
    <row r="6" spans="2:52">
      <c r="D6" s="19"/>
      <c r="J6" s="120" t="s">
        <v>40</v>
      </c>
      <c r="K6" s="120"/>
      <c r="L6" s="120"/>
      <c r="M6" s="120" t="s">
        <v>41</v>
      </c>
      <c r="N6" s="120"/>
      <c r="O6" s="120"/>
      <c r="P6" s="120"/>
      <c r="Q6" s="120" t="s">
        <v>42</v>
      </c>
      <c r="R6" s="120"/>
      <c r="S6" s="120"/>
      <c r="T6" s="120"/>
      <c r="AC6" s="20"/>
      <c r="AD6" s="21"/>
      <c r="AE6" s="20"/>
      <c r="AF6" s="21"/>
      <c r="AG6" s="22"/>
      <c r="AH6" s="19"/>
      <c r="AI6" s="22"/>
      <c r="AJ6" s="19"/>
      <c r="AK6" s="22"/>
      <c r="AM6" s="23"/>
      <c r="AN6" s="21"/>
      <c r="AO6" s="19"/>
      <c r="AQ6" s="24"/>
      <c r="AR6" s="25"/>
      <c r="AS6" s="22"/>
      <c r="AU6" s="23"/>
      <c r="AV6" s="21"/>
      <c r="AW6" s="19"/>
      <c r="AY6" s="24"/>
      <c r="AZ6" s="25"/>
    </row>
    <row r="7" spans="2:52" s="37" customFormat="1" ht="76.150000000000006" customHeight="1" thickBot="1">
      <c r="B7" s="26" t="s">
        <v>43</v>
      </c>
      <c r="C7" s="27" t="s">
        <v>44</v>
      </c>
      <c r="D7" s="26" t="s">
        <v>45</v>
      </c>
      <c r="E7" s="27" t="s">
        <v>46</v>
      </c>
      <c r="F7" s="26" t="s">
        <v>47</v>
      </c>
      <c r="G7" s="26" t="s">
        <v>48</v>
      </c>
      <c r="H7" s="26" t="s">
        <v>49</v>
      </c>
      <c r="I7" s="26" t="s">
        <v>50</v>
      </c>
      <c r="J7" s="28" t="s">
        <v>51</v>
      </c>
      <c r="K7" s="29" t="s">
        <v>52</v>
      </c>
      <c r="L7" s="30" t="s">
        <v>53</v>
      </c>
      <c r="M7" s="28" t="s">
        <v>54</v>
      </c>
      <c r="N7" s="29" t="s">
        <v>55</v>
      </c>
      <c r="O7" s="29" t="s">
        <v>56</v>
      </c>
      <c r="P7" s="30" t="s">
        <v>57</v>
      </c>
      <c r="Q7" s="28" t="s">
        <v>54</v>
      </c>
      <c r="R7" s="29" t="s">
        <v>55</v>
      </c>
      <c r="S7" s="29" t="s">
        <v>56</v>
      </c>
      <c r="T7" s="30" t="s">
        <v>57</v>
      </c>
      <c r="U7" s="29" t="s">
        <v>58</v>
      </c>
      <c r="V7" s="29" t="s">
        <v>59</v>
      </c>
      <c r="W7" s="29" t="s">
        <v>60</v>
      </c>
      <c r="X7" s="29" t="s">
        <v>61</v>
      </c>
      <c r="Y7" s="29" t="s">
        <v>62</v>
      </c>
      <c r="Z7" s="29" t="s">
        <v>63</v>
      </c>
      <c r="AA7" s="31" t="s">
        <v>64</v>
      </c>
      <c r="AB7" s="31" t="s">
        <v>65</v>
      </c>
      <c r="AC7" s="28" t="s">
        <v>66</v>
      </c>
      <c r="AD7" s="30" t="s">
        <v>67</v>
      </c>
      <c r="AE7" s="28" t="s">
        <v>68</v>
      </c>
      <c r="AF7" s="30" t="s">
        <v>69</v>
      </c>
      <c r="AG7" s="28" t="s">
        <v>70</v>
      </c>
      <c r="AH7" s="29" t="s">
        <v>71</v>
      </c>
      <c r="AI7" s="28" t="s">
        <v>72</v>
      </c>
      <c r="AJ7" s="29" t="s">
        <v>73</v>
      </c>
      <c r="AK7" s="32" t="s">
        <v>74</v>
      </c>
      <c r="AL7" s="33" t="s">
        <v>74</v>
      </c>
      <c r="AM7" s="34" t="s">
        <v>75</v>
      </c>
      <c r="AN7" s="35" t="s">
        <v>76</v>
      </c>
      <c r="AO7" s="36" t="s">
        <v>77</v>
      </c>
      <c r="AP7" s="33" t="s">
        <v>77</v>
      </c>
      <c r="AQ7" s="34" t="s">
        <v>78</v>
      </c>
      <c r="AR7" s="35" t="s">
        <v>79</v>
      </c>
      <c r="AS7" s="32" t="s">
        <v>80</v>
      </c>
      <c r="AT7" s="33" t="s">
        <v>80</v>
      </c>
      <c r="AU7" s="34" t="s">
        <v>81</v>
      </c>
      <c r="AV7" s="35" t="s">
        <v>82</v>
      </c>
      <c r="AW7" s="36" t="s">
        <v>83</v>
      </c>
      <c r="AX7" s="33" t="s">
        <v>83</v>
      </c>
      <c r="AY7" s="34" t="s">
        <v>84</v>
      </c>
      <c r="AZ7" s="35" t="s">
        <v>85</v>
      </c>
    </row>
    <row r="8" spans="2:52" ht="17.45" customHeight="1">
      <c r="B8" s="38">
        <v>1</v>
      </c>
      <c r="C8" s="39" t="s">
        <v>39</v>
      </c>
      <c r="D8" s="40"/>
      <c r="E8" s="40"/>
      <c r="F8" s="40"/>
      <c r="G8" s="40" t="s">
        <v>86</v>
      </c>
      <c r="H8" s="40"/>
      <c r="I8" s="40"/>
      <c r="J8" s="41"/>
      <c r="K8" s="41"/>
      <c r="L8" s="41"/>
      <c r="M8" s="41">
        <f t="shared" ref="M8:M39" si="2">J8/75000*11*$S$2</f>
        <v>0</v>
      </c>
      <c r="N8" s="41">
        <f t="shared" ref="N8:N39" si="3">K8/50000*8*$S$2</f>
        <v>0</v>
      </c>
      <c r="O8" s="41">
        <f t="shared" ref="O8:O39" si="4">L8/50000*8*$S$2</f>
        <v>0</v>
      </c>
      <c r="P8" s="42">
        <f t="shared" ref="P8:P39" si="5">SUM(M8:O8)</f>
        <v>0</v>
      </c>
      <c r="Q8" s="41">
        <f t="shared" ref="Q8:Q39" si="6">J8/100000*11*$S$2</f>
        <v>0</v>
      </c>
      <c r="R8" s="41">
        <f t="shared" ref="R8:R39" si="7">K8/100000*8*$S$2</f>
        <v>0</v>
      </c>
      <c r="S8" s="41">
        <f t="shared" ref="S8:S39" si="8">L8/100000*8*$S$2</f>
        <v>0</v>
      </c>
      <c r="T8" s="42">
        <f t="shared" ref="T8:T39" si="9">SUM(Q8:S8)</f>
        <v>0</v>
      </c>
      <c r="U8" s="43"/>
      <c r="V8" s="43"/>
      <c r="W8" s="44">
        <f>COUNTA(AC8,AE8,AG8,AI8,#REF!,AJ8,#REF!,AK8,AM8,AO8,AQ8,AS8)</f>
        <v>2</v>
      </c>
      <c r="X8" s="44">
        <f>COUNTA(AD8,AF8,AH8,#REF!,#REF!,#REF!,#REF!,AL8,AN8,AP8,AR8,AT8)</f>
        <v>6</v>
      </c>
      <c r="Y8" s="45" t="str">
        <f t="shared" ref="Y8:Y39" si="10">IFERROR(AA8/P8,"-")</f>
        <v>-</v>
      </c>
      <c r="Z8" s="45" t="str">
        <f t="shared" ref="Z8:Z39" si="11">IFERROR(AB8/T8,"-")</f>
        <v>-</v>
      </c>
      <c r="AA8" s="46" t="e">
        <f>AC8+AE8+AG8+AI8+#REF!+AJ8+#REF!+AK8+AM8+AO8+AQ8+AS8</f>
        <v>#REF!</v>
      </c>
      <c r="AB8" s="47" t="e">
        <f>AD8+AF8+AH8+#REF!+#REF!+#REF!+#REF!+AL8+AN8+AP8+AR8+AT8</f>
        <v>#REF!</v>
      </c>
      <c r="AC8" s="48"/>
      <c r="AD8" s="49"/>
      <c r="AE8" s="48"/>
      <c r="AF8" s="50"/>
      <c r="AG8" s="51"/>
      <c r="AH8" s="51"/>
      <c r="AI8" s="52"/>
      <c r="AJ8" s="52"/>
      <c r="AK8" s="52"/>
      <c r="AL8" s="52"/>
      <c r="AM8" s="53"/>
      <c r="AN8" s="52">
        <f t="shared" ref="AN8:AN71" si="12">AL8*AM8</f>
        <v>0</v>
      </c>
      <c r="AO8" s="52"/>
      <c r="AP8" s="52"/>
      <c r="AQ8" s="53"/>
      <c r="AR8" s="52">
        <f t="shared" ref="AR8:AR71" si="13">AP8*AQ8</f>
        <v>0</v>
      </c>
      <c r="AS8" s="52"/>
      <c r="AT8" s="52"/>
      <c r="AU8" s="53"/>
      <c r="AV8" s="52">
        <f t="shared" ref="AV8:AV71" si="14">AT8*AU8</f>
        <v>0</v>
      </c>
      <c r="AW8" s="52"/>
      <c r="AX8" s="52"/>
      <c r="AY8" s="53"/>
      <c r="AZ8" s="52">
        <f t="shared" ref="AZ8:AZ71" si="15">AX8*AY8</f>
        <v>0</v>
      </c>
    </row>
    <row r="9" spans="2:52" ht="17.45" customHeight="1">
      <c r="B9" s="38">
        <v>2</v>
      </c>
      <c r="C9" s="39" t="s">
        <v>39</v>
      </c>
      <c r="D9" s="54"/>
      <c r="E9" s="54"/>
      <c r="F9" s="54"/>
      <c r="G9" s="40" t="s">
        <v>86</v>
      </c>
      <c r="H9" s="54"/>
      <c r="I9" s="54"/>
      <c r="J9" s="55"/>
      <c r="K9" s="55"/>
      <c r="L9" s="55"/>
      <c r="M9" s="41">
        <f t="shared" si="2"/>
        <v>0</v>
      </c>
      <c r="N9" s="41">
        <f t="shared" si="3"/>
        <v>0</v>
      </c>
      <c r="O9" s="41">
        <f t="shared" si="4"/>
        <v>0</v>
      </c>
      <c r="P9" s="42">
        <f t="shared" si="5"/>
        <v>0</v>
      </c>
      <c r="Q9" s="41">
        <f t="shared" si="6"/>
        <v>0</v>
      </c>
      <c r="R9" s="41">
        <f t="shared" si="7"/>
        <v>0</v>
      </c>
      <c r="S9" s="41">
        <f t="shared" si="8"/>
        <v>0</v>
      </c>
      <c r="T9" s="42">
        <f t="shared" si="9"/>
        <v>0</v>
      </c>
      <c r="U9" s="56"/>
      <c r="V9" s="56"/>
      <c r="W9" s="44">
        <f>COUNTA(AC9,AE9,AG9,AI9,#REF!,AJ9,#REF!,AK9,AM9,AO9,AQ9,AS9)</f>
        <v>2</v>
      </c>
      <c r="X9" s="44">
        <f>COUNTA(AD9,AF9,AH9,#REF!,#REF!,#REF!,#REF!,AL9,AN9,AP9,AR9,AT9)</f>
        <v>6</v>
      </c>
      <c r="Y9" s="45" t="str">
        <f t="shared" si="10"/>
        <v>-</v>
      </c>
      <c r="Z9" s="45" t="str">
        <f t="shared" si="11"/>
        <v>-</v>
      </c>
      <c r="AA9" s="46" t="e">
        <f>AC9+AE9+AG9+AI9+#REF!+AJ9+#REF!+AK9+AM9+AO9+AQ9+AS9</f>
        <v>#REF!</v>
      </c>
      <c r="AB9" s="47" t="e">
        <f>AD9+AF9+AH9+#REF!+#REF!+#REF!+#REF!+AL9+AN9+AP9+AR9+AT9</f>
        <v>#REF!</v>
      </c>
      <c r="AC9" s="57"/>
      <c r="AD9" s="58"/>
      <c r="AE9" s="57"/>
      <c r="AF9" s="59"/>
      <c r="AG9" s="51"/>
      <c r="AH9" s="51"/>
      <c r="AI9" s="52"/>
      <c r="AJ9" s="52"/>
      <c r="AK9" s="52"/>
      <c r="AL9" s="52"/>
      <c r="AM9" s="53"/>
      <c r="AN9" s="52">
        <f t="shared" si="12"/>
        <v>0</v>
      </c>
      <c r="AO9" s="52"/>
      <c r="AP9" s="52"/>
      <c r="AQ9" s="53"/>
      <c r="AR9" s="52">
        <f t="shared" si="13"/>
        <v>0</v>
      </c>
      <c r="AS9" s="52"/>
      <c r="AT9" s="52"/>
      <c r="AU9" s="53"/>
      <c r="AV9" s="52">
        <f t="shared" si="14"/>
        <v>0</v>
      </c>
      <c r="AW9" s="52"/>
      <c r="AX9" s="52"/>
      <c r="AY9" s="53"/>
      <c r="AZ9" s="52">
        <f t="shared" si="15"/>
        <v>0</v>
      </c>
    </row>
    <row r="10" spans="2:52" ht="17.45" customHeight="1">
      <c r="B10" s="38">
        <v>3</v>
      </c>
      <c r="C10" s="39" t="s">
        <v>39</v>
      </c>
      <c r="D10" s="54"/>
      <c r="E10" s="54"/>
      <c r="F10" s="54"/>
      <c r="G10" s="40" t="s">
        <v>86</v>
      </c>
      <c r="H10" s="54"/>
      <c r="I10" s="54"/>
      <c r="J10" s="55"/>
      <c r="K10" s="55"/>
      <c r="L10" s="55"/>
      <c r="M10" s="41">
        <f t="shared" si="2"/>
        <v>0</v>
      </c>
      <c r="N10" s="41">
        <f t="shared" si="3"/>
        <v>0</v>
      </c>
      <c r="O10" s="41">
        <f t="shared" si="4"/>
        <v>0</v>
      </c>
      <c r="P10" s="42">
        <f t="shared" si="5"/>
        <v>0</v>
      </c>
      <c r="Q10" s="41">
        <f t="shared" si="6"/>
        <v>0</v>
      </c>
      <c r="R10" s="41">
        <f t="shared" si="7"/>
        <v>0</v>
      </c>
      <c r="S10" s="41">
        <f t="shared" si="8"/>
        <v>0</v>
      </c>
      <c r="T10" s="42">
        <f t="shared" si="9"/>
        <v>0</v>
      </c>
      <c r="U10" s="56"/>
      <c r="V10" s="56"/>
      <c r="W10" s="44">
        <f>COUNTA(AC10,AE10,AG10,AI10,#REF!,AJ10,#REF!,AK10,AM10,AO10,AQ10,AS10)</f>
        <v>2</v>
      </c>
      <c r="X10" s="44">
        <f>COUNTA(AD10,AF10,AH10,#REF!,#REF!,#REF!,#REF!,AL10,AN10,AP10,AR10,AT10)</f>
        <v>6</v>
      </c>
      <c r="Y10" s="45" t="str">
        <f t="shared" si="10"/>
        <v>-</v>
      </c>
      <c r="Z10" s="45" t="str">
        <f t="shared" si="11"/>
        <v>-</v>
      </c>
      <c r="AA10" s="46" t="e">
        <f>AC10+AE10+AG10+AI10+#REF!+AJ10+#REF!+AK10+AM10+AO10+AQ10+AS10</f>
        <v>#REF!</v>
      </c>
      <c r="AB10" s="47" t="e">
        <f>AD10+AF10+AH10+#REF!+#REF!+#REF!+#REF!+AL10+AN10+AP10+AR10+AT10</f>
        <v>#REF!</v>
      </c>
      <c r="AC10" s="57"/>
      <c r="AD10" s="58"/>
      <c r="AE10" s="57"/>
      <c r="AF10" s="59"/>
      <c r="AG10" s="51"/>
      <c r="AH10" s="51"/>
      <c r="AI10" s="52"/>
      <c r="AJ10" s="52"/>
      <c r="AK10" s="52"/>
      <c r="AL10" s="52"/>
      <c r="AM10" s="53"/>
      <c r="AN10" s="52">
        <f t="shared" si="12"/>
        <v>0</v>
      </c>
      <c r="AO10" s="52"/>
      <c r="AP10" s="52"/>
      <c r="AQ10" s="53"/>
      <c r="AR10" s="52">
        <f t="shared" si="13"/>
        <v>0</v>
      </c>
      <c r="AS10" s="52"/>
      <c r="AT10" s="52"/>
      <c r="AU10" s="53"/>
      <c r="AV10" s="52">
        <f t="shared" si="14"/>
        <v>0</v>
      </c>
      <c r="AW10" s="52"/>
      <c r="AX10" s="52"/>
      <c r="AY10" s="53"/>
      <c r="AZ10" s="52">
        <f t="shared" si="15"/>
        <v>0</v>
      </c>
    </row>
    <row r="11" spans="2:52" ht="17.45" customHeight="1">
      <c r="B11" s="38">
        <v>4</v>
      </c>
      <c r="C11" s="39" t="s">
        <v>39</v>
      </c>
      <c r="D11" s="54"/>
      <c r="E11" s="54"/>
      <c r="F11" s="54"/>
      <c r="G11" s="40" t="s">
        <v>86</v>
      </c>
      <c r="H11" s="54"/>
      <c r="I11" s="54"/>
      <c r="J11" s="55"/>
      <c r="K11" s="55"/>
      <c r="L11" s="55"/>
      <c r="M11" s="41">
        <f t="shared" si="2"/>
        <v>0</v>
      </c>
      <c r="N11" s="41">
        <f t="shared" si="3"/>
        <v>0</v>
      </c>
      <c r="O11" s="41">
        <f t="shared" si="4"/>
        <v>0</v>
      </c>
      <c r="P11" s="42">
        <f t="shared" si="5"/>
        <v>0</v>
      </c>
      <c r="Q11" s="41">
        <f t="shared" si="6"/>
        <v>0</v>
      </c>
      <c r="R11" s="41">
        <f t="shared" si="7"/>
        <v>0</v>
      </c>
      <c r="S11" s="41">
        <f t="shared" si="8"/>
        <v>0</v>
      </c>
      <c r="T11" s="42">
        <f t="shared" si="9"/>
        <v>0</v>
      </c>
      <c r="U11" s="56"/>
      <c r="V11" s="56"/>
      <c r="W11" s="44">
        <f>COUNTA(AC11,AE11,AG11,AI11,#REF!,AJ11,#REF!,AK11,AM11,AO11,AQ11,AS11)</f>
        <v>2</v>
      </c>
      <c r="X11" s="44">
        <f>COUNTA(AD11,AF11,AH11,#REF!,#REF!,#REF!,#REF!,AL11,AN11,AP11,AR11,AT11)</f>
        <v>6</v>
      </c>
      <c r="Y11" s="45" t="str">
        <f t="shared" si="10"/>
        <v>-</v>
      </c>
      <c r="Z11" s="45" t="str">
        <f t="shared" si="11"/>
        <v>-</v>
      </c>
      <c r="AA11" s="46" t="e">
        <f>AC11+AE11+AG11+AI11+#REF!+AJ11+#REF!+AK11+AM11+AO11+AQ11+AS11</f>
        <v>#REF!</v>
      </c>
      <c r="AB11" s="47" t="e">
        <f>AD11+AF11+AH11+#REF!+#REF!+#REF!+#REF!+AL11+AN11+AP11+AR11+AT11</f>
        <v>#REF!</v>
      </c>
      <c r="AC11" s="57"/>
      <c r="AD11" s="58"/>
      <c r="AE11" s="57"/>
      <c r="AF11" s="59"/>
      <c r="AG11" s="51"/>
      <c r="AH11" s="51"/>
      <c r="AI11" s="52"/>
      <c r="AJ11" s="52"/>
      <c r="AK11" s="52"/>
      <c r="AL11" s="51"/>
      <c r="AM11" s="60"/>
      <c r="AN11" s="51">
        <f t="shared" si="12"/>
        <v>0</v>
      </c>
      <c r="AO11" s="52"/>
      <c r="AP11" s="51"/>
      <c r="AQ11" s="60"/>
      <c r="AR11" s="51">
        <f t="shared" si="13"/>
        <v>0</v>
      </c>
      <c r="AS11" s="52"/>
      <c r="AT11" s="51"/>
      <c r="AU11" s="60"/>
      <c r="AV11" s="52">
        <f t="shared" si="14"/>
        <v>0</v>
      </c>
      <c r="AW11" s="52"/>
      <c r="AX11" s="51"/>
      <c r="AY11" s="60"/>
      <c r="AZ11" s="51">
        <f t="shared" si="15"/>
        <v>0</v>
      </c>
    </row>
    <row r="12" spans="2:52" ht="17.45" customHeight="1">
      <c r="B12" s="38">
        <v>5</v>
      </c>
      <c r="C12" s="39" t="s">
        <v>39</v>
      </c>
      <c r="D12" s="54"/>
      <c r="E12" s="54"/>
      <c r="F12" s="54"/>
      <c r="G12" s="40" t="s">
        <v>86</v>
      </c>
      <c r="H12" s="54"/>
      <c r="I12" s="54"/>
      <c r="J12" s="55"/>
      <c r="K12" s="55"/>
      <c r="L12" s="55"/>
      <c r="M12" s="41">
        <f t="shared" si="2"/>
        <v>0</v>
      </c>
      <c r="N12" s="41">
        <f t="shared" si="3"/>
        <v>0</v>
      </c>
      <c r="O12" s="41">
        <f t="shared" si="4"/>
        <v>0</v>
      </c>
      <c r="P12" s="42">
        <f t="shared" si="5"/>
        <v>0</v>
      </c>
      <c r="Q12" s="41">
        <f t="shared" si="6"/>
        <v>0</v>
      </c>
      <c r="R12" s="41">
        <f t="shared" si="7"/>
        <v>0</v>
      </c>
      <c r="S12" s="41">
        <f t="shared" si="8"/>
        <v>0</v>
      </c>
      <c r="T12" s="42">
        <f t="shared" si="9"/>
        <v>0</v>
      </c>
      <c r="U12" s="56"/>
      <c r="V12" s="56"/>
      <c r="W12" s="44">
        <f>COUNTA(AC12,AE12,AG12,AI12,#REF!,AJ12,#REF!,AK12,AM12,AO12,AQ12,AS12)</f>
        <v>2</v>
      </c>
      <c r="X12" s="44">
        <f>COUNTA(AD12,AF12,AH12,#REF!,#REF!,#REF!,#REF!,AL12,AN12,AP12,AR12,AT12)</f>
        <v>6</v>
      </c>
      <c r="Y12" s="45" t="str">
        <f t="shared" si="10"/>
        <v>-</v>
      </c>
      <c r="Z12" s="45" t="str">
        <f t="shared" si="11"/>
        <v>-</v>
      </c>
      <c r="AA12" s="46" t="e">
        <f>AC12+AE12+AG12+AI12+#REF!+AJ12+#REF!+AK12+AM12+AO12+AQ12+AS12</f>
        <v>#REF!</v>
      </c>
      <c r="AB12" s="47" t="e">
        <f>AD12+AF12+AH12+#REF!+#REF!+#REF!+#REF!+AL12+AN12+AP12+AR12+AT12</f>
        <v>#REF!</v>
      </c>
      <c r="AC12" s="57"/>
      <c r="AD12" s="58"/>
      <c r="AE12" s="57"/>
      <c r="AF12" s="59"/>
      <c r="AG12" s="51"/>
      <c r="AH12" s="51"/>
      <c r="AI12" s="52"/>
      <c r="AJ12" s="52"/>
      <c r="AK12" s="52"/>
      <c r="AL12" s="52"/>
      <c r="AM12" s="53"/>
      <c r="AN12" s="52">
        <f t="shared" si="12"/>
        <v>0</v>
      </c>
      <c r="AO12" s="52"/>
      <c r="AP12" s="52"/>
      <c r="AQ12" s="53"/>
      <c r="AR12" s="52">
        <f t="shared" si="13"/>
        <v>0</v>
      </c>
      <c r="AS12" s="52"/>
      <c r="AT12" s="52"/>
      <c r="AU12" s="53"/>
      <c r="AV12" s="52">
        <f t="shared" si="14"/>
        <v>0</v>
      </c>
      <c r="AW12" s="52"/>
      <c r="AX12" s="52"/>
      <c r="AY12" s="53"/>
      <c r="AZ12" s="52">
        <f t="shared" si="15"/>
        <v>0</v>
      </c>
    </row>
    <row r="13" spans="2:52" ht="17.45" customHeight="1">
      <c r="B13" s="38">
        <v>6</v>
      </c>
      <c r="C13" s="39" t="s">
        <v>39</v>
      </c>
      <c r="D13" s="54"/>
      <c r="E13" s="54"/>
      <c r="F13" s="54"/>
      <c r="G13" s="40" t="s">
        <v>86</v>
      </c>
      <c r="H13" s="54"/>
      <c r="I13" s="54"/>
      <c r="J13" s="55"/>
      <c r="K13" s="55"/>
      <c r="L13" s="55"/>
      <c r="M13" s="41">
        <f t="shared" si="2"/>
        <v>0</v>
      </c>
      <c r="N13" s="41">
        <f t="shared" si="3"/>
        <v>0</v>
      </c>
      <c r="O13" s="41">
        <f t="shared" si="4"/>
        <v>0</v>
      </c>
      <c r="P13" s="42">
        <f t="shared" si="5"/>
        <v>0</v>
      </c>
      <c r="Q13" s="41">
        <f t="shared" si="6"/>
        <v>0</v>
      </c>
      <c r="R13" s="41">
        <f t="shared" si="7"/>
        <v>0</v>
      </c>
      <c r="S13" s="41">
        <f t="shared" si="8"/>
        <v>0</v>
      </c>
      <c r="T13" s="42">
        <f t="shared" si="9"/>
        <v>0</v>
      </c>
      <c r="U13" s="56"/>
      <c r="V13" s="56"/>
      <c r="W13" s="44">
        <f>COUNTA(AC13,AE13,AG13,AI13,#REF!,AJ13,#REF!,AK13,AM13,AO13,AQ13,AS13)</f>
        <v>2</v>
      </c>
      <c r="X13" s="44">
        <f>COUNTA(AD13,AF13,AH13,#REF!,#REF!,#REF!,#REF!,AL13,AN13,AP13,AR13,AT13)</f>
        <v>6</v>
      </c>
      <c r="Y13" s="45" t="str">
        <f t="shared" si="10"/>
        <v>-</v>
      </c>
      <c r="Z13" s="45" t="str">
        <f t="shared" si="11"/>
        <v>-</v>
      </c>
      <c r="AA13" s="46" t="e">
        <f>AC13+AE13+AG13+AI13+#REF!+AJ13+#REF!+AK13+AM13+AO13+AQ13+AS13</f>
        <v>#REF!</v>
      </c>
      <c r="AB13" s="47" t="e">
        <f>AD13+AF13+AH13+#REF!+#REF!+#REF!+#REF!+AL13+AN13+AP13+AR13+AT13</f>
        <v>#REF!</v>
      </c>
      <c r="AC13" s="57"/>
      <c r="AD13" s="58"/>
      <c r="AE13" s="57"/>
      <c r="AF13" s="59"/>
      <c r="AG13" s="51"/>
      <c r="AH13" s="51"/>
      <c r="AI13" s="52"/>
      <c r="AJ13" s="52"/>
      <c r="AK13" s="51"/>
      <c r="AL13" s="52"/>
      <c r="AM13" s="53"/>
      <c r="AN13" s="52">
        <f t="shared" si="12"/>
        <v>0</v>
      </c>
      <c r="AO13" s="51"/>
      <c r="AP13" s="52"/>
      <c r="AQ13" s="53"/>
      <c r="AR13" s="52">
        <f t="shared" si="13"/>
        <v>0</v>
      </c>
      <c r="AS13" s="51"/>
      <c r="AT13" s="52"/>
      <c r="AU13" s="53"/>
      <c r="AV13" s="52">
        <f t="shared" si="14"/>
        <v>0</v>
      </c>
      <c r="AW13" s="51"/>
      <c r="AX13" s="52"/>
      <c r="AY13" s="53"/>
      <c r="AZ13" s="52">
        <f t="shared" si="15"/>
        <v>0</v>
      </c>
    </row>
    <row r="14" spans="2:52" ht="17.45" customHeight="1">
      <c r="B14" s="38">
        <v>7</v>
      </c>
      <c r="C14" s="39" t="s">
        <v>39</v>
      </c>
      <c r="D14" s="54"/>
      <c r="E14" s="54"/>
      <c r="F14" s="54"/>
      <c r="G14" s="40" t="s">
        <v>86</v>
      </c>
      <c r="H14" s="54"/>
      <c r="I14" s="54"/>
      <c r="J14" s="55"/>
      <c r="K14" s="55"/>
      <c r="L14" s="55"/>
      <c r="M14" s="41">
        <f t="shared" si="2"/>
        <v>0</v>
      </c>
      <c r="N14" s="41">
        <f t="shared" si="3"/>
        <v>0</v>
      </c>
      <c r="O14" s="41">
        <f t="shared" si="4"/>
        <v>0</v>
      </c>
      <c r="P14" s="42">
        <f t="shared" si="5"/>
        <v>0</v>
      </c>
      <c r="Q14" s="41">
        <f t="shared" si="6"/>
        <v>0</v>
      </c>
      <c r="R14" s="41">
        <f t="shared" si="7"/>
        <v>0</v>
      </c>
      <c r="S14" s="41">
        <f t="shared" si="8"/>
        <v>0</v>
      </c>
      <c r="T14" s="42">
        <f t="shared" si="9"/>
        <v>0</v>
      </c>
      <c r="U14" s="56"/>
      <c r="V14" s="56"/>
      <c r="W14" s="44">
        <f>COUNTA(AC14,AE14,AG14,AI14,#REF!,AJ14,#REF!,AK14,AM14,AO14,AQ14,AS14)</f>
        <v>2</v>
      </c>
      <c r="X14" s="44">
        <f>COUNTA(AD14,AF14,AH14,#REF!,#REF!,#REF!,#REF!,AL14,AN14,AP14,AR14,AT14)</f>
        <v>6</v>
      </c>
      <c r="Y14" s="45" t="str">
        <f t="shared" si="10"/>
        <v>-</v>
      </c>
      <c r="Z14" s="45" t="str">
        <f t="shared" si="11"/>
        <v>-</v>
      </c>
      <c r="AA14" s="46" t="e">
        <f>AC14+AE14+AG14+AI14+#REF!+AJ14+#REF!+AK14+AM14+AO14+AQ14+AS14</f>
        <v>#REF!</v>
      </c>
      <c r="AB14" s="47" t="e">
        <f>AD14+AF14+AH14+#REF!+#REF!+#REF!+#REF!+AL14+AN14+AP14+AR14+AT14</f>
        <v>#REF!</v>
      </c>
      <c r="AC14" s="57"/>
      <c r="AD14" s="58"/>
      <c r="AE14" s="57"/>
      <c r="AF14" s="59"/>
      <c r="AG14" s="51"/>
      <c r="AH14" s="51"/>
      <c r="AI14" s="52"/>
      <c r="AJ14" s="52"/>
      <c r="AK14" s="51"/>
      <c r="AL14" s="52"/>
      <c r="AM14" s="53"/>
      <c r="AN14" s="52">
        <f t="shared" si="12"/>
        <v>0</v>
      </c>
      <c r="AO14" s="51"/>
      <c r="AP14" s="52"/>
      <c r="AQ14" s="53"/>
      <c r="AR14" s="52">
        <f t="shared" si="13"/>
        <v>0</v>
      </c>
      <c r="AS14" s="51"/>
      <c r="AT14" s="52"/>
      <c r="AU14" s="53"/>
      <c r="AV14" s="52">
        <f t="shared" si="14"/>
        <v>0</v>
      </c>
      <c r="AW14" s="51"/>
      <c r="AX14" s="52"/>
      <c r="AY14" s="53"/>
      <c r="AZ14" s="52">
        <f t="shared" si="15"/>
        <v>0</v>
      </c>
    </row>
    <row r="15" spans="2:52" ht="17.45" customHeight="1">
      <c r="B15" s="38">
        <v>8</v>
      </c>
      <c r="C15" s="39" t="s">
        <v>39</v>
      </c>
      <c r="D15" s="54"/>
      <c r="E15" s="54"/>
      <c r="F15" s="54"/>
      <c r="G15" s="40" t="s">
        <v>86</v>
      </c>
      <c r="H15" s="54"/>
      <c r="I15" s="54"/>
      <c r="J15" s="55"/>
      <c r="K15" s="55"/>
      <c r="L15" s="55"/>
      <c r="M15" s="41">
        <f t="shared" si="2"/>
        <v>0</v>
      </c>
      <c r="N15" s="41">
        <f t="shared" si="3"/>
        <v>0</v>
      </c>
      <c r="O15" s="41">
        <f t="shared" si="4"/>
        <v>0</v>
      </c>
      <c r="P15" s="42">
        <f t="shared" si="5"/>
        <v>0</v>
      </c>
      <c r="Q15" s="41">
        <f t="shared" si="6"/>
        <v>0</v>
      </c>
      <c r="R15" s="41">
        <f t="shared" si="7"/>
        <v>0</v>
      </c>
      <c r="S15" s="41">
        <f t="shared" si="8"/>
        <v>0</v>
      </c>
      <c r="T15" s="42">
        <f t="shared" si="9"/>
        <v>0</v>
      </c>
      <c r="U15" s="56"/>
      <c r="V15" s="56"/>
      <c r="W15" s="44">
        <f>COUNTA(AC15,AE15,AG15,AI15,#REF!,AJ15,#REF!,AK15,AM15,AO15,AQ15,AS15)</f>
        <v>2</v>
      </c>
      <c r="X15" s="44">
        <f>COUNTA(AD15,AF15,AH15,#REF!,#REF!,#REF!,#REF!,AL15,AN15,AP15,AR15,AT15)</f>
        <v>6</v>
      </c>
      <c r="Y15" s="45" t="str">
        <f t="shared" si="10"/>
        <v>-</v>
      </c>
      <c r="Z15" s="45" t="str">
        <f t="shared" si="11"/>
        <v>-</v>
      </c>
      <c r="AA15" s="46" t="e">
        <f>AC15+AE15+AG15+AI15+#REF!+AJ15+#REF!+AK15+AM15+AO15+AQ15+AS15</f>
        <v>#REF!</v>
      </c>
      <c r="AB15" s="47" t="e">
        <f>AD15+AF15+AH15+#REF!+#REF!+#REF!+#REF!+AL15+AN15+AP15+AR15+AT15</f>
        <v>#REF!</v>
      </c>
      <c r="AC15" s="57"/>
      <c r="AD15" s="58"/>
      <c r="AE15" s="57"/>
      <c r="AF15" s="59"/>
      <c r="AG15" s="51"/>
      <c r="AH15" s="51"/>
      <c r="AI15" s="52"/>
      <c r="AJ15" s="52"/>
      <c r="AK15" s="51"/>
      <c r="AL15" s="52"/>
      <c r="AM15" s="53"/>
      <c r="AN15" s="52">
        <f t="shared" si="12"/>
        <v>0</v>
      </c>
      <c r="AO15" s="51"/>
      <c r="AP15" s="52"/>
      <c r="AQ15" s="53"/>
      <c r="AR15" s="52">
        <f t="shared" si="13"/>
        <v>0</v>
      </c>
      <c r="AS15" s="51"/>
      <c r="AT15" s="52"/>
      <c r="AU15" s="53"/>
      <c r="AV15" s="52">
        <f t="shared" si="14"/>
        <v>0</v>
      </c>
      <c r="AW15" s="51"/>
      <c r="AX15" s="52"/>
      <c r="AY15" s="53"/>
      <c r="AZ15" s="52">
        <f t="shared" si="15"/>
        <v>0</v>
      </c>
    </row>
    <row r="16" spans="2:52" ht="17.45" customHeight="1">
      <c r="B16" s="38">
        <v>9</v>
      </c>
      <c r="C16" s="39" t="s">
        <v>39</v>
      </c>
      <c r="D16" s="54"/>
      <c r="E16" s="54"/>
      <c r="F16" s="54"/>
      <c r="G16" s="40" t="s">
        <v>86</v>
      </c>
      <c r="H16" s="54"/>
      <c r="I16" s="54"/>
      <c r="J16" s="55"/>
      <c r="K16" s="55"/>
      <c r="L16" s="55"/>
      <c r="M16" s="41">
        <f t="shared" si="2"/>
        <v>0</v>
      </c>
      <c r="N16" s="41">
        <f t="shared" si="3"/>
        <v>0</v>
      </c>
      <c r="O16" s="41">
        <f t="shared" si="4"/>
        <v>0</v>
      </c>
      <c r="P16" s="42">
        <f t="shared" si="5"/>
        <v>0</v>
      </c>
      <c r="Q16" s="41">
        <f t="shared" si="6"/>
        <v>0</v>
      </c>
      <c r="R16" s="41">
        <f t="shared" si="7"/>
        <v>0</v>
      </c>
      <c r="S16" s="41">
        <f t="shared" si="8"/>
        <v>0</v>
      </c>
      <c r="T16" s="42">
        <f t="shared" si="9"/>
        <v>0</v>
      </c>
      <c r="U16" s="56"/>
      <c r="V16" s="56"/>
      <c r="W16" s="44">
        <f>COUNTA(AC16,AE16,AG16,AI16,#REF!,AJ16,#REF!,AK16,AM16,AO16,AQ16,AS16)</f>
        <v>2</v>
      </c>
      <c r="X16" s="44">
        <f>COUNTA(AD16,AF16,AH16,#REF!,#REF!,#REF!,#REF!,AL16,AN16,AP16,AR16,AT16)</f>
        <v>6</v>
      </c>
      <c r="Y16" s="45" t="str">
        <f t="shared" si="10"/>
        <v>-</v>
      </c>
      <c r="Z16" s="45" t="str">
        <f t="shared" si="11"/>
        <v>-</v>
      </c>
      <c r="AA16" s="46" t="e">
        <f>AC16+AE16+AG16+AI16+#REF!+AJ16+#REF!+AK16+AM16+AO16+AQ16+AS16</f>
        <v>#REF!</v>
      </c>
      <c r="AB16" s="47" t="e">
        <f>AD16+AF16+AH16+#REF!+#REF!+#REF!+#REF!+AL16+AN16+AP16+AR16+AT16</f>
        <v>#REF!</v>
      </c>
      <c r="AC16" s="57"/>
      <c r="AD16" s="58"/>
      <c r="AE16" s="57"/>
      <c r="AF16" s="59"/>
      <c r="AG16" s="51"/>
      <c r="AH16" s="51"/>
      <c r="AI16" s="52"/>
      <c r="AJ16" s="52"/>
      <c r="AK16" s="51"/>
      <c r="AL16" s="52"/>
      <c r="AM16" s="53"/>
      <c r="AN16" s="52">
        <f t="shared" si="12"/>
        <v>0</v>
      </c>
      <c r="AO16" s="51"/>
      <c r="AP16" s="52"/>
      <c r="AQ16" s="53"/>
      <c r="AR16" s="52">
        <f t="shared" si="13"/>
        <v>0</v>
      </c>
      <c r="AS16" s="51"/>
      <c r="AT16" s="52"/>
      <c r="AU16" s="53"/>
      <c r="AV16" s="52">
        <f t="shared" si="14"/>
        <v>0</v>
      </c>
      <c r="AW16" s="51"/>
      <c r="AX16" s="52"/>
      <c r="AY16" s="53"/>
      <c r="AZ16" s="52">
        <f t="shared" si="15"/>
        <v>0</v>
      </c>
    </row>
    <row r="17" spans="2:52" ht="17.45" customHeight="1">
      <c r="B17" s="38">
        <v>10</v>
      </c>
      <c r="C17" s="39" t="s">
        <v>39</v>
      </c>
      <c r="D17" s="54"/>
      <c r="E17" s="54"/>
      <c r="F17" s="54"/>
      <c r="G17" s="40" t="s">
        <v>86</v>
      </c>
      <c r="H17" s="54"/>
      <c r="I17" s="54"/>
      <c r="J17" s="55"/>
      <c r="K17" s="55"/>
      <c r="L17" s="55"/>
      <c r="M17" s="41">
        <f t="shared" si="2"/>
        <v>0</v>
      </c>
      <c r="N17" s="41">
        <f t="shared" si="3"/>
        <v>0</v>
      </c>
      <c r="O17" s="41">
        <f t="shared" si="4"/>
        <v>0</v>
      </c>
      <c r="P17" s="42">
        <f t="shared" si="5"/>
        <v>0</v>
      </c>
      <c r="Q17" s="41">
        <f t="shared" si="6"/>
        <v>0</v>
      </c>
      <c r="R17" s="41">
        <f t="shared" si="7"/>
        <v>0</v>
      </c>
      <c r="S17" s="41">
        <f t="shared" si="8"/>
        <v>0</v>
      </c>
      <c r="T17" s="42">
        <f t="shared" si="9"/>
        <v>0</v>
      </c>
      <c r="U17" s="56"/>
      <c r="V17" s="56"/>
      <c r="W17" s="44">
        <f>COUNTA(AC17,AE17,AG17,AI17,#REF!,AJ17,#REF!,AK17,AM17,AO17,AQ17,AS17)</f>
        <v>2</v>
      </c>
      <c r="X17" s="44">
        <f>COUNTA(AD17,AF17,AH17,#REF!,#REF!,#REF!,#REF!,AL17,AN17,AP17,AR17,AT17)</f>
        <v>6</v>
      </c>
      <c r="Y17" s="45" t="str">
        <f t="shared" si="10"/>
        <v>-</v>
      </c>
      <c r="Z17" s="45" t="str">
        <f t="shared" si="11"/>
        <v>-</v>
      </c>
      <c r="AA17" s="46" t="e">
        <f>AC17+AE17+AG17+AI17+#REF!+AJ17+#REF!+AK17+AM17+AO17+AQ17+AS17</f>
        <v>#REF!</v>
      </c>
      <c r="AB17" s="47" t="e">
        <f>AD17+AF17+AH17+#REF!+#REF!+#REF!+#REF!+AL17+AN17+AP17+AR17+AT17</f>
        <v>#REF!</v>
      </c>
      <c r="AC17" s="57"/>
      <c r="AD17" s="58"/>
      <c r="AE17" s="57"/>
      <c r="AF17" s="59"/>
      <c r="AG17" s="51"/>
      <c r="AH17" s="51"/>
      <c r="AI17" s="52"/>
      <c r="AJ17" s="52"/>
      <c r="AK17" s="52"/>
      <c r="AL17" s="52"/>
      <c r="AM17" s="53"/>
      <c r="AN17" s="52">
        <f t="shared" si="12"/>
        <v>0</v>
      </c>
      <c r="AO17" s="52"/>
      <c r="AP17" s="52"/>
      <c r="AQ17" s="53"/>
      <c r="AR17" s="52">
        <f t="shared" si="13"/>
        <v>0</v>
      </c>
      <c r="AS17" s="52"/>
      <c r="AT17" s="52"/>
      <c r="AU17" s="53"/>
      <c r="AV17" s="52">
        <f t="shared" si="14"/>
        <v>0</v>
      </c>
      <c r="AW17" s="52"/>
      <c r="AX17" s="52"/>
      <c r="AY17" s="53"/>
      <c r="AZ17" s="52">
        <f t="shared" si="15"/>
        <v>0</v>
      </c>
    </row>
    <row r="18" spans="2:52" ht="17.45" customHeight="1">
      <c r="B18" s="38">
        <v>11</v>
      </c>
      <c r="C18" s="39" t="s">
        <v>39</v>
      </c>
      <c r="D18" s="54"/>
      <c r="E18" s="54"/>
      <c r="F18" s="54"/>
      <c r="G18" s="40" t="s">
        <v>86</v>
      </c>
      <c r="H18" s="54"/>
      <c r="I18" s="54"/>
      <c r="J18" s="55"/>
      <c r="K18" s="55"/>
      <c r="L18" s="55"/>
      <c r="M18" s="41">
        <f t="shared" si="2"/>
        <v>0</v>
      </c>
      <c r="N18" s="41">
        <f t="shared" si="3"/>
        <v>0</v>
      </c>
      <c r="O18" s="41">
        <f t="shared" si="4"/>
        <v>0</v>
      </c>
      <c r="P18" s="42">
        <f t="shared" si="5"/>
        <v>0</v>
      </c>
      <c r="Q18" s="41">
        <f t="shared" si="6"/>
        <v>0</v>
      </c>
      <c r="R18" s="41">
        <f t="shared" si="7"/>
        <v>0</v>
      </c>
      <c r="S18" s="41">
        <f t="shared" si="8"/>
        <v>0</v>
      </c>
      <c r="T18" s="42">
        <f t="shared" si="9"/>
        <v>0</v>
      </c>
      <c r="U18" s="56"/>
      <c r="V18" s="56"/>
      <c r="W18" s="44">
        <f>COUNTA(AC18,AE18,AG18,AI18,#REF!,AJ18,#REF!,AK18,AM18,AO18,AQ18,AS18)</f>
        <v>2</v>
      </c>
      <c r="X18" s="44">
        <f>COUNTA(AD18,AF18,AH18,#REF!,#REF!,#REF!,#REF!,AL18,AN18,AP18,AR18,AT18)</f>
        <v>6</v>
      </c>
      <c r="Y18" s="45" t="str">
        <f t="shared" si="10"/>
        <v>-</v>
      </c>
      <c r="Z18" s="45" t="str">
        <f t="shared" si="11"/>
        <v>-</v>
      </c>
      <c r="AA18" s="46" t="e">
        <f>AC18+AE18+AG18+AI18+#REF!+AJ18+#REF!+AK18+AM18+AO18+AQ18+AS18</f>
        <v>#REF!</v>
      </c>
      <c r="AB18" s="47" t="e">
        <f>AD18+AF18+AH18+#REF!+#REF!+#REF!+#REF!+AL18+AN18+AP18+AR18+AT18</f>
        <v>#REF!</v>
      </c>
      <c r="AC18" s="57"/>
      <c r="AD18" s="58"/>
      <c r="AE18" s="57"/>
      <c r="AF18" s="59"/>
      <c r="AG18" s="51"/>
      <c r="AH18" s="51"/>
      <c r="AI18" s="52"/>
      <c r="AJ18" s="52"/>
      <c r="AK18" s="52"/>
      <c r="AL18" s="52"/>
      <c r="AM18" s="53"/>
      <c r="AN18" s="52">
        <f t="shared" si="12"/>
        <v>0</v>
      </c>
      <c r="AO18" s="52"/>
      <c r="AP18" s="52"/>
      <c r="AQ18" s="53"/>
      <c r="AR18" s="52">
        <f t="shared" si="13"/>
        <v>0</v>
      </c>
      <c r="AS18" s="52"/>
      <c r="AT18" s="52"/>
      <c r="AU18" s="53"/>
      <c r="AV18" s="52">
        <f t="shared" si="14"/>
        <v>0</v>
      </c>
      <c r="AW18" s="52"/>
      <c r="AX18" s="52"/>
      <c r="AY18" s="53"/>
      <c r="AZ18" s="52">
        <f t="shared" si="15"/>
        <v>0</v>
      </c>
    </row>
    <row r="19" spans="2:52" ht="17.45" customHeight="1">
      <c r="B19" s="38">
        <v>12</v>
      </c>
      <c r="C19" s="39" t="s">
        <v>39</v>
      </c>
      <c r="D19" s="54"/>
      <c r="E19" s="54"/>
      <c r="F19" s="54"/>
      <c r="G19" s="40" t="s">
        <v>86</v>
      </c>
      <c r="H19" s="54"/>
      <c r="I19" s="54"/>
      <c r="J19" s="55"/>
      <c r="K19" s="55"/>
      <c r="L19" s="55"/>
      <c r="M19" s="41">
        <f t="shared" si="2"/>
        <v>0</v>
      </c>
      <c r="N19" s="41">
        <f t="shared" si="3"/>
        <v>0</v>
      </c>
      <c r="O19" s="41">
        <f t="shared" si="4"/>
        <v>0</v>
      </c>
      <c r="P19" s="42">
        <f t="shared" si="5"/>
        <v>0</v>
      </c>
      <c r="Q19" s="41">
        <f t="shared" si="6"/>
        <v>0</v>
      </c>
      <c r="R19" s="41">
        <f t="shared" si="7"/>
        <v>0</v>
      </c>
      <c r="S19" s="41">
        <f t="shared" si="8"/>
        <v>0</v>
      </c>
      <c r="T19" s="42">
        <f t="shared" si="9"/>
        <v>0</v>
      </c>
      <c r="U19" s="56"/>
      <c r="V19" s="56"/>
      <c r="W19" s="44">
        <f>COUNTA(AC19,AE19,AG19,AI19,#REF!,AJ19,#REF!,AK19,AM19,AO19,AQ19,AS19)</f>
        <v>2</v>
      </c>
      <c r="X19" s="44">
        <f>COUNTA(AD19,AF19,AH19,#REF!,#REF!,#REF!,#REF!,AL19,AN19,AP19,AR19,AT19)</f>
        <v>6</v>
      </c>
      <c r="Y19" s="45" t="str">
        <f t="shared" si="10"/>
        <v>-</v>
      </c>
      <c r="Z19" s="45" t="str">
        <f t="shared" si="11"/>
        <v>-</v>
      </c>
      <c r="AA19" s="46" t="e">
        <f>AC19+AE19+AG19+AI19+#REF!+AJ19+#REF!+AK19+AM19+AO19+AQ19+AS19</f>
        <v>#REF!</v>
      </c>
      <c r="AB19" s="47" t="e">
        <f>AD19+AF19+AH19+#REF!+#REF!+#REF!+#REF!+AL19+AN19+AP19+AR19+AT19</f>
        <v>#REF!</v>
      </c>
      <c r="AC19" s="57"/>
      <c r="AD19" s="58"/>
      <c r="AE19" s="57"/>
      <c r="AF19" s="59"/>
      <c r="AG19" s="51"/>
      <c r="AH19" s="51"/>
      <c r="AI19" s="52"/>
      <c r="AJ19" s="52"/>
      <c r="AK19" s="52"/>
      <c r="AL19" s="52"/>
      <c r="AM19" s="53"/>
      <c r="AN19" s="52">
        <f t="shared" si="12"/>
        <v>0</v>
      </c>
      <c r="AO19" s="52"/>
      <c r="AP19" s="52"/>
      <c r="AQ19" s="53"/>
      <c r="AR19" s="52">
        <f t="shared" si="13"/>
        <v>0</v>
      </c>
      <c r="AS19" s="52"/>
      <c r="AT19" s="52"/>
      <c r="AU19" s="53"/>
      <c r="AV19" s="52">
        <f t="shared" si="14"/>
        <v>0</v>
      </c>
      <c r="AW19" s="52"/>
      <c r="AX19" s="52"/>
      <c r="AY19" s="53"/>
      <c r="AZ19" s="52">
        <f t="shared" si="15"/>
        <v>0</v>
      </c>
    </row>
    <row r="20" spans="2:52" ht="17.45" customHeight="1">
      <c r="B20" s="38">
        <v>13</v>
      </c>
      <c r="C20" s="39" t="s">
        <v>39</v>
      </c>
      <c r="D20" s="54"/>
      <c r="E20" s="54"/>
      <c r="F20" s="54"/>
      <c r="G20" s="40" t="s">
        <v>86</v>
      </c>
      <c r="H20" s="54"/>
      <c r="I20" s="54"/>
      <c r="J20" s="55"/>
      <c r="K20" s="55"/>
      <c r="L20" s="55"/>
      <c r="M20" s="41">
        <f t="shared" si="2"/>
        <v>0</v>
      </c>
      <c r="N20" s="41">
        <f t="shared" si="3"/>
        <v>0</v>
      </c>
      <c r="O20" s="41">
        <f t="shared" si="4"/>
        <v>0</v>
      </c>
      <c r="P20" s="42">
        <f t="shared" si="5"/>
        <v>0</v>
      </c>
      <c r="Q20" s="41">
        <f t="shared" si="6"/>
        <v>0</v>
      </c>
      <c r="R20" s="41">
        <f t="shared" si="7"/>
        <v>0</v>
      </c>
      <c r="S20" s="41">
        <f t="shared" si="8"/>
        <v>0</v>
      </c>
      <c r="T20" s="42">
        <f t="shared" si="9"/>
        <v>0</v>
      </c>
      <c r="U20" s="56"/>
      <c r="V20" s="56"/>
      <c r="W20" s="44">
        <f>COUNTA(AC20,AE20,AG20,AI20,#REF!,AJ20,#REF!,AK20,AM20,AO20,AQ20,AS20)</f>
        <v>2</v>
      </c>
      <c r="X20" s="44">
        <f>COUNTA(AD20,AF20,AH20,#REF!,#REF!,#REF!,#REF!,AL20,AN20,AP20,AR20,AT20)</f>
        <v>6</v>
      </c>
      <c r="Y20" s="45" t="str">
        <f t="shared" si="10"/>
        <v>-</v>
      </c>
      <c r="Z20" s="45" t="str">
        <f t="shared" si="11"/>
        <v>-</v>
      </c>
      <c r="AA20" s="46" t="e">
        <f>AC20+AE20+AG20+AI20+#REF!+AJ20+#REF!+AK20+AM20+AO20+AQ20+AS20</f>
        <v>#REF!</v>
      </c>
      <c r="AB20" s="47" t="e">
        <f>AD20+AF20+AH20+#REF!+#REF!+#REF!+#REF!+AL20+AN20+AP20+AR20+AT20</f>
        <v>#REF!</v>
      </c>
      <c r="AC20" s="57"/>
      <c r="AD20" s="58"/>
      <c r="AE20" s="57"/>
      <c r="AF20" s="59"/>
      <c r="AG20" s="51"/>
      <c r="AH20" s="51"/>
      <c r="AI20" s="52"/>
      <c r="AJ20" s="52"/>
      <c r="AK20" s="52"/>
      <c r="AL20" s="52"/>
      <c r="AM20" s="53"/>
      <c r="AN20" s="52">
        <f t="shared" si="12"/>
        <v>0</v>
      </c>
      <c r="AO20" s="52"/>
      <c r="AP20" s="52"/>
      <c r="AQ20" s="53"/>
      <c r="AR20" s="52">
        <f t="shared" si="13"/>
        <v>0</v>
      </c>
      <c r="AS20" s="52"/>
      <c r="AT20" s="52"/>
      <c r="AU20" s="53"/>
      <c r="AV20" s="52">
        <f t="shared" si="14"/>
        <v>0</v>
      </c>
      <c r="AW20" s="52"/>
      <c r="AX20" s="52"/>
      <c r="AY20" s="53"/>
      <c r="AZ20" s="52">
        <f t="shared" si="15"/>
        <v>0</v>
      </c>
    </row>
    <row r="21" spans="2:52" ht="17.45" customHeight="1">
      <c r="B21" s="38">
        <v>14</v>
      </c>
      <c r="C21" s="39" t="s">
        <v>39</v>
      </c>
      <c r="D21" s="54"/>
      <c r="E21" s="54"/>
      <c r="F21" s="54"/>
      <c r="G21" s="40" t="s">
        <v>86</v>
      </c>
      <c r="H21" s="54"/>
      <c r="I21" s="54"/>
      <c r="J21" s="55"/>
      <c r="K21" s="55"/>
      <c r="L21" s="55"/>
      <c r="M21" s="41">
        <f t="shared" si="2"/>
        <v>0</v>
      </c>
      <c r="N21" s="41">
        <f t="shared" si="3"/>
        <v>0</v>
      </c>
      <c r="O21" s="41">
        <f t="shared" si="4"/>
        <v>0</v>
      </c>
      <c r="P21" s="42">
        <f t="shared" si="5"/>
        <v>0</v>
      </c>
      <c r="Q21" s="41">
        <f t="shared" si="6"/>
        <v>0</v>
      </c>
      <c r="R21" s="41">
        <f t="shared" si="7"/>
        <v>0</v>
      </c>
      <c r="S21" s="41">
        <f t="shared" si="8"/>
        <v>0</v>
      </c>
      <c r="T21" s="42">
        <f t="shared" si="9"/>
        <v>0</v>
      </c>
      <c r="U21" s="56"/>
      <c r="V21" s="56"/>
      <c r="W21" s="44">
        <f>COUNTA(AC21,AE21,AG21,AI21,#REF!,AJ21,#REF!,AK21,AM21,AO21,AQ21,AS21)</f>
        <v>2</v>
      </c>
      <c r="X21" s="44">
        <f>COUNTA(AD21,AF21,AH21,#REF!,#REF!,#REF!,#REF!,AL21,AN21,AP21,AR21,AT21)</f>
        <v>6</v>
      </c>
      <c r="Y21" s="45" t="str">
        <f t="shared" si="10"/>
        <v>-</v>
      </c>
      <c r="Z21" s="45" t="str">
        <f t="shared" si="11"/>
        <v>-</v>
      </c>
      <c r="AA21" s="46" t="e">
        <f>AC21+AE21+AG21+AI21+#REF!+AJ21+#REF!+AK21+AM21+AO21+AQ21+AS21</f>
        <v>#REF!</v>
      </c>
      <c r="AB21" s="47" t="e">
        <f>AD21+AF21+AH21+#REF!+#REF!+#REF!+#REF!+AL21+AN21+AP21+AR21+AT21</f>
        <v>#REF!</v>
      </c>
      <c r="AC21" s="57"/>
      <c r="AD21" s="58"/>
      <c r="AE21" s="57"/>
      <c r="AF21" s="59"/>
      <c r="AG21" s="51"/>
      <c r="AH21" s="51"/>
      <c r="AI21" s="52"/>
      <c r="AJ21" s="52"/>
      <c r="AK21" s="52"/>
      <c r="AL21" s="52"/>
      <c r="AM21" s="53"/>
      <c r="AN21" s="52">
        <f t="shared" si="12"/>
        <v>0</v>
      </c>
      <c r="AO21" s="52"/>
      <c r="AP21" s="52"/>
      <c r="AQ21" s="53"/>
      <c r="AR21" s="52">
        <f t="shared" si="13"/>
        <v>0</v>
      </c>
      <c r="AS21" s="52"/>
      <c r="AT21" s="52"/>
      <c r="AU21" s="53"/>
      <c r="AV21" s="52">
        <f t="shared" si="14"/>
        <v>0</v>
      </c>
      <c r="AW21" s="52"/>
      <c r="AX21" s="52"/>
      <c r="AY21" s="53"/>
      <c r="AZ21" s="52">
        <f t="shared" si="15"/>
        <v>0</v>
      </c>
    </row>
    <row r="22" spans="2:52" ht="17.45" customHeight="1">
      <c r="B22" s="38">
        <v>15</v>
      </c>
      <c r="C22" s="39" t="s">
        <v>39</v>
      </c>
      <c r="D22" s="54"/>
      <c r="E22" s="54"/>
      <c r="F22" s="54"/>
      <c r="G22" s="40" t="s">
        <v>86</v>
      </c>
      <c r="H22" s="54"/>
      <c r="I22" s="54"/>
      <c r="J22" s="55"/>
      <c r="K22" s="55"/>
      <c r="L22" s="55"/>
      <c r="M22" s="41">
        <f t="shared" si="2"/>
        <v>0</v>
      </c>
      <c r="N22" s="41">
        <f t="shared" si="3"/>
        <v>0</v>
      </c>
      <c r="O22" s="41">
        <f t="shared" si="4"/>
        <v>0</v>
      </c>
      <c r="P22" s="42">
        <f t="shared" si="5"/>
        <v>0</v>
      </c>
      <c r="Q22" s="41">
        <f t="shared" si="6"/>
        <v>0</v>
      </c>
      <c r="R22" s="41">
        <f t="shared" si="7"/>
        <v>0</v>
      </c>
      <c r="S22" s="41">
        <f t="shared" si="8"/>
        <v>0</v>
      </c>
      <c r="T22" s="42">
        <f t="shared" si="9"/>
        <v>0</v>
      </c>
      <c r="U22" s="56"/>
      <c r="V22" s="56"/>
      <c r="W22" s="44">
        <f>COUNTA(AC22,AE22,AG22,AI22,#REF!,AJ22,#REF!,AK22,AM22,AO22,AQ22,AS22)</f>
        <v>2</v>
      </c>
      <c r="X22" s="44">
        <f>COUNTA(AD22,AF22,AH22,#REF!,#REF!,#REF!,#REF!,AL22,AN22,AP22,AR22,AT22)</f>
        <v>6</v>
      </c>
      <c r="Y22" s="45" t="str">
        <f t="shared" si="10"/>
        <v>-</v>
      </c>
      <c r="Z22" s="45" t="str">
        <f t="shared" si="11"/>
        <v>-</v>
      </c>
      <c r="AA22" s="46" t="e">
        <f>AC22+AE22+AG22+AI22+#REF!+AJ22+#REF!+AK22+AM22+AO22+AQ22+AS22</f>
        <v>#REF!</v>
      </c>
      <c r="AB22" s="47" t="e">
        <f>AD22+AF22+AH22+#REF!+#REF!+#REF!+#REF!+AL22+AN22+AP22+AR22+AT22</f>
        <v>#REF!</v>
      </c>
      <c r="AC22" s="57"/>
      <c r="AD22" s="58"/>
      <c r="AE22" s="57"/>
      <c r="AF22" s="59"/>
      <c r="AG22" s="51"/>
      <c r="AH22" s="51"/>
      <c r="AI22" s="52"/>
      <c r="AJ22" s="52"/>
      <c r="AK22" s="52"/>
      <c r="AL22" s="52"/>
      <c r="AM22" s="53"/>
      <c r="AN22" s="52">
        <f t="shared" si="12"/>
        <v>0</v>
      </c>
      <c r="AO22" s="52"/>
      <c r="AP22" s="52"/>
      <c r="AQ22" s="53"/>
      <c r="AR22" s="52">
        <f t="shared" si="13"/>
        <v>0</v>
      </c>
      <c r="AS22" s="52"/>
      <c r="AT22" s="52"/>
      <c r="AU22" s="53"/>
      <c r="AV22" s="52">
        <f t="shared" si="14"/>
        <v>0</v>
      </c>
      <c r="AW22" s="52"/>
      <c r="AX22" s="52"/>
      <c r="AY22" s="53"/>
      <c r="AZ22" s="52">
        <f t="shared" si="15"/>
        <v>0</v>
      </c>
    </row>
    <row r="23" spans="2:52" ht="17.45" customHeight="1">
      <c r="B23" s="38">
        <v>16</v>
      </c>
      <c r="C23" s="39" t="s">
        <v>39</v>
      </c>
      <c r="D23" s="54"/>
      <c r="E23" s="54"/>
      <c r="F23" s="54"/>
      <c r="G23" s="40" t="s">
        <v>86</v>
      </c>
      <c r="H23" s="54"/>
      <c r="I23" s="54"/>
      <c r="J23" s="55"/>
      <c r="K23" s="55"/>
      <c r="L23" s="55"/>
      <c r="M23" s="41">
        <f t="shared" si="2"/>
        <v>0</v>
      </c>
      <c r="N23" s="41">
        <f t="shared" si="3"/>
        <v>0</v>
      </c>
      <c r="O23" s="41">
        <f t="shared" si="4"/>
        <v>0</v>
      </c>
      <c r="P23" s="42">
        <f t="shared" si="5"/>
        <v>0</v>
      </c>
      <c r="Q23" s="41">
        <f t="shared" si="6"/>
        <v>0</v>
      </c>
      <c r="R23" s="41">
        <f t="shared" si="7"/>
        <v>0</v>
      </c>
      <c r="S23" s="41">
        <f t="shared" si="8"/>
        <v>0</v>
      </c>
      <c r="T23" s="42">
        <f t="shared" si="9"/>
        <v>0</v>
      </c>
      <c r="U23" s="56"/>
      <c r="V23" s="56"/>
      <c r="W23" s="44">
        <f>COUNTA(AC23,AE23,AG23,AI23,#REF!,AJ23,#REF!,AK23,AM23,AO23,AQ23,AS23)</f>
        <v>2</v>
      </c>
      <c r="X23" s="44">
        <f>COUNTA(AD23,AF23,AH23,#REF!,#REF!,#REF!,#REF!,AL23,AN23,AP23,AR23,AT23)</f>
        <v>6</v>
      </c>
      <c r="Y23" s="45" t="str">
        <f t="shared" si="10"/>
        <v>-</v>
      </c>
      <c r="Z23" s="45" t="str">
        <f t="shared" si="11"/>
        <v>-</v>
      </c>
      <c r="AA23" s="46" t="e">
        <f>AC23+AE23+AG23+AI23+#REF!+AJ23+#REF!+AK23+AM23+AO23+AQ23+AS23</f>
        <v>#REF!</v>
      </c>
      <c r="AB23" s="47" t="e">
        <f>AD23+AF23+AH23+#REF!+#REF!+#REF!+#REF!+AL23+AN23+AP23+AR23+AT23</f>
        <v>#REF!</v>
      </c>
      <c r="AC23" s="57"/>
      <c r="AD23" s="58"/>
      <c r="AE23" s="57"/>
      <c r="AF23" s="59"/>
      <c r="AG23" s="51"/>
      <c r="AH23" s="51"/>
      <c r="AI23" s="52"/>
      <c r="AJ23" s="52"/>
      <c r="AK23" s="52"/>
      <c r="AL23" s="52"/>
      <c r="AM23" s="53"/>
      <c r="AN23" s="52">
        <f t="shared" si="12"/>
        <v>0</v>
      </c>
      <c r="AO23" s="52"/>
      <c r="AP23" s="52"/>
      <c r="AQ23" s="53"/>
      <c r="AR23" s="52">
        <f t="shared" si="13"/>
        <v>0</v>
      </c>
      <c r="AS23" s="52"/>
      <c r="AT23" s="52"/>
      <c r="AU23" s="53"/>
      <c r="AV23" s="52">
        <f t="shared" si="14"/>
        <v>0</v>
      </c>
      <c r="AW23" s="52"/>
      <c r="AX23" s="52"/>
      <c r="AY23" s="53"/>
      <c r="AZ23" s="52">
        <f t="shared" si="15"/>
        <v>0</v>
      </c>
    </row>
    <row r="24" spans="2:52" ht="17.45" customHeight="1">
      <c r="B24" s="38">
        <v>17</v>
      </c>
      <c r="C24" s="39" t="s">
        <v>39</v>
      </c>
      <c r="D24" s="54"/>
      <c r="E24" s="54"/>
      <c r="F24" s="54"/>
      <c r="G24" s="40" t="s">
        <v>86</v>
      </c>
      <c r="H24" s="54"/>
      <c r="I24" s="54"/>
      <c r="J24" s="55"/>
      <c r="K24" s="55"/>
      <c r="L24" s="55"/>
      <c r="M24" s="41">
        <f t="shared" si="2"/>
        <v>0</v>
      </c>
      <c r="N24" s="41">
        <f t="shared" si="3"/>
        <v>0</v>
      </c>
      <c r="O24" s="41">
        <f t="shared" si="4"/>
        <v>0</v>
      </c>
      <c r="P24" s="42">
        <f t="shared" si="5"/>
        <v>0</v>
      </c>
      <c r="Q24" s="41">
        <f t="shared" si="6"/>
        <v>0</v>
      </c>
      <c r="R24" s="41">
        <f t="shared" si="7"/>
        <v>0</v>
      </c>
      <c r="S24" s="41">
        <f t="shared" si="8"/>
        <v>0</v>
      </c>
      <c r="T24" s="42">
        <f t="shared" si="9"/>
        <v>0</v>
      </c>
      <c r="U24" s="56"/>
      <c r="V24" s="56"/>
      <c r="W24" s="44">
        <f>COUNTA(AC24,AE24,AG24,AI24,#REF!,AJ24,#REF!,AK24,AM24,AO24,AQ24,AS24)</f>
        <v>2</v>
      </c>
      <c r="X24" s="44">
        <f>COUNTA(AD24,AF24,AH24,#REF!,#REF!,#REF!,#REF!,AL24,AN24,AP24,AR24,AT24)</f>
        <v>6</v>
      </c>
      <c r="Y24" s="45" t="str">
        <f t="shared" si="10"/>
        <v>-</v>
      </c>
      <c r="Z24" s="45" t="str">
        <f t="shared" si="11"/>
        <v>-</v>
      </c>
      <c r="AA24" s="46" t="e">
        <f>AC24+AE24+AG24+AI24+#REF!+AJ24+#REF!+AK24+AM24+AO24+AQ24+AS24</f>
        <v>#REF!</v>
      </c>
      <c r="AB24" s="47" t="e">
        <f>AD24+AF24+AH24+#REF!+#REF!+#REF!+#REF!+AL24+AN24+AP24+AR24+AT24</f>
        <v>#REF!</v>
      </c>
      <c r="AC24" s="57"/>
      <c r="AD24" s="58"/>
      <c r="AE24" s="57"/>
      <c r="AF24" s="59"/>
      <c r="AG24" s="51"/>
      <c r="AH24" s="51"/>
      <c r="AI24" s="52"/>
      <c r="AJ24" s="52"/>
      <c r="AK24" s="51"/>
      <c r="AL24" s="52"/>
      <c r="AM24" s="53"/>
      <c r="AN24" s="52">
        <f t="shared" si="12"/>
        <v>0</v>
      </c>
      <c r="AO24" s="51"/>
      <c r="AP24" s="52"/>
      <c r="AQ24" s="53"/>
      <c r="AR24" s="52">
        <f t="shared" si="13"/>
        <v>0</v>
      </c>
      <c r="AS24" s="51"/>
      <c r="AT24" s="52"/>
      <c r="AU24" s="53"/>
      <c r="AV24" s="52">
        <f t="shared" si="14"/>
        <v>0</v>
      </c>
      <c r="AW24" s="51"/>
      <c r="AX24" s="52"/>
      <c r="AY24" s="53"/>
      <c r="AZ24" s="52">
        <f t="shared" si="15"/>
        <v>0</v>
      </c>
    </row>
    <row r="25" spans="2:52" ht="17.45" customHeight="1">
      <c r="B25" s="38">
        <v>18</v>
      </c>
      <c r="C25" s="39"/>
      <c r="D25" s="54"/>
      <c r="E25" s="54"/>
      <c r="F25" s="54"/>
      <c r="G25" s="40"/>
      <c r="H25" s="54"/>
      <c r="I25" s="54"/>
      <c r="J25" s="55"/>
      <c r="K25" s="55"/>
      <c r="L25" s="55"/>
      <c r="M25" s="41">
        <f t="shared" si="2"/>
        <v>0</v>
      </c>
      <c r="N25" s="41">
        <f t="shared" si="3"/>
        <v>0</v>
      </c>
      <c r="O25" s="41">
        <f t="shared" si="4"/>
        <v>0</v>
      </c>
      <c r="P25" s="42">
        <f t="shared" si="5"/>
        <v>0</v>
      </c>
      <c r="Q25" s="41">
        <f t="shared" si="6"/>
        <v>0</v>
      </c>
      <c r="R25" s="41">
        <f t="shared" si="7"/>
        <v>0</v>
      </c>
      <c r="S25" s="41">
        <f t="shared" si="8"/>
        <v>0</v>
      </c>
      <c r="T25" s="42">
        <f t="shared" si="9"/>
        <v>0</v>
      </c>
      <c r="U25" s="56"/>
      <c r="V25" s="56"/>
      <c r="W25" s="44">
        <f>COUNTA(AC25,AE25,AG25,AI25,#REF!,AJ25,#REF!,AK25,AM25,AO25,AQ25,AS25)</f>
        <v>2</v>
      </c>
      <c r="X25" s="44">
        <f>COUNTA(AD25,AF25,AH25,#REF!,#REF!,#REF!,#REF!,AL25,AN25,AP25,AR25,AT25)</f>
        <v>6</v>
      </c>
      <c r="Y25" s="45" t="str">
        <f t="shared" si="10"/>
        <v>-</v>
      </c>
      <c r="Z25" s="45" t="str">
        <f t="shared" si="11"/>
        <v>-</v>
      </c>
      <c r="AA25" s="46" t="e">
        <f>AC25+AE25+AG25+AI25+#REF!+AJ25+#REF!+AK25+AM25+AO25+AQ25+AS25</f>
        <v>#REF!</v>
      </c>
      <c r="AB25" s="47" t="e">
        <f>AD25+AF25+AH25+#REF!+#REF!+#REF!+#REF!+AL25+AN25+AP25+AR25+AT25</f>
        <v>#REF!</v>
      </c>
      <c r="AC25" s="57"/>
      <c r="AD25" s="58"/>
      <c r="AE25" s="57"/>
      <c r="AF25" s="59"/>
      <c r="AG25" s="51"/>
      <c r="AH25" s="51"/>
      <c r="AI25" s="52"/>
      <c r="AJ25" s="52"/>
      <c r="AK25" s="52"/>
      <c r="AL25" s="52"/>
      <c r="AM25" s="53"/>
      <c r="AN25" s="52">
        <f t="shared" si="12"/>
        <v>0</v>
      </c>
      <c r="AO25" s="52"/>
      <c r="AP25" s="52"/>
      <c r="AQ25" s="53"/>
      <c r="AR25" s="52">
        <f t="shared" si="13"/>
        <v>0</v>
      </c>
      <c r="AS25" s="52"/>
      <c r="AT25" s="52"/>
      <c r="AU25" s="53"/>
      <c r="AV25" s="52">
        <f t="shared" si="14"/>
        <v>0</v>
      </c>
      <c r="AW25" s="52"/>
      <c r="AX25" s="52"/>
      <c r="AY25" s="53"/>
      <c r="AZ25" s="52">
        <f t="shared" si="15"/>
        <v>0</v>
      </c>
    </row>
    <row r="26" spans="2:52" ht="17.45" customHeight="1">
      <c r="B26" s="38">
        <v>19</v>
      </c>
      <c r="C26" s="39"/>
      <c r="D26" s="54"/>
      <c r="E26" s="54"/>
      <c r="F26" s="54"/>
      <c r="G26" s="54"/>
      <c r="H26" s="54"/>
      <c r="I26" s="54"/>
      <c r="J26" s="55"/>
      <c r="K26" s="55"/>
      <c r="L26" s="55"/>
      <c r="M26" s="41">
        <f t="shared" si="2"/>
        <v>0</v>
      </c>
      <c r="N26" s="41">
        <f t="shared" si="3"/>
        <v>0</v>
      </c>
      <c r="O26" s="41">
        <f t="shared" si="4"/>
        <v>0</v>
      </c>
      <c r="P26" s="42">
        <f t="shared" si="5"/>
        <v>0</v>
      </c>
      <c r="Q26" s="41">
        <f t="shared" si="6"/>
        <v>0</v>
      </c>
      <c r="R26" s="41">
        <f t="shared" si="7"/>
        <v>0</v>
      </c>
      <c r="S26" s="41">
        <f t="shared" si="8"/>
        <v>0</v>
      </c>
      <c r="T26" s="42">
        <f t="shared" si="9"/>
        <v>0</v>
      </c>
      <c r="U26" s="56"/>
      <c r="V26" s="56"/>
      <c r="W26" s="44">
        <f>COUNTA(AC26,AE26,AG26,AI26,#REF!,AJ26,#REF!,AK26,AM26,AO26,AQ26,AS26)</f>
        <v>2</v>
      </c>
      <c r="X26" s="44">
        <f>COUNTA(AD26,AF26,AH26,#REF!,#REF!,#REF!,#REF!,AL26,AN26,AP26,AR26,AT26)</f>
        <v>6</v>
      </c>
      <c r="Y26" s="45" t="str">
        <f t="shared" si="10"/>
        <v>-</v>
      </c>
      <c r="Z26" s="45" t="str">
        <f t="shared" si="11"/>
        <v>-</v>
      </c>
      <c r="AA26" s="46" t="e">
        <f>AC26+AE26+AG26+AI26+#REF!+AJ26+#REF!+AK26+AM26+AO26+AQ26+AS26</f>
        <v>#REF!</v>
      </c>
      <c r="AB26" s="47" t="e">
        <f>AD26+AF26+AH26+#REF!+#REF!+#REF!+#REF!+AL26+AN26+AP26+AR26+AT26</f>
        <v>#REF!</v>
      </c>
      <c r="AC26" s="57"/>
      <c r="AD26" s="58"/>
      <c r="AE26" s="57"/>
      <c r="AF26" s="59"/>
      <c r="AG26" s="51"/>
      <c r="AH26" s="51"/>
      <c r="AI26" s="52"/>
      <c r="AJ26" s="52"/>
      <c r="AK26" s="52"/>
      <c r="AL26" s="52"/>
      <c r="AM26" s="53"/>
      <c r="AN26" s="52">
        <f t="shared" si="12"/>
        <v>0</v>
      </c>
      <c r="AO26" s="52"/>
      <c r="AP26" s="52"/>
      <c r="AQ26" s="53"/>
      <c r="AR26" s="52">
        <f t="shared" si="13"/>
        <v>0</v>
      </c>
      <c r="AS26" s="52"/>
      <c r="AT26" s="52"/>
      <c r="AU26" s="53"/>
      <c r="AV26" s="52">
        <f t="shared" si="14"/>
        <v>0</v>
      </c>
      <c r="AW26" s="52"/>
      <c r="AX26" s="52"/>
      <c r="AY26" s="53"/>
      <c r="AZ26" s="52">
        <f t="shared" si="15"/>
        <v>0</v>
      </c>
    </row>
    <row r="27" spans="2:52" ht="17.45" customHeight="1">
      <c r="B27" s="38">
        <v>20</v>
      </c>
      <c r="C27" s="39"/>
      <c r="D27" s="54"/>
      <c r="E27" s="54"/>
      <c r="F27" s="54"/>
      <c r="G27" s="54"/>
      <c r="H27" s="54"/>
      <c r="I27" s="54"/>
      <c r="J27" s="55"/>
      <c r="K27" s="55"/>
      <c r="L27" s="55"/>
      <c r="M27" s="41">
        <f t="shared" si="2"/>
        <v>0</v>
      </c>
      <c r="N27" s="41">
        <f t="shared" si="3"/>
        <v>0</v>
      </c>
      <c r="O27" s="41">
        <f t="shared" si="4"/>
        <v>0</v>
      </c>
      <c r="P27" s="42">
        <f t="shared" si="5"/>
        <v>0</v>
      </c>
      <c r="Q27" s="41">
        <f t="shared" si="6"/>
        <v>0</v>
      </c>
      <c r="R27" s="41">
        <f t="shared" si="7"/>
        <v>0</v>
      </c>
      <c r="S27" s="41">
        <f t="shared" si="8"/>
        <v>0</v>
      </c>
      <c r="T27" s="42">
        <f t="shared" si="9"/>
        <v>0</v>
      </c>
      <c r="U27" s="56"/>
      <c r="V27" s="56"/>
      <c r="W27" s="44">
        <f>COUNTA(AC27,AE27,AG27,AI27,#REF!,AJ27,#REF!,AK27,AM27,AO27,AQ27,AS27)</f>
        <v>2</v>
      </c>
      <c r="X27" s="44">
        <f>COUNTA(AD27,AF27,AH27,#REF!,#REF!,#REF!,#REF!,AL27,AN27,AP27,AR27,AT27)</f>
        <v>6</v>
      </c>
      <c r="Y27" s="45" t="str">
        <f t="shared" si="10"/>
        <v>-</v>
      </c>
      <c r="Z27" s="45" t="str">
        <f t="shared" si="11"/>
        <v>-</v>
      </c>
      <c r="AA27" s="46" t="e">
        <f>AC27+AE27+AG27+AI27+#REF!+AJ27+#REF!+AK27+AM27+AO27+AQ27+AS27</f>
        <v>#REF!</v>
      </c>
      <c r="AB27" s="47" t="e">
        <f>AD27+AF27+AH27+#REF!+#REF!+#REF!+#REF!+AL27+AN27+AP27+AR27+AT27</f>
        <v>#REF!</v>
      </c>
      <c r="AC27" s="57"/>
      <c r="AD27" s="58"/>
      <c r="AE27" s="57"/>
      <c r="AF27" s="59"/>
      <c r="AG27" s="51"/>
      <c r="AH27" s="51"/>
      <c r="AI27" s="52"/>
      <c r="AJ27" s="52"/>
      <c r="AK27" s="51"/>
      <c r="AL27" s="52"/>
      <c r="AM27" s="53"/>
      <c r="AN27" s="52">
        <f t="shared" si="12"/>
        <v>0</v>
      </c>
      <c r="AO27" s="51"/>
      <c r="AP27" s="52"/>
      <c r="AQ27" s="53"/>
      <c r="AR27" s="52">
        <f t="shared" si="13"/>
        <v>0</v>
      </c>
      <c r="AS27" s="51"/>
      <c r="AT27" s="52"/>
      <c r="AU27" s="53"/>
      <c r="AV27" s="52">
        <f t="shared" si="14"/>
        <v>0</v>
      </c>
      <c r="AW27" s="51"/>
      <c r="AX27" s="52"/>
      <c r="AY27" s="53"/>
      <c r="AZ27" s="52">
        <f t="shared" si="15"/>
        <v>0</v>
      </c>
    </row>
    <row r="28" spans="2:52" ht="17.45" customHeight="1">
      <c r="B28" s="38">
        <v>21</v>
      </c>
      <c r="C28" s="39"/>
      <c r="D28" s="54"/>
      <c r="E28" s="54"/>
      <c r="F28" s="54"/>
      <c r="G28" s="54"/>
      <c r="H28" s="54"/>
      <c r="I28" s="54"/>
      <c r="J28" s="55"/>
      <c r="K28" s="55"/>
      <c r="L28" s="55"/>
      <c r="M28" s="41">
        <f t="shared" si="2"/>
        <v>0</v>
      </c>
      <c r="N28" s="41">
        <f t="shared" si="3"/>
        <v>0</v>
      </c>
      <c r="O28" s="41">
        <f t="shared" si="4"/>
        <v>0</v>
      </c>
      <c r="P28" s="42">
        <f t="shared" si="5"/>
        <v>0</v>
      </c>
      <c r="Q28" s="41">
        <f t="shared" si="6"/>
        <v>0</v>
      </c>
      <c r="R28" s="41">
        <f t="shared" si="7"/>
        <v>0</v>
      </c>
      <c r="S28" s="41">
        <f t="shared" si="8"/>
        <v>0</v>
      </c>
      <c r="T28" s="42">
        <f t="shared" si="9"/>
        <v>0</v>
      </c>
      <c r="U28" s="56"/>
      <c r="V28" s="56"/>
      <c r="W28" s="44">
        <f>COUNTA(AC28,AE28,AG28,AI28,#REF!,AJ28,#REF!,AK28,AM28,AO28,AQ28,AS28)</f>
        <v>2</v>
      </c>
      <c r="X28" s="44">
        <f>COUNTA(AD28,AF28,AH28,#REF!,#REF!,#REF!,#REF!,AL28,AN28,AP28,AR28,AT28)</f>
        <v>6</v>
      </c>
      <c r="Y28" s="45" t="str">
        <f t="shared" si="10"/>
        <v>-</v>
      </c>
      <c r="Z28" s="45" t="str">
        <f t="shared" si="11"/>
        <v>-</v>
      </c>
      <c r="AA28" s="46" t="e">
        <f>AC28+AE28+AG28+AI28+#REF!+AJ28+#REF!+AK28+AM28+AO28+AQ28+AS28</f>
        <v>#REF!</v>
      </c>
      <c r="AB28" s="47" t="e">
        <f>AD28+AF28+AH28+#REF!+#REF!+#REF!+#REF!+AL28+AN28+AP28+AR28+AT28</f>
        <v>#REF!</v>
      </c>
      <c r="AC28" s="57"/>
      <c r="AD28" s="58"/>
      <c r="AE28" s="57"/>
      <c r="AF28" s="59"/>
      <c r="AG28" s="51"/>
      <c r="AH28" s="51"/>
      <c r="AI28" s="52"/>
      <c r="AJ28" s="52"/>
      <c r="AK28" s="52"/>
      <c r="AL28" s="52"/>
      <c r="AM28" s="53"/>
      <c r="AN28" s="52">
        <f t="shared" si="12"/>
        <v>0</v>
      </c>
      <c r="AO28" s="52"/>
      <c r="AP28" s="52"/>
      <c r="AQ28" s="53"/>
      <c r="AR28" s="52">
        <f t="shared" si="13"/>
        <v>0</v>
      </c>
      <c r="AS28" s="52"/>
      <c r="AT28" s="52"/>
      <c r="AU28" s="53"/>
      <c r="AV28" s="52">
        <f t="shared" si="14"/>
        <v>0</v>
      </c>
      <c r="AW28" s="52"/>
      <c r="AX28" s="52"/>
      <c r="AY28" s="53"/>
      <c r="AZ28" s="52">
        <f t="shared" si="15"/>
        <v>0</v>
      </c>
    </row>
    <row r="29" spans="2:52" ht="17.45" customHeight="1">
      <c r="B29" s="38">
        <v>22</v>
      </c>
      <c r="C29" s="39"/>
      <c r="D29" s="54"/>
      <c r="E29" s="54"/>
      <c r="F29" s="54"/>
      <c r="G29" s="54"/>
      <c r="H29" s="54"/>
      <c r="I29" s="54"/>
      <c r="J29" s="55"/>
      <c r="K29" s="55"/>
      <c r="L29" s="55"/>
      <c r="M29" s="41">
        <f t="shared" si="2"/>
        <v>0</v>
      </c>
      <c r="N29" s="41">
        <f t="shared" si="3"/>
        <v>0</v>
      </c>
      <c r="O29" s="41">
        <f t="shared" si="4"/>
        <v>0</v>
      </c>
      <c r="P29" s="42">
        <f t="shared" si="5"/>
        <v>0</v>
      </c>
      <c r="Q29" s="41">
        <f t="shared" si="6"/>
        <v>0</v>
      </c>
      <c r="R29" s="41">
        <f t="shared" si="7"/>
        <v>0</v>
      </c>
      <c r="S29" s="41">
        <f t="shared" si="8"/>
        <v>0</v>
      </c>
      <c r="T29" s="42">
        <f t="shared" si="9"/>
        <v>0</v>
      </c>
      <c r="U29" s="56"/>
      <c r="V29" s="56"/>
      <c r="W29" s="44">
        <f>COUNTA(AC29,AE29,AG29,AI29,#REF!,AJ29,#REF!,AK29,AM29,AO29,AQ29,AS29)</f>
        <v>2</v>
      </c>
      <c r="X29" s="44">
        <f>COUNTA(AD29,AF29,AH29,#REF!,#REF!,#REF!,#REF!,AL29,AN29,AP29,AR29,AT29)</f>
        <v>6</v>
      </c>
      <c r="Y29" s="45" t="str">
        <f t="shared" si="10"/>
        <v>-</v>
      </c>
      <c r="Z29" s="45" t="str">
        <f t="shared" si="11"/>
        <v>-</v>
      </c>
      <c r="AA29" s="46" t="e">
        <f>AC29+AE29+AG29+AI29+#REF!+AJ29+#REF!+AK29+AM29+AO29+AQ29+AS29</f>
        <v>#REF!</v>
      </c>
      <c r="AB29" s="47" t="e">
        <f>AD29+AF29+AH29+#REF!+#REF!+#REF!+#REF!+AL29+AN29+AP29+AR29+AT29</f>
        <v>#REF!</v>
      </c>
      <c r="AC29" s="57"/>
      <c r="AD29" s="58"/>
      <c r="AE29" s="57"/>
      <c r="AF29" s="59"/>
      <c r="AG29" s="51"/>
      <c r="AH29" s="51"/>
      <c r="AI29" s="52"/>
      <c r="AJ29" s="52"/>
      <c r="AK29" s="52"/>
      <c r="AL29" s="52"/>
      <c r="AM29" s="53"/>
      <c r="AN29" s="52">
        <f t="shared" si="12"/>
        <v>0</v>
      </c>
      <c r="AO29" s="52"/>
      <c r="AP29" s="52"/>
      <c r="AQ29" s="53"/>
      <c r="AR29" s="52">
        <f t="shared" si="13"/>
        <v>0</v>
      </c>
      <c r="AS29" s="52"/>
      <c r="AT29" s="52"/>
      <c r="AU29" s="53"/>
      <c r="AV29" s="52">
        <f t="shared" si="14"/>
        <v>0</v>
      </c>
      <c r="AW29" s="52"/>
      <c r="AX29" s="52"/>
      <c r="AY29" s="53"/>
      <c r="AZ29" s="52">
        <f t="shared" si="15"/>
        <v>0</v>
      </c>
    </row>
    <row r="30" spans="2:52" ht="17.45" customHeight="1">
      <c r="B30" s="38">
        <v>23</v>
      </c>
      <c r="C30" s="39"/>
      <c r="D30" s="54"/>
      <c r="E30" s="54"/>
      <c r="F30" s="54"/>
      <c r="G30" s="54"/>
      <c r="H30" s="54"/>
      <c r="I30" s="54"/>
      <c r="J30" s="55"/>
      <c r="K30" s="55"/>
      <c r="L30" s="55"/>
      <c r="M30" s="41">
        <f t="shared" si="2"/>
        <v>0</v>
      </c>
      <c r="N30" s="41">
        <f t="shared" si="3"/>
        <v>0</v>
      </c>
      <c r="O30" s="41">
        <f t="shared" si="4"/>
        <v>0</v>
      </c>
      <c r="P30" s="42">
        <f t="shared" si="5"/>
        <v>0</v>
      </c>
      <c r="Q30" s="41">
        <f t="shared" si="6"/>
        <v>0</v>
      </c>
      <c r="R30" s="41">
        <f t="shared" si="7"/>
        <v>0</v>
      </c>
      <c r="S30" s="41">
        <f t="shared" si="8"/>
        <v>0</v>
      </c>
      <c r="T30" s="42">
        <f t="shared" si="9"/>
        <v>0</v>
      </c>
      <c r="U30" s="56"/>
      <c r="V30" s="56"/>
      <c r="W30" s="44">
        <f>COUNTA(AC30,AE30,AG30,AI30,#REF!,AJ30,#REF!,AK30,AM30,AO30,AQ30,AS30)</f>
        <v>2</v>
      </c>
      <c r="X30" s="44">
        <f>COUNTA(AD30,AF30,AH30,#REF!,#REF!,#REF!,#REF!,AL30,AN30,AP30,AR30,AT30)</f>
        <v>6</v>
      </c>
      <c r="Y30" s="45" t="str">
        <f t="shared" si="10"/>
        <v>-</v>
      </c>
      <c r="Z30" s="45" t="str">
        <f t="shared" si="11"/>
        <v>-</v>
      </c>
      <c r="AA30" s="46" t="e">
        <f>AC30+AE30+AG30+AI30+#REF!+AJ30+#REF!+AK30+AM30+AO30+AQ30+AS30</f>
        <v>#REF!</v>
      </c>
      <c r="AB30" s="47" t="e">
        <f>AD30+AF30+AH30+#REF!+#REF!+#REF!+#REF!+AL30+AN30+AP30+AR30+AT30</f>
        <v>#REF!</v>
      </c>
      <c r="AC30" s="57"/>
      <c r="AD30" s="58"/>
      <c r="AE30" s="57"/>
      <c r="AF30" s="59"/>
      <c r="AG30" s="51"/>
      <c r="AH30" s="51"/>
      <c r="AI30" s="52"/>
      <c r="AJ30" s="52"/>
      <c r="AK30" s="52"/>
      <c r="AL30" s="52"/>
      <c r="AM30" s="53"/>
      <c r="AN30" s="52">
        <f t="shared" si="12"/>
        <v>0</v>
      </c>
      <c r="AO30" s="52"/>
      <c r="AP30" s="52"/>
      <c r="AQ30" s="53"/>
      <c r="AR30" s="52">
        <f t="shared" si="13"/>
        <v>0</v>
      </c>
      <c r="AS30" s="52"/>
      <c r="AT30" s="52"/>
      <c r="AU30" s="53"/>
      <c r="AV30" s="52">
        <f t="shared" si="14"/>
        <v>0</v>
      </c>
      <c r="AW30" s="52"/>
      <c r="AX30" s="52"/>
      <c r="AY30" s="53"/>
      <c r="AZ30" s="52">
        <f t="shared" si="15"/>
        <v>0</v>
      </c>
    </row>
    <row r="31" spans="2:52" ht="17.45" customHeight="1">
      <c r="B31" s="38">
        <v>24</v>
      </c>
      <c r="C31" s="39"/>
      <c r="D31" s="54"/>
      <c r="E31" s="54"/>
      <c r="F31" s="54"/>
      <c r="G31" s="54"/>
      <c r="H31" s="54"/>
      <c r="I31" s="54"/>
      <c r="J31" s="55"/>
      <c r="K31" s="55"/>
      <c r="L31" s="55"/>
      <c r="M31" s="41">
        <f t="shared" si="2"/>
        <v>0</v>
      </c>
      <c r="N31" s="41">
        <f t="shared" si="3"/>
        <v>0</v>
      </c>
      <c r="O31" s="41">
        <f t="shared" si="4"/>
        <v>0</v>
      </c>
      <c r="P31" s="42">
        <f t="shared" si="5"/>
        <v>0</v>
      </c>
      <c r="Q31" s="41">
        <f t="shared" si="6"/>
        <v>0</v>
      </c>
      <c r="R31" s="41">
        <f t="shared" si="7"/>
        <v>0</v>
      </c>
      <c r="S31" s="41">
        <f t="shared" si="8"/>
        <v>0</v>
      </c>
      <c r="T31" s="42">
        <f t="shared" si="9"/>
        <v>0</v>
      </c>
      <c r="U31" s="56"/>
      <c r="V31" s="56"/>
      <c r="W31" s="44">
        <f>COUNTA(AC31,AE31,AG31,AI31,#REF!,AJ31,#REF!,AK31,AM31,AO31,AQ31,AS31)</f>
        <v>2</v>
      </c>
      <c r="X31" s="44">
        <f>COUNTA(AD31,AF31,AH31,#REF!,#REF!,#REF!,#REF!,AL31,AN31,AP31,AR31,AT31)</f>
        <v>6</v>
      </c>
      <c r="Y31" s="45" t="str">
        <f t="shared" si="10"/>
        <v>-</v>
      </c>
      <c r="Z31" s="45" t="str">
        <f t="shared" si="11"/>
        <v>-</v>
      </c>
      <c r="AA31" s="46" t="e">
        <f>AC31+AE31+AG31+AI31+#REF!+AJ31+#REF!+AK31+AM31+AO31+AQ31+AS31</f>
        <v>#REF!</v>
      </c>
      <c r="AB31" s="47" t="e">
        <f>AD31+AF31+AH31+#REF!+#REF!+#REF!+#REF!+AL31+AN31+AP31+AR31+AT31</f>
        <v>#REF!</v>
      </c>
      <c r="AC31" s="57"/>
      <c r="AD31" s="58"/>
      <c r="AE31" s="57"/>
      <c r="AF31" s="59"/>
      <c r="AG31" s="51"/>
      <c r="AH31" s="51"/>
      <c r="AI31" s="52"/>
      <c r="AJ31" s="52"/>
      <c r="AK31" s="52"/>
      <c r="AL31" s="52"/>
      <c r="AM31" s="53"/>
      <c r="AN31" s="52">
        <f t="shared" si="12"/>
        <v>0</v>
      </c>
      <c r="AO31" s="52"/>
      <c r="AP31" s="52"/>
      <c r="AQ31" s="53"/>
      <c r="AR31" s="52">
        <f t="shared" si="13"/>
        <v>0</v>
      </c>
      <c r="AS31" s="52"/>
      <c r="AT31" s="52"/>
      <c r="AU31" s="53"/>
      <c r="AV31" s="52">
        <f t="shared" si="14"/>
        <v>0</v>
      </c>
      <c r="AW31" s="52"/>
      <c r="AX31" s="52"/>
      <c r="AY31" s="53"/>
      <c r="AZ31" s="52">
        <f t="shared" si="15"/>
        <v>0</v>
      </c>
    </row>
    <row r="32" spans="2:52" ht="17.45" customHeight="1">
      <c r="B32" s="38">
        <v>25</v>
      </c>
      <c r="C32" s="39"/>
      <c r="D32" s="54"/>
      <c r="E32" s="54"/>
      <c r="F32" s="54"/>
      <c r="G32" s="54"/>
      <c r="H32" s="54"/>
      <c r="I32" s="54"/>
      <c r="J32" s="55"/>
      <c r="K32" s="55"/>
      <c r="L32" s="55"/>
      <c r="M32" s="41">
        <f t="shared" si="2"/>
        <v>0</v>
      </c>
      <c r="N32" s="41">
        <f t="shared" si="3"/>
        <v>0</v>
      </c>
      <c r="O32" s="41">
        <f t="shared" si="4"/>
        <v>0</v>
      </c>
      <c r="P32" s="42">
        <f t="shared" si="5"/>
        <v>0</v>
      </c>
      <c r="Q32" s="41">
        <f t="shared" si="6"/>
        <v>0</v>
      </c>
      <c r="R32" s="41">
        <f t="shared" si="7"/>
        <v>0</v>
      </c>
      <c r="S32" s="41">
        <f t="shared" si="8"/>
        <v>0</v>
      </c>
      <c r="T32" s="42">
        <f t="shared" si="9"/>
        <v>0</v>
      </c>
      <c r="U32" s="56"/>
      <c r="V32" s="56"/>
      <c r="W32" s="44">
        <f>COUNTA(AC32,AE32,AG32,AI32,#REF!,AJ32,#REF!,AK32,AM32,AO32,AQ32,AS32)</f>
        <v>2</v>
      </c>
      <c r="X32" s="44">
        <f>COUNTA(AD32,AF32,AH32,#REF!,#REF!,#REF!,#REF!,AL32,AN32,AP32,AR32,AT32)</f>
        <v>6</v>
      </c>
      <c r="Y32" s="45" t="str">
        <f t="shared" si="10"/>
        <v>-</v>
      </c>
      <c r="Z32" s="45" t="str">
        <f t="shared" si="11"/>
        <v>-</v>
      </c>
      <c r="AA32" s="46" t="e">
        <f>AC32+AE32+AG32+AI32+#REF!+AJ32+#REF!+AK32+AM32+AO32+AQ32+AS32</f>
        <v>#REF!</v>
      </c>
      <c r="AB32" s="47" t="e">
        <f>AD32+AF32+AH32+#REF!+#REF!+#REF!+#REF!+AL32+AN32+AP32+AR32+AT32</f>
        <v>#REF!</v>
      </c>
      <c r="AC32" s="57"/>
      <c r="AD32" s="58"/>
      <c r="AE32" s="57"/>
      <c r="AF32" s="59"/>
      <c r="AG32" s="51"/>
      <c r="AH32" s="51"/>
      <c r="AI32" s="52"/>
      <c r="AJ32" s="52"/>
      <c r="AK32" s="52"/>
      <c r="AL32" s="52"/>
      <c r="AM32" s="53"/>
      <c r="AN32" s="52">
        <f t="shared" si="12"/>
        <v>0</v>
      </c>
      <c r="AO32" s="52"/>
      <c r="AP32" s="52"/>
      <c r="AQ32" s="53"/>
      <c r="AR32" s="52">
        <f t="shared" si="13"/>
        <v>0</v>
      </c>
      <c r="AS32" s="52"/>
      <c r="AT32" s="52"/>
      <c r="AU32" s="53"/>
      <c r="AV32" s="52">
        <f t="shared" si="14"/>
        <v>0</v>
      </c>
      <c r="AW32" s="52"/>
      <c r="AX32" s="52"/>
      <c r="AY32" s="53"/>
      <c r="AZ32" s="52">
        <f t="shared" si="15"/>
        <v>0</v>
      </c>
    </row>
    <row r="33" spans="2:52" ht="17.45" customHeight="1">
      <c r="B33" s="38">
        <v>26</v>
      </c>
      <c r="C33" s="39"/>
      <c r="D33" s="54"/>
      <c r="E33" s="54"/>
      <c r="F33" s="54"/>
      <c r="G33" s="54"/>
      <c r="H33" s="54"/>
      <c r="I33" s="54"/>
      <c r="J33" s="55"/>
      <c r="K33" s="55"/>
      <c r="L33" s="55"/>
      <c r="M33" s="41">
        <f t="shared" si="2"/>
        <v>0</v>
      </c>
      <c r="N33" s="41">
        <f t="shared" si="3"/>
        <v>0</v>
      </c>
      <c r="O33" s="41">
        <f t="shared" si="4"/>
        <v>0</v>
      </c>
      <c r="P33" s="42">
        <f t="shared" si="5"/>
        <v>0</v>
      </c>
      <c r="Q33" s="41">
        <f t="shared" si="6"/>
        <v>0</v>
      </c>
      <c r="R33" s="41">
        <f t="shared" si="7"/>
        <v>0</v>
      </c>
      <c r="S33" s="41">
        <f t="shared" si="8"/>
        <v>0</v>
      </c>
      <c r="T33" s="42">
        <f t="shared" si="9"/>
        <v>0</v>
      </c>
      <c r="U33" s="56"/>
      <c r="V33" s="56"/>
      <c r="W33" s="44">
        <f>COUNTA(AC33,AE33,AG33,AI33,#REF!,AJ33,#REF!,AK33,AM33,AO33,AQ33,AS33)</f>
        <v>2</v>
      </c>
      <c r="X33" s="44">
        <f>COUNTA(AD33,AF33,AH33,#REF!,#REF!,#REF!,#REF!,AL33,AN33,AP33,AR33,AT33)</f>
        <v>6</v>
      </c>
      <c r="Y33" s="45" t="str">
        <f t="shared" si="10"/>
        <v>-</v>
      </c>
      <c r="Z33" s="45" t="str">
        <f t="shared" si="11"/>
        <v>-</v>
      </c>
      <c r="AA33" s="46" t="e">
        <f>AC33+AE33+AG33+AI33+#REF!+AJ33+#REF!+AK33+AM33+AO33+AQ33+AS33</f>
        <v>#REF!</v>
      </c>
      <c r="AB33" s="47" t="e">
        <f>AD33+AF33+AH33+#REF!+#REF!+#REF!+#REF!+AL33+AN33+AP33+AR33+AT33</f>
        <v>#REF!</v>
      </c>
      <c r="AC33" s="57"/>
      <c r="AD33" s="58"/>
      <c r="AE33" s="57"/>
      <c r="AF33" s="59"/>
      <c r="AG33" s="51"/>
      <c r="AH33" s="51"/>
      <c r="AI33" s="52"/>
      <c r="AJ33" s="52"/>
      <c r="AK33" s="52"/>
      <c r="AL33" s="51"/>
      <c r="AM33" s="60"/>
      <c r="AN33" s="51">
        <f t="shared" si="12"/>
        <v>0</v>
      </c>
      <c r="AO33" s="52"/>
      <c r="AP33" s="51"/>
      <c r="AQ33" s="60"/>
      <c r="AR33" s="51">
        <f t="shared" si="13"/>
        <v>0</v>
      </c>
      <c r="AS33" s="52"/>
      <c r="AT33" s="51"/>
      <c r="AU33" s="60"/>
      <c r="AV33" s="52">
        <f t="shared" si="14"/>
        <v>0</v>
      </c>
      <c r="AW33" s="52"/>
      <c r="AX33" s="51"/>
      <c r="AY33" s="60"/>
      <c r="AZ33" s="51">
        <f t="shared" si="15"/>
        <v>0</v>
      </c>
    </row>
    <row r="34" spans="2:52" ht="17.45" customHeight="1">
      <c r="B34" s="38">
        <v>27</v>
      </c>
      <c r="C34" s="39"/>
      <c r="D34" s="54"/>
      <c r="E34" s="54"/>
      <c r="F34" s="54"/>
      <c r="G34" s="54"/>
      <c r="H34" s="54"/>
      <c r="I34" s="54"/>
      <c r="J34" s="55"/>
      <c r="K34" s="55"/>
      <c r="L34" s="55"/>
      <c r="M34" s="41">
        <f t="shared" si="2"/>
        <v>0</v>
      </c>
      <c r="N34" s="41">
        <f t="shared" si="3"/>
        <v>0</v>
      </c>
      <c r="O34" s="41">
        <f t="shared" si="4"/>
        <v>0</v>
      </c>
      <c r="P34" s="42">
        <f t="shared" si="5"/>
        <v>0</v>
      </c>
      <c r="Q34" s="41">
        <f t="shared" si="6"/>
        <v>0</v>
      </c>
      <c r="R34" s="41">
        <f t="shared" si="7"/>
        <v>0</v>
      </c>
      <c r="S34" s="41">
        <f t="shared" si="8"/>
        <v>0</v>
      </c>
      <c r="T34" s="42">
        <f t="shared" si="9"/>
        <v>0</v>
      </c>
      <c r="U34" s="56"/>
      <c r="V34" s="56"/>
      <c r="W34" s="44">
        <f>COUNTA(AC34,AE34,AG34,AI34,#REF!,AJ34,#REF!,AK34,AM34,AO34,AQ34,AS34)</f>
        <v>2</v>
      </c>
      <c r="X34" s="44">
        <f>COUNTA(AD34,AF34,AH34,#REF!,#REF!,#REF!,#REF!,AL34,AN34,AP34,AR34,AT34)</f>
        <v>6</v>
      </c>
      <c r="Y34" s="45" t="str">
        <f t="shared" si="10"/>
        <v>-</v>
      </c>
      <c r="Z34" s="45" t="str">
        <f t="shared" si="11"/>
        <v>-</v>
      </c>
      <c r="AA34" s="46" t="e">
        <f>AC34+AE34+AG34+AI34+#REF!+AJ34+#REF!+AK34+AM34+AO34+AQ34+AS34</f>
        <v>#REF!</v>
      </c>
      <c r="AB34" s="47" t="e">
        <f>AD34+AF34+AH34+#REF!+#REF!+#REF!+#REF!+AL34+AN34+AP34+AR34+AT34</f>
        <v>#REF!</v>
      </c>
      <c r="AC34" s="57"/>
      <c r="AD34" s="58"/>
      <c r="AE34" s="57"/>
      <c r="AF34" s="59"/>
      <c r="AG34" s="51"/>
      <c r="AH34" s="51"/>
      <c r="AI34" s="52"/>
      <c r="AJ34" s="52"/>
      <c r="AK34" s="52"/>
      <c r="AL34" s="52"/>
      <c r="AM34" s="53"/>
      <c r="AN34" s="52">
        <f t="shared" si="12"/>
        <v>0</v>
      </c>
      <c r="AO34" s="52"/>
      <c r="AP34" s="52"/>
      <c r="AQ34" s="53"/>
      <c r="AR34" s="52">
        <f t="shared" si="13"/>
        <v>0</v>
      </c>
      <c r="AS34" s="52"/>
      <c r="AT34" s="52"/>
      <c r="AU34" s="53"/>
      <c r="AV34" s="52">
        <f t="shared" si="14"/>
        <v>0</v>
      </c>
      <c r="AW34" s="52"/>
      <c r="AX34" s="52"/>
      <c r="AY34" s="53"/>
      <c r="AZ34" s="52">
        <f t="shared" si="15"/>
        <v>0</v>
      </c>
    </row>
    <row r="35" spans="2:52" ht="17.45" customHeight="1">
      <c r="B35" s="38">
        <v>28</v>
      </c>
      <c r="C35" s="39"/>
      <c r="D35" s="54"/>
      <c r="E35" s="54"/>
      <c r="F35" s="54"/>
      <c r="G35" s="54"/>
      <c r="H35" s="54"/>
      <c r="I35" s="54"/>
      <c r="J35" s="55"/>
      <c r="K35" s="55"/>
      <c r="L35" s="55"/>
      <c r="M35" s="41">
        <f t="shared" si="2"/>
        <v>0</v>
      </c>
      <c r="N35" s="41">
        <f t="shared" si="3"/>
        <v>0</v>
      </c>
      <c r="O35" s="41">
        <f t="shared" si="4"/>
        <v>0</v>
      </c>
      <c r="P35" s="42">
        <f t="shared" si="5"/>
        <v>0</v>
      </c>
      <c r="Q35" s="41">
        <f t="shared" si="6"/>
        <v>0</v>
      </c>
      <c r="R35" s="41">
        <f t="shared" si="7"/>
        <v>0</v>
      </c>
      <c r="S35" s="41">
        <f t="shared" si="8"/>
        <v>0</v>
      </c>
      <c r="T35" s="42">
        <f t="shared" si="9"/>
        <v>0</v>
      </c>
      <c r="U35" s="56"/>
      <c r="V35" s="56"/>
      <c r="W35" s="44">
        <f>COUNTA(AC35,AE35,AG35,AI35,#REF!,AJ35,#REF!,AK35,AM35,AO35,AQ35,AS35)</f>
        <v>2</v>
      </c>
      <c r="X35" s="44">
        <f>COUNTA(AD35,AF35,AH35,#REF!,#REF!,#REF!,#REF!,AL35,AN35,AP35,AR35,AT35)</f>
        <v>6</v>
      </c>
      <c r="Y35" s="45" t="str">
        <f t="shared" si="10"/>
        <v>-</v>
      </c>
      <c r="Z35" s="45" t="str">
        <f t="shared" si="11"/>
        <v>-</v>
      </c>
      <c r="AA35" s="46" t="e">
        <f>AC35+AE35+AG35+AI35+#REF!+AJ35+#REF!+AK35+AM35+AO35+AQ35+AS35</f>
        <v>#REF!</v>
      </c>
      <c r="AB35" s="47" t="e">
        <f>AD35+AF35+AH35+#REF!+#REF!+#REF!+#REF!+AL35+AN35+AP35+AR35+AT35</f>
        <v>#REF!</v>
      </c>
      <c r="AC35" s="57"/>
      <c r="AD35" s="58"/>
      <c r="AE35" s="57"/>
      <c r="AF35" s="59"/>
      <c r="AG35" s="51"/>
      <c r="AH35" s="51"/>
      <c r="AI35" s="52"/>
      <c r="AJ35" s="52"/>
      <c r="AK35" s="52"/>
      <c r="AL35" s="52"/>
      <c r="AM35" s="53"/>
      <c r="AN35" s="52">
        <f t="shared" si="12"/>
        <v>0</v>
      </c>
      <c r="AO35" s="52"/>
      <c r="AP35" s="52"/>
      <c r="AQ35" s="53"/>
      <c r="AR35" s="52">
        <f t="shared" si="13"/>
        <v>0</v>
      </c>
      <c r="AS35" s="52"/>
      <c r="AT35" s="52"/>
      <c r="AU35" s="53"/>
      <c r="AV35" s="52">
        <f t="shared" si="14"/>
        <v>0</v>
      </c>
      <c r="AW35" s="52"/>
      <c r="AX35" s="52"/>
      <c r="AY35" s="53"/>
      <c r="AZ35" s="52">
        <f t="shared" si="15"/>
        <v>0</v>
      </c>
    </row>
    <row r="36" spans="2:52" ht="17.45" customHeight="1">
      <c r="B36" s="38">
        <v>29</v>
      </c>
      <c r="C36" s="39"/>
      <c r="D36" s="54"/>
      <c r="E36" s="54"/>
      <c r="F36" s="54"/>
      <c r="G36" s="54"/>
      <c r="H36" s="54"/>
      <c r="I36" s="54"/>
      <c r="J36" s="55"/>
      <c r="K36" s="55"/>
      <c r="L36" s="55"/>
      <c r="M36" s="41">
        <f t="shared" si="2"/>
        <v>0</v>
      </c>
      <c r="N36" s="41">
        <f t="shared" si="3"/>
        <v>0</v>
      </c>
      <c r="O36" s="41">
        <f t="shared" si="4"/>
        <v>0</v>
      </c>
      <c r="P36" s="42">
        <f t="shared" si="5"/>
        <v>0</v>
      </c>
      <c r="Q36" s="41">
        <f t="shared" si="6"/>
        <v>0</v>
      </c>
      <c r="R36" s="41">
        <f t="shared" si="7"/>
        <v>0</v>
      </c>
      <c r="S36" s="41">
        <f t="shared" si="8"/>
        <v>0</v>
      </c>
      <c r="T36" s="42">
        <f t="shared" si="9"/>
        <v>0</v>
      </c>
      <c r="U36" s="56"/>
      <c r="V36" s="56"/>
      <c r="W36" s="44">
        <f>COUNTA(AC36,AE36,AG36,AI36,#REF!,AJ36,#REF!,AK36,AM36,AO36,AQ36,AS36)</f>
        <v>2</v>
      </c>
      <c r="X36" s="44">
        <f>COUNTA(AD36,AF36,AH36,#REF!,#REF!,#REF!,#REF!,AL36,AN36,AP36,AR36,AT36)</f>
        <v>6</v>
      </c>
      <c r="Y36" s="45" t="str">
        <f t="shared" si="10"/>
        <v>-</v>
      </c>
      <c r="Z36" s="45" t="str">
        <f t="shared" si="11"/>
        <v>-</v>
      </c>
      <c r="AA36" s="46" t="e">
        <f>AC36+AE36+AG36+AI36+#REF!+AJ36+#REF!+AK36+AM36+AO36+AQ36+AS36</f>
        <v>#REF!</v>
      </c>
      <c r="AB36" s="47" t="e">
        <f>AD36+AF36+AH36+#REF!+#REF!+#REF!+#REF!+AL36+AN36+AP36+AR36+AT36</f>
        <v>#REF!</v>
      </c>
      <c r="AC36" s="57"/>
      <c r="AD36" s="58"/>
      <c r="AE36" s="57"/>
      <c r="AF36" s="59"/>
      <c r="AG36" s="51"/>
      <c r="AH36" s="51"/>
      <c r="AI36" s="52"/>
      <c r="AJ36" s="52"/>
      <c r="AK36" s="52"/>
      <c r="AL36" s="52"/>
      <c r="AM36" s="53"/>
      <c r="AN36" s="52">
        <f t="shared" si="12"/>
        <v>0</v>
      </c>
      <c r="AO36" s="52"/>
      <c r="AP36" s="52"/>
      <c r="AQ36" s="53"/>
      <c r="AR36" s="52">
        <f t="shared" si="13"/>
        <v>0</v>
      </c>
      <c r="AS36" s="52"/>
      <c r="AT36" s="52"/>
      <c r="AU36" s="53"/>
      <c r="AV36" s="52">
        <f t="shared" si="14"/>
        <v>0</v>
      </c>
      <c r="AW36" s="52"/>
      <c r="AX36" s="52"/>
      <c r="AY36" s="53"/>
      <c r="AZ36" s="52">
        <f t="shared" si="15"/>
        <v>0</v>
      </c>
    </row>
    <row r="37" spans="2:52" ht="17.45" customHeight="1">
      <c r="B37" s="38">
        <v>30</v>
      </c>
      <c r="C37" s="39"/>
      <c r="D37" s="54"/>
      <c r="E37" s="54"/>
      <c r="F37" s="54"/>
      <c r="G37" s="54"/>
      <c r="H37" s="54"/>
      <c r="I37" s="54"/>
      <c r="J37" s="55"/>
      <c r="K37" s="55"/>
      <c r="L37" s="55"/>
      <c r="M37" s="41">
        <f t="shared" si="2"/>
        <v>0</v>
      </c>
      <c r="N37" s="41">
        <f t="shared" si="3"/>
        <v>0</v>
      </c>
      <c r="O37" s="41">
        <f t="shared" si="4"/>
        <v>0</v>
      </c>
      <c r="P37" s="42">
        <f t="shared" si="5"/>
        <v>0</v>
      </c>
      <c r="Q37" s="41">
        <f t="shared" si="6"/>
        <v>0</v>
      </c>
      <c r="R37" s="41">
        <f t="shared" si="7"/>
        <v>0</v>
      </c>
      <c r="S37" s="41">
        <f t="shared" si="8"/>
        <v>0</v>
      </c>
      <c r="T37" s="42">
        <f t="shared" si="9"/>
        <v>0</v>
      </c>
      <c r="U37" s="56"/>
      <c r="V37" s="56"/>
      <c r="W37" s="44">
        <f>COUNTA(AC37,AE37,AG37,AI37,#REF!,AJ37,#REF!,AK37,AM37,AO37,AQ37,AS37)</f>
        <v>2</v>
      </c>
      <c r="X37" s="44">
        <f>COUNTA(AD37,AF37,AH37,#REF!,#REF!,#REF!,#REF!,AL37,AN37,AP37,AR37,AT37)</f>
        <v>6</v>
      </c>
      <c r="Y37" s="45" t="str">
        <f t="shared" si="10"/>
        <v>-</v>
      </c>
      <c r="Z37" s="45" t="str">
        <f t="shared" si="11"/>
        <v>-</v>
      </c>
      <c r="AA37" s="46" t="e">
        <f>AC37+AE37+AG37+AI37+#REF!+AJ37+#REF!+AK37+AM37+AO37+AQ37+AS37</f>
        <v>#REF!</v>
      </c>
      <c r="AB37" s="47" t="e">
        <f>AD37+AF37+AH37+#REF!+#REF!+#REF!+#REF!+AL37+AN37+AP37+AR37+AT37</f>
        <v>#REF!</v>
      </c>
      <c r="AC37" s="57"/>
      <c r="AD37" s="58"/>
      <c r="AE37" s="57"/>
      <c r="AF37" s="59"/>
      <c r="AG37" s="51"/>
      <c r="AH37" s="51"/>
      <c r="AI37" s="52"/>
      <c r="AJ37" s="52"/>
      <c r="AK37" s="52"/>
      <c r="AL37" s="52"/>
      <c r="AM37" s="53"/>
      <c r="AN37" s="52">
        <f t="shared" si="12"/>
        <v>0</v>
      </c>
      <c r="AO37" s="52"/>
      <c r="AP37" s="52"/>
      <c r="AQ37" s="53"/>
      <c r="AR37" s="52">
        <f t="shared" si="13"/>
        <v>0</v>
      </c>
      <c r="AS37" s="52"/>
      <c r="AT37" s="52"/>
      <c r="AU37" s="53"/>
      <c r="AV37" s="52">
        <f t="shared" si="14"/>
        <v>0</v>
      </c>
      <c r="AW37" s="52"/>
      <c r="AX37" s="52"/>
      <c r="AY37" s="53"/>
      <c r="AZ37" s="52">
        <f t="shared" si="15"/>
        <v>0</v>
      </c>
    </row>
    <row r="38" spans="2:52" ht="17.45" customHeight="1">
      <c r="B38" s="38">
        <v>31</v>
      </c>
      <c r="C38" s="39"/>
      <c r="D38" s="54"/>
      <c r="E38" s="54"/>
      <c r="F38" s="54"/>
      <c r="G38" s="54"/>
      <c r="H38" s="54"/>
      <c r="I38" s="54"/>
      <c r="J38" s="55"/>
      <c r="K38" s="55"/>
      <c r="L38" s="55"/>
      <c r="M38" s="41">
        <f t="shared" si="2"/>
        <v>0</v>
      </c>
      <c r="N38" s="41">
        <f t="shared" si="3"/>
        <v>0</v>
      </c>
      <c r="O38" s="41">
        <f t="shared" si="4"/>
        <v>0</v>
      </c>
      <c r="P38" s="42">
        <f t="shared" si="5"/>
        <v>0</v>
      </c>
      <c r="Q38" s="41">
        <f t="shared" si="6"/>
        <v>0</v>
      </c>
      <c r="R38" s="41">
        <f t="shared" si="7"/>
        <v>0</v>
      </c>
      <c r="S38" s="41">
        <f t="shared" si="8"/>
        <v>0</v>
      </c>
      <c r="T38" s="42">
        <f t="shared" si="9"/>
        <v>0</v>
      </c>
      <c r="U38" s="56"/>
      <c r="V38" s="56"/>
      <c r="W38" s="44">
        <f>COUNTA(AC38,AE38,AG38,AI38,#REF!,AJ38,#REF!,AK38,AM38,AO38,AQ38,AS38)</f>
        <v>2</v>
      </c>
      <c r="X38" s="44">
        <f>COUNTA(AD38,AF38,AH38,#REF!,#REF!,#REF!,#REF!,AL38,AN38,AP38,AR38,AT38)</f>
        <v>6</v>
      </c>
      <c r="Y38" s="45" t="str">
        <f t="shared" si="10"/>
        <v>-</v>
      </c>
      <c r="Z38" s="45" t="str">
        <f t="shared" si="11"/>
        <v>-</v>
      </c>
      <c r="AA38" s="46" t="e">
        <f>AC38+AE38+AG38+AI38+#REF!+AJ38+#REF!+AK38+AM38+AO38+AQ38+AS38</f>
        <v>#REF!</v>
      </c>
      <c r="AB38" s="47" t="e">
        <f>AD38+AF38+AH38+#REF!+#REF!+#REF!+#REF!+AL38+AN38+AP38+AR38+AT38</f>
        <v>#REF!</v>
      </c>
      <c r="AC38" s="57"/>
      <c r="AD38" s="58"/>
      <c r="AE38" s="57"/>
      <c r="AF38" s="59"/>
      <c r="AG38" s="51"/>
      <c r="AH38" s="51"/>
      <c r="AI38" s="52"/>
      <c r="AJ38" s="52"/>
      <c r="AK38" s="52"/>
      <c r="AL38" s="52"/>
      <c r="AM38" s="53"/>
      <c r="AN38" s="52">
        <f t="shared" si="12"/>
        <v>0</v>
      </c>
      <c r="AO38" s="52"/>
      <c r="AP38" s="52"/>
      <c r="AQ38" s="53"/>
      <c r="AR38" s="52">
        <f t="shared" si="13"/>
        <v>0</v>
      </c>
      <c r="AS38" s="52"/>
      <c r="AT38" s="52"/>
      <c r="AU38" s="53"/>
      <c r="AV38" s="52">
        <f t="shared" si="14"/>
        <v>0</v>
      </c>
      <c r="AW38" s="52"/>
      <c r="AX38" s="52"/>
      <c r="AY38" s="53"/>
      <c r="AZ38" s="52">
        <f t="shared" si="15"/>
        <v>0</v>
      </c>
    </row>
    <row r="39" spans="2:52" ht="17.45" customHeight="1">
      <c r="B39" s="38">
        <v>32</v>
      </c>
      <c r="C39" s="39"/>
      <c r="D39" s="54"/>
      <c r="E39" s="54"/>
      <c r="F39" s="54"/>
      <c r="G39" s="54"/>
      <c r="H39" s="54"/>
      <c r="I39" s="54"/>
      <c r="J39" s="55"/>
      <c r="K39" s="55"/>
      <c r="L39" s="55"/>
      <c r="M39" s="41">
        <f t="shared" si="2"/>
        <v>0</v>
      </c>
      <c r="N39" s="41">
        <f t="shared" si="3"/>
        <v>0</v>
      </c>
      <c r="O39" s="41">
        <f t="shared" si="4"/>
        <v>0</v>
      </c>
      <c r="P39" s="42">
        <f t="shared" si="5"/>
        <v>0</v>
      </c>
      <c r="Q39" s="41">
        <f t="shared" si="6"/>
        <v>0</v>
      </c>
      <c r="R39" s="41">
        <f t="shared" si="7"/>
        <v>0</v>
      </c>
      <c r="S39" s="41">
        <f t="shared" si="8"/>
        <v>0</v>
      </c>
      <c r="T39" s="42">
        <f t="shared" si="9"/>
        <v>0</v>
      </c>
      <c r="U39" s="56"/>
      <c r="V39" s="56"/>
      <c r="W39" s="44">
        <f>COUNTA(AC39,AE39,AG39,AI39,#REF!,AJ39,#REF!,AK39,AM39,AO39,AQ39,AS39)</f>
        <v>2</v>
      </c>
      <c r="X39" s="44">
        <f>COUNTA(AD39,AF39,AH39,#REF!,#REF!,#REF!,#REF!,AL39,AN39,AP39,AR39,AT39)</f>
        <v>6</v>
      </c>
      <c r="Y39" s="45" t="str">
        <f t="shared" si="10"/>
        <v>-</v>
      </c>
      <c r="Z39" s="45" t="str">
        <f t="shared" si="11"/>
        <v>-</v>
      </c>
      <c r="AA39" s="46" t="e">
        <f>AC39+AE39+AG39+AI39+#REF!+AJ39+#REF!+AK39+AM39+AO39+AQ39+AS39</f>
        <v>#REF!</v>
      </c>
      <c r="AB39" s="47" t="e">
        <f>AD39+AF39+AH39+#REF!+#REF!+#REF!+#REF!+AL39+AN39+AP39+AR39+AT39</f>
        <v>#REF!</v>
      </c>
      <c r="AC39" s="57"/>
      <c r="AD39" s="58"/>
      <c r="AE39" s="57"/>
      <c r="AF39" s="59"/>
      <c r="AG39" s="51"/>
      <c r="AH39" s="51"/>
      <c r="AI39" s="52"/>
      <c r="AJ39" s="52"/>
      <c r="AK39" s="52"/>
      <c r="AL39" s="52"/>
      <c r="AM39" s="53"/>
      <c r="AN39" s="52">
        <f t="shared" si="12"/>
        <v>0</v>
      </c>
      <c r="AO39" s="52"/>
      <c r="AP39" s="52"/>
      <c r="AQ39" s="53"/>
      <c r="AR39" s="52">
        <f t="shared" si="13"/>
        <v>0</v>
      </c>
      <c r="AS39" s="52"/>
      <c r="AT39" s="52"/>
      <c r="AU39" s="53"/>
      <c r="AV39" s="52">
        <f t="shared" si="14"/>
        <v>0</v>
      </c>
      <c r="AW39" s="52"/>
      <c r="AX39" s="52"/>
      <c r="AY39" s="53"/>
      <c r="AZ39" s="52">
        <f t="shared" si="15"/>
        <v>0</v>
      </c>
    </row>
    <row r="40" spans="2:52" ht="17.45" customHeight="1">
      <c r="B40" s="38">
        <v>33</v>
      </c>
      <c r="C40" s="39"/>
      <c r="D40" s="54"/>
      <c r="E40" s="54"/>
      <c r="F40" s="54"/>
      <c r="G40" s="54"/>
      <c r="H40" s="54"/>
      <c r="I40" s="54"/>
      <c r="J40" s="55"/>
      <c r="K40" s="55"/>
      <c r="L40" s="55"/>
      <c r="M40" s="41">
        <f t="shared" ref="M40:M64" si="16">J40/75000*11*$S$2</f>
        <v>0</v>
      </c>
      <c r="N40" s="41">
        <f t="shared" ref="N40:N64" si="17">K40/50000*8*$S$2</f>
        <v>0</v>
      </c>
      <c r="O40" s="41">
        <f t="shared" ref="O40:O64" si="18">L40/50000*8*$S$2</f>
        <v>0</v>
      </c>
      <c r="P40" s="42">
        <f t="shared" ref="P40:P64" si="19">SUM(M40:O40)</f>
        <v>0</v>
      </c>
      <c r="Q40" s="41">
        <f t="shared" ref="Q40:Q64" si="20">J40/100000*11*$S$2</f>
        <v>0</v>
      </c>
      <c r="R40" s="41">
        <f t="shared" ref="R40:R64" si="21">K40/100000*8*$S$2</f>
        <v>0</v>
      </c>
      <c r="S40" s="41">
        <f t="shared" ref="S40:S64" si="22">L40/100000*8*$S$2</f>
        <v>0</v>
      </c>
      <c r="T40" s="42">
        <f t="shared" ref="T40:T64" si="23">SUM(Q40:S40)</f>
        <v>0</v>
      </c>
      <c r="U40" s="56"/>
      <c r="V40" s="56"/>
      <c r="W40" s="44">
        <f>COUNTA(AC40,AE40,AG40,AI40,#REF!,AJ40,#REF!,AK40,AM40,AO40,AQ40,AS40)</f>
        <v>2</v>
      </c>
      <c r="X40" s="44">
        <f>COUNTA(AD40,AF40,AH40,#REF!,#REF!,#REF!,#REF!,AL40,AN40,AP40,AR40,AT40)</f>
        <v>6</v>
      </c>
      <c r="Y40" s="45" t="str">
        <f t="shared" ref="Y40:Y71" si="24">IFERROR(AA40/P40,"-")</f>
        <v>-</v>
      </c>
      <c r="Z40" s="45" t="str">
        <f t="shared" ref="Z40:Z71" si="25">IFERROR(AB40/T40,"-")</f>
        <v>-</v>
      </c>
      <c r="AA40" s="46" t="e">
        <f>AC40+AE40+AG40+AI40+#REF!+AJ40+#REF!+AK40+AM40+AO40+AQ40+AS40</f>
        <v>#REF!</v>
      </c>
      <c r="AB40" s="47" t="e">
        <f>AD40+AF40+AH40+#REF!+#REF!+#REF!+#REF!+AL40+AN40+AP40+AR40+AT40</f>
        <v>#REF!</v>
      </c>
      <c r="AC40" s="57"/>
      <c r="AD40" s="58"/>
      <c r="AE40" s="57"/>
      <c r="AF40" s="59"/>
      <c r="AG40" s="51"/>
      <c r="AH40" s="51"/>
      <c r="AI40" s="52"/>
      <c r="AJ40" s="52"/>
      <c r="AK40" s="52"/>
      <c r="AL40" s="52"/>
      <c r="AM40" s="53"/>
      <c r="AN40" s="52">
        <f t="shared" si="12"/>
        <v>0</v>
      </c>
      <c r="AO40" s="52"/>
      <c r="AP40" s="52"/>
      <c r="AQ40" s="53"/>
      <c r="AR40" s="52">
        <f t="shared" si="13"/>
        <v>0</v>
      </c>
      <c r="AS40" s="52"/>
      <c r="AT40" s="52"/>
      <c r="AU40" s="53"/>
      <c r="AV40" s="52">
        <f t="shared" si="14"/>
        <v>0</v>
      </c>
      <c r="AW40" s="52"/>
      <c r="AX40" s="52"/>
      <c r="AY40" s="53"/>
      <c r="AZ40" s="52">
        <f t="shared" si="15"/>
        <v>0</v>
      </c>
    </row>
    <row r="41" spans="2:52" ht="17.45" customHeight="1">
      <c r="B41" s="38">
        <v>34</v>
      </c>
      <c r="C41" s="39"/>
      <c r="D41" s="54"/>
      <c r="E41" s="54"/>
      <c r="F41" s="54"/>
      <c r="G41" s="54"/>
      <c r="H41" s="54"/>
      <c r="I41" s="54"/>
      <c r="J41" s="55"/>
      <c r="K41" s="55"/>
      <c r="L41" s="55"/>
      <c r="M41" s="41">
        <f t="shared" si="16"/>
        <v>0</v>
      </c>
      <c r="N41" s="41">
        <f t="shared" si="17"/>
        <v>0</v>
      </c>
      <c r="O41" s="41">
        <f t="shared" si="18"/>
        <v>0</v>
      </c>
      <c r="P41" s="42">
        <f t="shared" si="19"/>
        <v>0</v>
      </c>
      <c r="Q41" s="41">
        <f t="shared" si="20"/>
        <v>0</v>
      </c>
      <c r="R41" s="41">
        <f t="shared" si="21"/>
        <v>0</v>
      </c>
      <c r="S41" s="41">
        <f t="shared" si="22"/>
        <v>0</v>
      </c>
      <c r="T41" s="42">
        <f t="shared" si="23"/>
        <v>0</v>
      </c>
      <c r="U41" s="56"/>
      <c r="V41" s="56"/>
      <c r="W41" s="44">
        <f>COUNTA(AC41,AE41,AG41,AI41,#REF!,AJ41,#REF!,AK41,AM41,AO41,AQ41,AS41)</f>
        <v>2</v>
      </c>
      <c r="X41" s="44">
        <f>COUNTA(AD41,AF41,AH41,#REF!,#REF!,#REF!,#REF!,AL41,AN41,AP41,AR41,AT41)</f>
        <v>6</v>
      </c>
      <c r="Y41" s="45" t="str">
        <f t="shared" si="24"/>
        <v>-</v>
      </c>
      <c r="Z41" s="45" t="str">
        <f t="shared" si="25"/>
        <v>-</v>
      </c>
      <c r="AA41" s="46" t="e">
        <f>AC41+AE41+AG41+AI41+#REF!+AJ41+#REF!+AK41+AM41+AO41+AQ41+AS41</f>
        <v>#REF!</v>
      </c>
      <c r="AB41" s="47" t="e">
        <f>AD41+AF41+AH41+#REF!+#REF!+#REF!+#REF!+AL41+AN41+AP41+AR41+AT41</f>
        <v>#REF!</v>
      </c>
      <c r="AC41" s="57"/>
      <c r="AD41" s="58"/>
      <c r="AE41" s="57"/>
      <c r="AF41" s="59"/>
      <c r="AG41" s="61"/>
      <c r="AH41" s="51"/>
      <c r="AI41" s="52"/>
      <c r="AJ41" s="52"/>
      <c r="AK41" s="52"/>
      <c r="AL41" s="52"/>
      <c r="AM41" s="53"/>
      <c r="AN41" s="52">
        <f t="shared" si="12"/>
        <v>0</v>
      </c>
      <c r="AO41" s="52"/>
      <c r="AP41" s="52"/>
      <c r="AQ41" s="53"/>
      <c r="AR41" s="52">
        <f t="shared" si="13"/>
        <v>0</v>
      </c>
      <c r="AS41" s="52"/>
      <c r="AT41" s="52"/>
      <c r="AU41" s="53"/>
      <c r="AV41" s="52">
        <f t="shared" si="14"/>
        <v>0</v>
      </c>
      <c r="AW41" s="52"/>
      <c r="AX41" s="52"/>
      <c r="AY41" s="53"/>
      <c r="AZ41" s="52">
        <f t="shared" si="15"/>
        <v>0</v>
      </c>
    </row>
    <row r="42" spans="2:52" ht="17.45" customHeight="1">
      <c r="B42" s="38">
        <v>35</v>
      </c>
      <c r="C42" s="39"/>
      <c r="D42" s="54"/>
      <c r="E42" s="54"/>
      <c r="F42" s="54"/>
      <c r="G42" s="54"/>
      <c r="H42" s="54"/>
      <c r="I42" s="54"/>
      <c r="J42" s="55"/>
      <c r="K42" s="55"/>
      <c r="L42" s="55"/>
      <c r="M42" s="41">
        <f t="shared" si="16"/>
        <v>0</v>
      </c>
      <c r="N42" s="41">
        <f t="shared" si="17"/>
        <v>0</v>
      </c>
      <c r="O42" s="41">
        <f t="shared" si="18"/>
        <v>0</v>
      </c>
      <c r="P42" s="42">
        <f t="shared" si="19"/>
        <v>0</v>
      </c>
      <c r="Q42" s="41">
        <f t="shared" si="20"/>
        <v>0</v>
      </c>
      <c r="R42" s="41">
        <f t="shared" si="21"/>
        <v>0</v>
      </c>
      <c r="S42" s="41">
        <f t="shared" si="22"/>
        <v>0</v>
      </c>
      <c r="T42" s="42">
        <f t="shared" si="23"/>
        <v>0</v>
      </c>
      <c r="U42" s="56"/>
      <c r="V42" s="56"/>
      <c r="W42" s="44">
        <f>COUNTA(AC42,AE42,AG42,AI42,#REF!,AJ42,#REF!,AK42,AM42,AO42,AQ42,AS42)</f>
        <v>2</v>
      </c>
      <c r="X42" s="44">
        <f>COUNTA(AD42,AF42,AH42,#REF!,#REF!,#REF!,#REF!,AL42,AN42,AP42,AR42,AT42)</f>
        <v>6</v>
      </c>
      <c r="Y42" s="45" t="str">
        <f t="shared" si="24"/>
        <v>-</v>
      </c>
      <c r="Z42" s="45" t="str">
        <f t="shared" si="25"/>
        <v>-</v>
      </c>
      <c r="AA42" s="46" t="e">
        <f>AC42+AE42+AG42+AI42+#REF!+AJ42+#REF!+AK42+AM42+AO42+AQ42+AS42</f>
        <v>#REF!</v>
      </c>
      <c r="AB42" s="47" t="e">
        <f>AD42+AF42+AH42+#REF!+#REF!+#REF!+#REF!+AL42+AN42+AP42+AR42+AT42</f>
        <v>#REF!</v>
      </c>
      <c r="AC42" s="57"/>
      <c r="AD42" s="58"/>
      <c r="AE42" s="57"/>
      <c r="AF42" s="59"/>
      <c r="AG42" s="51"/>
      <c r="AH42" s="51"/>
      <c r="AI42" s="52"/>
      <c r="AJ42" s="52"/>
      <c r="AK42" s="52"/>
      <c r="AL42" s="52"/>
      <c r="AM42" s="53"/>
      <c r="AN42" s="52">
        <f t="shared" si="12"/>
        <v>0</v>
      </c>
      <c r="AO42" s="52"/>
      <c r="AP42" s="52"/>
      <c r="AQ42" s="53"/>
      <c r="AR42" s="52">
        <f t="shared" si="13"/>
        <v>0</v>
      </c>
      <c r="AS42" s="52"/>
      <c r="AT42" s="52"/>
      <c r="AU42" s="53"/>
      <c r="AV42" s="52">
        <f t="shared" si="14"/>
        <v>0</v>
      </c>
      <c r="AW42" s="52"/>
      <c r="AX42" s="52"/>
      <c r="AY42" s="53"/>
      <c r="AZ42" s="52">
        <f t="shared" si="15"/>
        <v>0</v>
      </c>
    </row>
    <row r="43" spans="2:52" ht="17.45" customHeight="1">
      <c r="B43" s="38">
        <v>97</v>
      </c>
      <c r="C43" s="39"/>
      <c r="D43" s="54"/>
      <c r="E43" s="54"/>
      <c r="F43" s="54"/>
      <c r="G43" s="54"/>
      <c r="H43" s="54"/>
      <c r="I43" s="54"/>
      <c r="J43" s="52"/>
      <c r="K43" s="55"/>
      <c r="L43" s="52"/>
      <c r="M43" s="41">
        <f t="shared" si="16"/>
        <v>0</v>
      </c>
      <c r="N43" s="41">
        <f t="shared" si="17"/>
        <v>0</v>
      </c>
      <c r="O43" s="41">
        <f t="shared" si="18"/>
        <v>0</v>
      </c>
      <c r="P43" s="42">
        <f t="shared" si="19"/>
        <v>0</v>
      </c>
      <c r="Q43" s="41">
        <f t="shared" si="20"/>
        <v>0</v>
      </c>
      <c r="R43" s="41">
        <f t="shared" si="21"/>
        <v>0</v>
      </c>
      <c r="S43" s="41">
        <f t="shared" si="22"/>
        <v>0</v>
      </c>
      <c r="T43" s="42">
        <f t="shared" si="23"/>
        <v>0</v>
      </c>
      <c r="U43" s="56"/>
      <c r="V43" s="56"/>
      <c r="W43" s="44">
        <f>COUNTA(AC43,AE43,AG43,AI43,#REF!,AJ43,#REF!,AK43,AM43,AO43,AQ43,AS43)</f>
        <v>2</v>
      </c>
      <c r="X43" s="44">
        <f>COUNTA(AD43,AF43,AH43,#REF!,#REF!,#REF!,#REF!,AL43,AN43,AP43,AR43,AT43)</f>
        <v>6</v>
      </c>
      <c r="Y43" s="45" t="str">
        <f t="shared" si="24"/>
        <v>-</v>
      </c>
      <c r="Z43" s="45" t="str">
        <f t="shared" si="25"/>
        <v>-</v>
      </c>
      <c r="AA43" s="46" t="e">
        <f>AC43+AE43+AG43+AI43+#REF!+AJ43+#REF!+AK43+AM43+AO43+AQ43+AS43</f>
        <v>#REF!</v>
      </c>
      <c r="AB43" s="47" t="e">
        <f>AD43+AF43+AH43+#REF!+#REF!+#REF!+#REF!+AL43+AN43+AP43+AR43+AT43</f>
        <v>#REF!</v>
      </c>
      <c r="AC43" s="57"/>
      <c r="AD43" s="58"/>
      <c r="AE43" s="57"/>
      <c r="AF43" s="59"/>
      <c r="AG43" s="51"/>
      <c r="AH43" s="51"/>
      <c r="AI43" s="52"/>
      <c r="AJ43" s="52"/>
      <c r="AK43" s="52"/>
      <c r="AL43" s="52"/>
      <c r="AM43" s="53"/>
      <c r="AN43" s="52">
        <f t="shared" si="12"/>
        <v>0</v>
      </c>
      <c r="AO43" s="52"/>
      <c r="AP43" s="52"/>
      <c r="AQ43" s="53"/>
      <c r="AR43" s="52">
        <f t="shared" si="13"/>
        <v>0</v>
      </c>
      <c r="AS43" s="52"/>
      <c r="AT43" s="52"/>
      <c r="AU43" s="53"/>
      <c r="AV43" s="52">
        <f t="shared" si="14"/>
        <v>0</v>
      </c>
      <c r="AW43" s="52"/>
      <c r="AX43" s="52"/>
      <c r="AY43" s="53"/>
      <c r="AZ43" s="52">
        <f t="shared" si="15"/>
        <v>0</v>
      </c>
    </row>
    <row r="44" spans="2:52" ht="17.45" customHeight="1">
      <c r="B44" s="38">
        <v>36</v>
      </c>
      <c r="C44" s="39"/>
      <c r="D44" s="54"/>
      <c r="E44" s="54"/>
      <c r="F44" s="54"/>
      <c r="G44" s="54"/>
      <c r="H44" s="54"/>
      <c r="I44" s="54"/>
      <c r="J44" s="55"/>
      <c r="K44" s="55"/>
      <c r="L44" s="55"/>
      <c r="M44" s="41">
        <f t="shared" si="16"/>
        <v>0</v>
      </c>
      <c r="N44" s="41">
        <f t="shared" si="17"/>
        <v>0</v>
      </c>
      <c r="O44" s="41">
        <f t="shared" si="18"/>
        <v>0</v>
      </c>
      <c r="P44" s="42">
        <f t="shared" si="19"/>
        <v>0</v>
      </c>
      <c r="Q44" s="41">
        <f t="shared" si="20"/>
        <v>0</v>
      </c>
      <c r="R44" s="41">
        <f t="shared" si="21"/>
        <v>0</v>
      </c>
      <c r="S44" s="41">
        <f t="shared" si="22"/>
        <v>0</v>
      </c>
      <c r="T44" s="42">
        <f t="shared" si="23"/>
        <v>0</v>
      </c>
      <c r="U44" s="56"/>
      <c r="V44" s="56"/>
      <c r="W44" s="44">
        <f>COUNTA(AC44,AE44,AG44,AI44,#REF!,AJ44,#REF!,AK44,AM44,AO44,AQ44,AS44)</f>
        <v>2</v>
      </c>
      <c r="X44" s="44">
        <f>COUNTA(AD44,AF44,AH44,#REF!,#REF!,#REF!,#REF!,AL44,AN44,AP44,AR44,AT44)</f>
        <v>6</v>
      </c>
      <c r="Y44" s="45" t="str">
        <f t="shared" si="24"/>
        <v>-</v>
      </c>
      <c r="Z44" s="45" t="str">
        <f t="shared" si="25"/>
        <v>-</v>
      </c>
      <c r="AA44" s="46" t="e">
        <f>AC44+AE44+AG44+AI44+#REF!+AJ44+#REF!+AK44+AM44+AO44+AQ44+AS44</f>
        <v>#REF!</v>
      </c>
      <c r="AB44" s="47" t="e">
        <f>AD44+AF44+AH44+#REF!+#REF!+#REF!+#REF!+AL44+AN44+AP44+AR44+AT44</f>
        <v>#REF!</v>
      </c>
      <c r="AC44" s="57"/>
      <c r="AD44" s="58"/>
      <c r="AE44" s="57"/>
      <c r="AF44" s="59"/>
      <c r="AG44" s="51"/>
      <c r="AH44" s="51"/>
      <c r="AI44" s="52"/>
      <c r="AJ44" s="52"/>
      <c r="AK44" s="52"/>
      <c r="AL44" s="52"/>
      <c r="AM44" s="53"/>
      <c r="AN44" s="52">
        <f t="shared" si="12"/>
        <v>0</v>
      </c>
      <c r="AO44" s="52"/>
      <c r="AP44" s="52"/>
      <c r="AQ44" s="53"/>
      <c r="AR44" s="52">
        <f t="shared" si="13"/>
        <v>0</v>
      </c>
      <c r="AS44" s="52"/>
      <c r="AT44" s="52"/>
      <c r="AU44" s="53"/>
      <c r="AV44" s="52">
        <f t="shared" si="14"/>
        <v>0</v>
      </c>
      <c r="AW44" s="52"/>
      <c r="AX44" s="52"/>
      <c r="AY44" s="53"/>
      <c r="AZ44" s="52">
        <f t="shared" si="15"/>
        <v>0</v>
      </c>
    </row>
    <row r="45" spans="2:52" ht="17.45" customHeight="1">
      <c r="B45" s="38">
        <v>37</v>
      </c>
      <c r="C45" s="39"/>
      <c r="D45" s="54"/>
      <c r="E45" s="54"/>
      <c r="F45" s="54"/>
      <c r="G45" s="54"/>
      <c r="H45" s="54"/>
      <c r="I45" s="54"/>
      <c r="J45" s="55"/>
      <c r="K45" s="55"/>
      <c r="L45" s="55"/>
      <c r="M45" s="41">
        <f t="shared" si="16"/>
        <v>0</v>
      </c>
      <c r="N45" s="41">
        <f t="shared" si="17"/>
        <v>0</v>
      </c>
      <c r="O45" s="41">
        <f t="shared" si="18"/>
        <v>0</v>
      </c>
      <c r="P45" s="42">
        <f t="shared" si="19"/>
        <v>0</v>
      </c>
      <c r="Q45" s="41">
        <f t="shared" si="20"/>
        <v>0</v>
      </c>
      <c r="R45" s="41">
        <f t="shared" si="21"/>
        <v>0</v>
      </c>
      <c r="S45" s="41">
        <f t="shared" si="22"/>
        <v>0</v>
      </c>
      <c r="T45" s="42">
        <f t="shared" si="23"/>
        <v>0</v>
      </c>
      <c r="U45" s="56"/>
      <c r="V45" s="56"/>
      <c r="W45" s="44">
        <f>COUNTA(AC45,AE45,AG45,AI45,#REF!,AJ45,#REF!,AK45,AM45,AO45,AQ45,AS45)</f>
        <v>2</v>
      </c>
      <c r="X45" s="44">
        <f>COUNTA(AD45,AF45,AH45,#REF!,#REF!,#REF!,#REF!,AL45,AN45,AP45,AR45,AT45)</f>
        <v>6</v>
      </c>
      <c r="Y45" s="45" t="str">
        <f t="shared" si="24"/>
        <v>-</v>
      </c>
      <c r="Z45" s="45" t="str">
        <f t="shared" si="25"/>
        <v>-</v>
      </c>
      <c r="AA45" s="46" t="e">
        <f>AC45+AE45+AG45+AI45+#REF!+AJ45+#REF!+AK45+AM45+AO45+AQ45+AS45</f>
        <v>#REF!</v>
      </c>
      <c r="AB45" s="47" t="e">
        <f>AD45+AF45+AH45+#REF!+#REF!+#REF!+#REF!+AL45+AN45+AP45+AR45+AT45</f>
        <v>#REF!</v>
      </c>
      <c r="AC45" s="57"/>
      <c r="AD45" s="58"/>
      <c r="AE45" s="57"/>
      <c r="AF45" s="59"/>
      <c r="AG45" s="51"/>
      <c r="AH45" s="51"/>
      <c r="AI45" s="52"/>
      <c r="AJ45" s="52"/>
      <c r="AK45" s="52"/>
      <c r="AL45" s="52"/>
      <c r="AM45" s="53"/>
      <c r="AN45" s="52">
        <f t="shared" si="12"/>
        <v>0</v>
      </c>
      <c r="AO45" s="52"/>
      <c r="AP45" s="52"/>
      <c r="AQ45" s="53"/>
      <c r="AR45" s="52">
        <f t="shared" si="13"/>
        <v>0</v>
      </c>
      <c r="AS45" s="52"/>
      <c r="AT45" s="52"/>
      <c r="AU45" s="53"/>
      <c r="AV45" s="52">
        <f t="shared" si="14"/>
        <v>0</v>
      </c>
      <c r="AW45" s="52"/>
      <c r="AX45" s="52"/>
      <c r="AY45" s="53"/>
      <c r="AZ45" s="52">
        <f t="shared" si="15"/>
        <v>0</v>
      </c>
    </row>
    <row r="46" spans="2:52" ht="17.45" customHeight="1">
      <c r="B46" s="38">
        <v>38</v>
      </c>
      <c r="C46" s="39"/>
      <c r="D46" s="54"/>
      <c r="E46" s="54"/>
      <c r="F46" s="54"/>
      <c r="G46" s="54"/>
      <c r="H46" s="54"/>
      <c r="I46" s="54"/>
      <c r="J46" s="55"/>
      <c r="K46" s="55"/>
      <c r="L46" s="55"/>
      <c r="M46" s="41">
        <f t="shared" si="16"/>
        <v>0</v>
      </c>
      <c r="N46" s="41">
        <f t="shared" si="17"/>
        <v>0</v>
      </c>
      <c r="O46" s="41">
        <f t="shared" si="18"/>
        <v>0</v>
      </c>
      <c r="P46" s="42">
        <f t="shared" si="19"/>
        <v>0</v>
      </c>
      <c r="Q46" s="41">
        <f t="shared" si="20"/>
        <v>0</v>
      </c>
      <c r="R46" s="41">
        <f t="shared" si="21"/>
        <v>0</v>
      </c>
      <c r="S46" s="41">
        <f t="shared" si="22"/>
        <v>0</v>
      </c>
      <c r="T46" s="42">
        <f t="shared" si="23"/>
        <v>0</v>
      </c>
      <c r="U46" s="56"/>
      <c r="V46" s="56"/>
      <c r="W46" s="44">
        <f>COUNTA(AC46,AE46,AG46,AI46,#REF!,AJ46,#REF!,AK46,AM46,AO46,AQ46,AS46)</f>
        <v>2</v>
      </c>
      <c r="X46" s="44">
        <f>COUNTA(AD46,AF46,AH46,#REF!,#REF!,#REF!,#REF!,AL46,AN46,AP46,AR46,AT46)</f>
        <v>6</v>
      </c>
      <c r="Y46" s="45" t="str">
        <f t="shared" si="24"/>
        <v>-</v>
      </c>
      <c r="Z46" s="45" t="str">
        <f t="shared" si="25"/>
        <v>-</v>
      </c>
      <c r="AA46" s="46" t="e">
        <f>AC46+AE46+AG46+AI46+#REF!+AJ46+#REF!+AK46+AM46+AO46+AQ46+AS46</f>
        <v>#REF!</v>
      </c>
      <c r="AB46" s="47" t="e">
        <f>AD46+AF46+AH46+#REF!+#REF!+#REF!+#REF!+AL46+AN46+AP46+AR46+AT46</f>
        <v>#REF!</v>
      </c>
      <c r="AC46" s="57"/>
      <c r="AD46" s="58"/>
      <c r="AE46" s="57"/>
      <c r="AF46" s="59"/>
      <c r="AG46" s="51"/>
      <c r="AH46" s="51"/>
      <c r="AI46" s="52"/>
      <c r="AJ46" s="52"/>
      <c r="AK46" s="51"/>
      <c r="AL46" s="52"/>
      <c r="AM46" s="53"/>
      <c r="AN46" s="52">
        <f t="shared" si="12"/>
        <v>0</v>
      </c>
      <c r="AO46" s="51"/>
      <c r="AP46" s="52"/>
      <c r="AQ46" s="53"/>
      <c r="AR46" s="52">
        <f t="shared" si="13"/>
        <v>0</v>
      </c>
      <c r="AS46" s="51"/>
      <c r="AT46" s="52"/>
      <c r="AU46" s="53"/>
      <c r="AV46" s="52">
        <f t="shared" si="14"/>
        <v>0</v>
      </c>
      <c r="AW46" s="51"/>
      <c r="AX46" s="52"/>
      <c r="AY46" s="53"/>
      <c r="AZ46" s="52">
        <f t="shared" si="15"/>
        <v>0</v>
      </c>
    </row>
    <row r="47" spans="2:52" ht="17.45" customHeight="1">
      <c r="B47" s="38">
        <v>39</v>
      </c>
      <c r="C47" s="39"/>
      <c r="D47" s="54"/>
      <c r="E47" s="54"/>
      <c r="F47" s="54"/>
      <c r="G47" s="54"/>
      <c r="H47" s="54"/>
      <c r="I47" s="54"/>
      <c r="J47" s="55"/>
      <c r="K47" s="55"/>
      <c r="L47" s="55"/>
      <c r="M47" s="41">
        <f t="shared" si="16"/>
        <v>0</v>
      </c>
      <c r="N47" s="41">
        <f t="shared" si="17"/>
        <v>0</v>
      </c>
      <c r="O47" s="41">
        <f t="shared" si="18"/>
        <v>0</v>
      </c>
      <c r="P47" s="42">
        <f t="shared" si="19"/>
        <v>0</v>
      </c>
      <c r="Q47" s="41">
        <f t="shared" si="20"/>
        <v>0</v>
      </c>
      <c r="R47" s="41">
        <f t="shared" si="21"/>
        <v>0</v>
      </c>
      <c r="S47" s="41">
        <f t="shared" si="22"/>
        <v>0</v>
      </c>
      <c r="T47" s="42">
        <f t="shared" si="23"/>
        <v>0</v>
      </c>
      <c r="U47" s="56"/>
      <c r="V47" s="56"/>
      <c r="W47" s="44">
        <f>COUNTA(AC47,AE47,AG47,AI47,#REF!,AJ47,#REF!,AK47,AM47,AO47,AQ47,AS47)</f>
        <v>2</v>
      </c>
      <c r="X47" s="44">
        <f>COUNTA(AD47,AF47,AH47,#REF!,#REF!,#REF!,#REF!,AL47,AN47,AP47,AR47,AT47)</f>
        <v>6</v>
      </c>
      <c r="Y47" s="45" t="str">
        <f t="shared" si="24"/>
        <v>-</v>
      </c>
      <c r="Z47" s="45" t="str">
        <f t="shared" si="25"/>
        <v>-</v>
      </c>
      <c r="AA47" s="46" t="e">
        <f>AC47+AE47+AG47+AI47+#REF!+AJ47+#REF!+AK47+AM47+AO47+AQ47+AS47</f>
        <v>#REF!</v>
      </c>
      <c r="AB47" s="47" t="e">
        <f>AD47+AF47+AH47+#REF!+#REF!+#REF!+#REF!+AL47+AN47+AP47+AR47+AT47</f>
        <v>#REF!</v>
      </c>
      <c r="AC47" s="57"/>
      <c r="AD47" s="58"/>
      <c r="AE47" s="57"/>
      <c r="AF47" s="59"/>
      <c r="AG47" s="51"/>
      <c r="AH47" s="51"/>
      <c r="AI47" s="52"/>
      <c r="AJ47" s="52"/>
      <c r="AK47" s="52"/>
      <c r="AL47" s="52"/>
      <c r="AM47" s="53"/>
      <c r="AN47" s="52">
        <f t="shared" si="12"/>
        <v>0</v>
      </c>
      <c r="AO47" s="52"/>
      <c r="AP47" s="52"/>
      <c r="AQ47" s="53"/>
      <c r="AR47" s="52">
        <f t="shared" si="13"/>
        <v>0</v>
      </c>
      <c r="AS47" s="52"/>
      <c r="AT47" s="52"/>
      <c r="AU47" s="53"/>
      <c r="AV47" s="52">
        <f t="shared" si="14"/>
        <v>0</v>
      </c>
      <c r="AW47" s="52"/>
      <c r="AX47" s="52"/>
      <c r="AY47" s="53"/>
      <c r="AZ47" s="52">
        <f t="shared" si="15"/>
        <v>0</v>
      </c>
    </row>
    <row r="48" spans="2:52" ht="17.45" customHeight="1">
      <c r="B48" s="38">
        <v>40</v>
      </c>
      <c r="C48" s="39"/>
      <c r="D48" s="54"/>
      <c r="E48" s="54"/>
      <c r="F48" s="54"/>
      <c r="G48" s="54"/>
      <c r="H48" s="54"/>
      <c r="I48" s="54"/>
      <c r="J48" s="55"/>
      <c r="K48" s="55"/>
      <c r="L48" s="55"/>
      <c r="M48" s="41">
        <f t="shared" si="16"/>
        <v>0</v>
      </c>
      <c r="N48" s="41">
        <f t="shared" si="17"/>
        <v>0</v>
      </c>
      <c r="O48" s="41">
        <f t="shared" si="18"/>
        <v>0</v>
      </c>
      <c r="P48" s="42">
        <f t="shared" si="19"/>
        <v>0</v>
      </c>
      <c r="Q48" s="41">
        <f t="shared" si="20"/>
        <v>0</v>
      </c>
      <c r="R48" s="41">
        <f t="shared" si="21"/>
        <v>0</v>
      </c>
      <c r="S48" s="41">
        <f t="shared" si="22"/>
        <v>0</v>
      </c>
      <c r="T48" s="42">
        <f t="shared" si="23"/>
        <v>0</v>
      </c>
      <c r="U48" s="56"/>
      <c r="V48" s="56"/>
      <c r="W48" s="44">
        <f>COUNTA(AC48,AE48,AG48,AI48,#REF!,AJ48,#REF!,AK48,AM48,AO48,AQ48,AS48)</f>
        <v>2</v>
      </c>
      <c r="X48" s="44">
        <f>COUNTA(AD48,AF48,AH48,#REF!,#REF!,#REF!,#REF!,AL48,AN48,AP48,AR48,AT48)</f>
        <v>6</v>
      </c>
      <c r="Y48" s="45" t="str">
        <f t="shared" si="24"/>
        <v>-</v>
      </c>
      <c r="Z48" s="45" t="str">
        <f t="shared" si="25"/>
        <v>-</v>
      </c>
      <c r="AA48" s="46" t="e">
        <f>AC48+AE48+AG48+AI48+#REF!+AJ48+#REF!+AK48+AM48+AO48+AQ48+AS48</f>
        <v>#REF!</v>
      </c>
      <c r="AB48" s="47" t="e">
        <f>AD48+AF48+AH48+#REF!+#REF!+#REF!+#REF!+AL48+AN48+AP48+AR48+AT48</f>
        <v>#REF!</v>
      </c>
      <c r="AC48" s="57"/>
      <c r="AD48" s="58"/>
      <c r="AE48" s="57"/>
      <c r="AF48" s="59"/>
      <c r="AG48" s="51"/>
      <c r="AH48" s="51"/>
      <c r="AI48" s="52"/>
      <c r="AJ48" s="52"/>
      <c r="AK48" s="52"/>
      <c r="AL48" s="52"/>
      <c r="AM48" s="53"/>
      <c r="AN48" s="52">
        <f t="shared" si="12"/>
        <v>0</v>
      </c>
      <c r="AO48" s="52"/>
      <c r="AP48" s="52"/>
      <c r="AQ48" s="53"/>
      <c r="AR48" s="52">
        <f t="shared" si="13"/>
        <v>0</v>
      </c>
      <c r="AS48" s="52"/>
      <c r="AT48" s="52"/>
      <c r="AU48" s="53"/>
      <c r="AV48" s="52">
        <f t="shared" si="14"/>
        <v>0</v>
      </c>
      <c r="AW48" s="52"/>
      <c r="AX48" s="52"/>
      <c r="AY48" s="53"/>
      <c r="AZ48" s="52">
        <f t="shared" si="15"/>
        <v>0</v>
      </c>
    </row>
    <row r="49" spans="2:52" ht="17.45" customHeight="1">
      <c r="B49" s="38">
        <v>41</v>
      </c>
      <c r="C49" s="39"/>
      <c r="D49" s="54"/>
      <c r="E49" s="54"/>
      <c r="F49" s="54"/>
      <c r="G49" s="54"/>
      <c r="H49" s="54"/>
      <c r="I49" s="54"/>
      <c r="J49" s="55"/>
      <c r="K49" s="55"/>
      <c r="L49" s="55"/>
      <c r="M49" s="41">
        <f t="shared" si="16"/>
        <v>0</v>
      </c>
      <c r="N49" s="41">
        <f t="shared" si="17"/>
        <v>0</v>
      </c>
      <c r="O49" s="41">
        <f t="shared" si="18"/>
        <v>0</v>
      </c>
      <c r="P49" s="42">
        <f t="shared" si="19"/>
        <v>0</v>
      </c>
      <c r="Q49" s="41">
        <f t="shared" si="20"/>
        <v>0</v>
      </c>
      <c r="R49" s="41">
        <f t="shared" si="21"/>
        <v>0</v>
      </c>
      <c r="S49" s="41">
        <f t="shared" si="22"/>
        <v>0</v>
      </c>
      <c r="T49" s="42">
        <f t="shared" si="23"/>
        <v>0</v>
      </c>
      <c r="U49" s="56"/>
      <c r="V49" s="56"/>
      <c r="W49" s="44">
        <f>COUNTA(AC49,AE49,AG49,AI49,#REF!,AJ49,#REF!,AK49,AM49,AO49,AQ49,AS49)</f>
        <v>2</v>
      </c>
      <c r="X49" s="44">
        <f>COUNTA(AD49,AF49,AH49,#REF!,#REF!,#REF!,#REF!,AL49,AN49,AP49,AR49,AT49)</f>
        <v>6</v>
      </c>
      <c r="Y49" s="45" t="str">
        <f t="shared" si="24"/>
        <v>-</v>
      </c>
      <c r="Z49" s="45" t="str">
        <f t="shared" si="25"/>
        <v>-</v>
      </c>
      <c r="AA49" s="46" t="e">
        <f>AC49+AE49+AG49+AI49+#REF!+AJ49+#REF!+AK49+AM49+AO49+AQ49+AS49</f>
        <v>#REF!</v>
      </c>
      <c r="AB49" s="47" t="e">
        <f>AD49+AF49+AH49+#REF!+#REF!+#REF!+#REF!+AL49+AN49+AP49+AR49+AT49</f>
        <v>#REF!</v>
      </c>
      <c r="AC49" s="57"/>
      <c r="AD49" s="58"/>
      <c r="AE49" s="57"/>
      <c r="AF49" s="59"/>
      <c r="AG49" s="51"/>
      <c r="AH49" s="51"/>
      <c r="AI49" s="52"/>
      <c r="AJ49" s="52"/>
      <c r="AK49" s="51"/>
      <c r="AL49" s="52"/>
      <c r="AM49" s="53"/>
      <c r="AN49" s="52">
        <f t="shared" si="12"/>
        <v>0</v>
      </c>
      <c r="AO49" s="51"/>
      <c r="AP49" s="52"/>
      <c r="AQ49" s="53"/>
      <c r="AR49" s="52">
        <f t="shared" si="13"/>
        <v>0</v>
      </c>
      <c r="AS49" s="51"/>
      <c r="AT49" s="52"/>
      <c r="AU49" s="53"/>
      <c r="AV49" s="52">
        <f t="shared" si="14"/>
        <v>0</v>
      </c>
      <c r="AW49" s="51"/>
      <c r="AX49" s="52"/>
      <c r="AY49" s="53"/>
      <c r="AZ49" s="52">
        <f t="shared" si="15"/>
        <v>0</v>
      </c>
    </row>
    <row r="50" spans="2:52" ht="17.45" customHeight="1">
      <c r="B50" s="38">
        <v>42</v>
      </c>
      <c r="C50" s="39"/>
      <c r="D50" s="54"/>
      <c r="E50" s="54"/>
      <c r="F50" s="54"/>
      <c r="G50" s="54"/>
      <c r="H50" s="54"/>
      <c r="I50" s="54"/>
      <c r="J50" s="55"/>
      <c r="K50" s="55"/>
      <c r="L50" s="55"/>
      <c r="M50" s="41">
        <f t="shared" si="16"/>
        <v>0</v>
      </c>
      <c r="N50" s="41">
        <f t="shared" si="17"/>
        <v>0</v>
      </c>
      <c r="O50" s="41">
        <f t="shared" si="18"/>
        <v>0</v>
      </c>
      <c r="P50" s="42">
        <f t="shared" si="19"/>
        <v>0</v>
      </c>
      <c r="Q50" s="41">
        <f t="shared" si="20"/>
        <v>0</v>
      </c>
      <c r="R50" s="41">
        <f t="shared" si="21"/>
        <v>0</v>
      </c>
      <c r="S50" s="41">
        <f t="shared" si="22"/>
        <v>0</v>
      </c>
      <c r="T50" s="42">
        <f t="shared" si="23"/>
        <v>0</v>
      </c>
      <c r="U50" s="56"/>
      <c r="V50" s="56"/>
      <c r="W50" s="44">
        <f>COUNTA(AC50,AE50,AG50,AI50,#REF!,AJ50,#REF!,AK50,AM50,AO50,AQ50,AS50)</f>
        <v>2</v>
      </c>
      <c r="X50" s="44">
        <f>COUNTA(AD50,AF50,AH50,#REF!,#REF!,#REF!,#REF!,AL50,AN50,AP50,AR50,AT50)</f>
        <v>6</v>
      </c>
      <c r="Y50" s="45" t="str">
        <f t="shared" si="24"/>
        <v>-</v>
      </c>
      <c r="Z50" s="45" t="str">
        <f t="shared" si="25"/>
        <v>-</v>
      </c>
      <c r="AA50" s="46" t="e">
        <f>AC50+AE50+AG50+AI50+#REF!+AJ50+#REF!+AK50+AM50+AO50+AQ50+AS50</f>
        <v>#REF!</v>
      </c>
      <c r="AB50" s="47" t="e">
        <f>AD50+AF50+AH50+#REF!+#REF!+#REF!+#REF!+AL50+AN50+AP50+AR50+AT50</f>
        <v>#REF!</v>
      </c>
      <c r="AC50" s="57"/>
      <c r="AD50" s="58"/>
      <c r="AE50" s="57"/>
      <c r="AF50" s="59"/>
      <c r="AG50" s="51"/>
      <c r="AH50" s="51"/>
      <c r="AI50" s="52"/>
      <c r="AJ50" s="52"/>
      <c r="AK50" s="52"/>
      <c r="AL50" s="52"/>
      <c r="AM50" s="53"/>
      <c r="AN50" s="52">
        <f t="shared" si="12"/>
        <v>0</v>
      </c>
      <c r="AO50" s="52"/>
      <c r="AP50" s="52"/>
      <c r="AQ50" s="53"/>
      <c r="AR50" s="52">
        <f t="shared" si="13"/>
        <v>0</v>
      </c>
      <c r="AS50" s="52"/>
      <c r="AT50" s="52"/>
      <c r="AU50" s="53"/>
      <c r="AV50" s="52">
        <f t="shared" si="14"/>
        <v>0</v>
      </c>
      <c r="AW50" s="52"/>
      <c r="AX50" s="52"/>
      <c r="AY50" s="53"/>
      <c r="AZ50" s="52">
        <f t="shared" si="15"/>
        <v>0</v>
      </c>
    </row>
    <row r="51" spans="2:52" ht="17.45" customHeight="1">
      <c r="B51" s="38">
        <v>43</v>
      </c>
      <c r="C51" s="39"/>
      <c r="D51" s="54"/>
      <c r="E51" s="54"/>
      <c r="F51" s="54"/>
      <c r="G51" s="54"/>
      <c r="H51" s="54"/>
      <c r="I51" s="54"/>
      <c r="J51" s="55"/>
      <c r="K51" s="55"/>
      <c r="L51" s="55"/>
      <c r="M51" s="41">
        <f t="shared" si="16"/>
        <v>0</v>
      </c>
      <c r="N51" s="41">
        <f t="shared" si="17"/>
        <v>0</v>
      </c>
      <c r="O51" s="41">
        <f t="shared" si="18"/>
        <v>0</v>
      </c>
      <c r="P51" s="42">
        <f t="shared" si="19"/>
        <v>0</v>
      </c>
      <c r="Q51" s="41">
        <f t="shared" si="20"/>
        <v>0</v>
      </c>
      <c r="R51" s="41">
        <f t="shared" si="21"/>
        <v>0</v>
      </c>
      <c r="S51" s="41">
        <f t="shared" si="22"/>
        <v>0</v>
      </c>
      <c r="T51" s="42">
        <f t="shared" si="23"/>
        <v>0</v>
      </c>
      <c r="U51" s="56"/>
      <c r="V51" s="56"/>
      <c r="W51" s="44">
        <f>COUNTA(AC51,AE51,AG51,AI51,#REF!,AJ51,#REF!,AK51,AM51,AO51,AQ51,AS51)</f>
        <v>2</v>
      </c>
      <c r="X51" s="44">
        <f>COUNTA(AD51,AF51,AH51,#REF!,#REF!,#REF!,#REF!,AL51,AN51,AP51,AR51,AT51)</f>
        <v>6</v>
      </c>
      <c r="Y51" s="45" t="str">
        <f t="shared" si="24"/>
        <v>-</v>
      </c>
      <c r="Z51" s="45" t="str">
        <f t="shared" si="25"/>
        <v>-</v>
      </c>
      <c r="AA51" s="46" t="e">
        <f>AC51+AE51+AG51+AI51+#REF!+AJ51+#REF!+AK51+AM51+AO51+AQ51+AS51</f>
        <v>#REF!</v>
      </c>
      <c r="AB51" s="47" t="e">
        <f>AD51+AF51+AH51+#REF!+#REF!+#REF!+#REF!+AL51+AN51+AP51+AR51+AT51</f>
        <v>#REF!</v>
      </c>
      <c r="AC51" s="57"/>
      <c r="AD51" s="58"/>
      <c r="AE51" s="57"/>
      <c r="AF51" s="59"/>
      <c r="AG51" s="51"/>
      <c r="AH51" s="51"/>
      <c r="AI51" s="52"/>
      <c r="AJ51" s="52"/>
      <c r="AK51" s="52"/>
      <c r="AL51" s="52"/>
      <c r="AM51" s="53"/>
      <c r="AN51" s="52">
        <f t="shared" si="12"/>
        <v>0</v>
      </c>
      <c r="AO51" s="52"/>
      <c r="AP51" s="52"/>
      <c r="AQ51" s="53"/>
      <c r="AR51" s="52">
        <f t="shared" si="13"/>
        <v>0</v>
      </c>
      <c r="AS51" s="52"/>
      <c r="AT51" s="52"/>
      <c r="AU51" s="53"/>
      <c r="AV51" s="52">
        <f t="shared" si="14"/>
        <v>0</v>
      </c>
      <c r="AW51" s="52"/>
      <c r="AX51" s="52"/>
      <c r="AY51" s="53"/>
      <c r="AZ51" s="52">
        <f t="shared" si="15"/>
        <v>0</v>
      </c>
    </row>
    <row r="52" spans="2:52" ht="17.45" customHeight="1">
      <c r="B52" s="38">
        <v>44</v>
      </c>
      <c r="C52" s="39"/>
      <c r="D52" s="54"/>
      <c r="E52" s="54"/>
      <c r="F52" s="54"/>
      <c r="G52" s="54"/>
      <c r="H52" s="54"/>
      <c r="I52" s="54"/>
      <c r="J52" s="55"/>
      <c r="K52" s="55"/>
      <c r="L52" s="55"/>
      <c r="M52" s="41">
        <f t="shared" si="16"/>
        <v>0</v>
      </c>
      <c r="N52" s="41">
        <f t="shared" si="17"/>
        <v>0</v>
      </c>
      <c r="O52" s="41">
        <f t="shared" si="18"/>
        <v>0</v>
      </c>
      <c r="P52" s="42">
        <f t="shared" si="19"/>
        <v>0</v>
      </c>
      <c r="Q52" s="41">
        <f t="shared" si="20"/>
        <v>0</v>
      </c>
      <c r="R52" s="41">
        <f t="shared" si="21"/>
        <v>0</v>
      </c>
      <c r="S52" s="41">
        <f t="shared" si="22"/>
        <v>0</v>
      </c>
      <c r="T52" s="42">
        <f t="shared" si="23"/>
        <v>0</v>
      </c>
      <c r="U52" s="56"/>
      <c r="V52" s="56"/>
      <c r="W52" s="44">
        <f>COUNTA(AC52,AE52,AG52,AI52,#REF!,AJ52,#REF!,AK52,AM52,AO52,AQ52,AS52)</f>
        <v>2</v>
      </c>
      <c r="X52" s="44">
        <f>COUNTA(AD52,AF52,AH52,#REF!,#REF!,#REF!,#REF!,AL52,AN52,AP52,AR52,AT52)</f>
        <v>6</v>
      </c>
      <c r="Y52" s="45" t="str">
        <f t="shared" si="24"/>
        <v>-</v>
      </c>
      <c r="Z52" s="45" t="str">
        <f t="shared" si="25"/>
        <v>-</v>
      </c>
      <c r="AA52" s="46" t="e">
        <f>AC52+AE52+AG52+AI52+#REF!+AJ52+#REF!+AK52+AM52+AO52+AQ52+AS52</f>
        <v>#REF!</v>
      </c>
      <c r="AB52" s="47" t="e">
        <f>AD52+AF52+AH52+#REF!+#REF!+#REF!+#REF!+AL52+AN52+AP52+AR52+AT52</f>
        <v>#REF!</v>
      </c>
      <c r="AC52" s="57"/>
      <c r="AD52" s="58"/>
      <c r="AE52" s="57"/>
      <c r="AF52" s="59"/>
      <c r="AG52" s="51"/>
      <c r="AH52" s="51"/>
      <c r="AI52" s="52"/>
      <c r="AJ52" s="52"/>
      <c r="AK52" s="52"/>
      <c r="AL52" s="52"/>
      <c r="AM52" s="53"/>
      <c r="AN52" s="52">
        <f t="shared" si="12"/>
        <v>0</v>
      </c>
      <c r="AO52" s="52"/>
      <c r="AP52" s="52"/>
      <c r="AQ52" s="53"/>
      <c r="AR52" s="52">
        <f t="shared" si="13"/>
        <v>0</v>
      </c>
      <c r="AS52" s="52"/>
      <c r="AT52" s="52"/>
      <c r="AU52" s="53"/>
      <c r="AV52" s="52">
        <f t="shared" si="14"/>
        <v>0</v>
      </c>
      <c r="AW52" s="52"/>
      <c r="AX52" s="52"/>
      <c r="AY52" s="53"/>
      <c r="AZ52" s="52">
        <f t="shared" si="15"/>
        <v>0</v>
      </c>
    </row>
    <row r="53" spans="2:52" ht="17.45" customHeight="1">
      <c r="B53" s="38">
        <v>45</v>
      </c>
      <c r="C53" s="39"/>
      <c r="D53" s="54"/>
      <c r="E53" s="54"/>
      <c r="F53" s="54"/>
      <c r="G53" s="54"/>
      <c r="H53" s="54"/>
      <c r="I53" s="54"/>
      <c r="J53" s="55"/>
      <c r="K53" s="55"/>
      <c r="L53" s="55"/>
      <c r="M53" s="41">
        <f t="shared" si="16"/>
        <v>0</v>
      </c>
      <c r="N53" s="41">
        <f t="shared" si="17"/>
        <v>0</v>
      </c>
      <c r="O53" s="41">
        <f t="shared" si="18"/>
        <v>0</v>
      </c>
      <c r="P53" s="42">
        <f t="shared" si="19"/>
        <v>0</v>
      </c>
      <c r="Q53" s="41">
        <f t="shared" si="20"/>
        <v>0</v>
      </c>
      <c r="R53" s="41">
        <f t="shared" si="21"/>
        <v>0</v>
      </c>
      <c r="S53" s="41">
        <f t="shared" si="22"/>
        <v>0</v>
      </c>
      <c r="T53" s="42">
        <f t="shared" si="23"/>
        <v>0</v>
      </c>
      <c r="U53" s="56"/>
      <c r="V53" s="56"/>
      <c r="W53" s="44">
        <f>COUNTA(AC53,AE53,AG53,AI53,#REF!,AJ53,#REF!,AK53,AM53,AO53,AQ53,AS53)</f>
        <v>2</v>
      </c>
      <c r="X53" s="44">
        <f>COUNTA(AD53,AF53,AH53,#REF!,#REF!,#REF!,#REF!,AL53,AN53,AP53,AR53,AT53)</f>
        <v>6</v>
      </c>
      <c r="Y53" s="45" t="str">
        <f t="shared" si="24"/>
        <v>-</v>
      </c>
      <c r="Z53" s="45" t="str">
        <f t="shared" si="25"/>
        <v>-</v>
      </c>
      <c r="AA53" s="46" t="e">
        <f>AC53+AE53+AG53+AI53+#REF!+AJ53+#REF!+AK53+AM53+AO53+AQ53+AS53</f>
        <v>#REF!</v>
      </c>
      <c r="AB53" s="47" t="e">
        <f>AD53+AF53+AH53+#REF!+#REF!+#REF!+#REF!+AL53+AN53+AP53+AR53+AT53</f>
        <v>#REF!</v>
      </c>
      <c r="AC53" s="57"/>
      <c r="AD53" s="58"/>
      <c r="AE53" s="57"/>
      <c r="AF53" s="59"/>
      <c r="AG53" s="51"/>
      <c r="AH53" s="51"/>
      <c r="AI53" s="52"/>
      <c r="AJ53" s="52"/>
      <c r="AK53" s="52"/>
      <c r="AL53" s="52"/>
      <c r="AM53" s="53"/>
      <c r="AN53" s="52">
        <f t="shared" si="12"/>
        <v>0</v>
      </c>
      <c r="AO53" s="52"/>
      <c r="AP53" s="52"/>
      <c r="AQ53" s="53"/>
      <c r="AR53" s="52">
        <f t="shared" si="13"/>
        <v>0</v>
      </c>
      <c r="AS53" s="52"/>
      <c r="AT53" s="52"/>
      <c r="AU53" s="53"/>
      <c r="AV53" s="52">
        <f t="shared" si="14"/>
        <v>0</v>
      </c>
      <c r="AW53" s="52"/>
      <c r="AX53" s="52"/>
      <c r="AY53" s="53"/>
      <c r="AZ53" s="52">
        <f t="shared" si="15"/>
        <v>0</v>
      </c>
    </row>
    <row r="54" spans="2:52" ht="17.45" customHeight="1">
      <c r="B54" s="38">
        <v>46</v>
      </c>
      <c r="C54" s="39"/>
      <c r="D54" s="54"/>
      <c r="E54" s="54"/>
      <c r="F54" s="54"/>
      <c r="G54" s="54"/>
      <c r="H54" s="54"/>
      <c r="I54" s="54"/>
      <c r="J54" s="55"/>
      <c r="K54" s="55"/>
      <c r="L54" s="55"/>
      <c r="M54" s="41">
        <f t="shared" si="16"/>
        <v>0</v>
      </c>
      <c r="N54" s="41">
        <f t="shared" si="17"/>
        <v>0</v>
      </c>
      <c r="O54" s="41">
        <f t="shared" si="18"/>
        <v>0</v>
      </c>
      <c r="P54" s="42">
        <f t="shared" si="19"/>
        <v>0</v>
      </c>
      <c r="Q54" s="41">
        <f t="shared" si="20"/>
        <v>0</v>
      </c>
      <c r="R54" s="41">
        <f t="shared" si="21"/>
        <v>0</v>
      </c>
      <c r="S54" s="41">
        <f t="shared" si="22"/>
        <v>0</v>
      </c>
      <c r="T54" s="42">
        <f t="shared" si="23"/>
        <v>0</v>
      </c>
      <c r="U54" s="56"/>
      <c r="V54" s="56"/>
      <c r="W54" s="44">
        <f>COUNTA(AC54,AE54,AG54,AI54,#REF!,AJ54,#REF!,AK54,AM54,AO54,AQ54,AS54)</f>
        <v>2</v>
      </c>
      <c r="X54" s="44">
        <f>COUNTA(AD54,AF54,AH54,#REF!,#REF!,#REF!,#REF!,AL54,AN54,AP54,AR54,AT54)</f>
        <v>6</v>
      </c>
      <c r="Y54" s="45" t="str">
        <f t="shared" si="24"/>
        <v>-</v>
      </c>
      <c r="Z54" s="45" t="str">
        <f t="shared" si="25"/>
        <v>-</v>
      </c>
      <c r="AA54" s="46" t="e">
        <f>AC54+AE54+AG54+AI54+#REF!+AJ54+#REF!+AK54+AM54+AO54+AQ54+AS54</f>
        <v>#REF!</v>
      </c>
      <c r="AB54" s="47" t="e">
        <f>AD54+AF54+AH54+#REF!+#REF!+#REF!+#REF!+AL54+AN54+AP54+AR54+AT54</f>
        <v>#REF!</v>
      </c>
      <c r="AC54" s="57"/>
      <c r="AD54" s="58"/>
      <c r="AE54" s="57"/>
      <c r="AF54" s="59"/>
      <c r="AG54" s="51"/>
      <c r="AH54" s="51"/>
      <c r="AI54" s="52"/>
      <c r="AJ54" s="52"/>
      <c r="AK54" s="52"/>
      <c r="AL54" s="51"/>
      <c r="AM54" s="60"/>
      <c r="AN54" s="51">
        <f t="shared" si="12"/>
        <v>0</v>
      </c>
      <c r="AO54" s="52"/>
      <c r="AP54" s="51"/>
      <c r="AQ54" s="60"/>
      <c r="AR54" s="51">
        <f t="shared" si="13"/>
        <v>0</v>
      </c>
      <c r="AS54" s="52"/>
      <c r="AT54" s="51"/>
      <c r="AU54" s="60"/>
      <c r="AV54" s="52">
        <f t="shared" si="14"/>
        <v>0</v>
      </c>
      <c r="AW54" s="52"/>
      <c r="AX54" s="51"/>
      <c r="AY54" s="60"/>
      <c r="AZ54" s="51">
        <f t="shared" si="15"/>
        <v>0</v>
      </c>
    </row>
    <row r="55" spans="2:52" ht="17.45" customHeight="1">
      <c r="B55" s="38">
        <v>47</v>
      </c>
      <c r="C55" s="39"/>
      <c r="D55" s="54"/>
      <c r="E55" s="54"/>
      <c r="F55" s="54"/>
      <c r="G55" s="54"/>
      <c r="H55" s="54"/>
      <c r="I55" s="54"/>
      <c r="J55" s="55"/>
      <c r="K55" s="55"/>
      <c r="L55" s="55"/>
      <c r="M55" s="41">
        <f t="shared" si="16"/>
        <v>0</v>
      </c>
      <c r="N55" s="41">
        <f t="shared" si="17"/>
        <v>0</v>
      </c>
      <c r="O55" s="41">
        <f t="shared" si="18"/>
        <v>0</v>
      </c>
      <c r="P55" s="42">
        <f t="shared" si="19"/>
        <v>0</v>
      </c>
      <c r="Q55" s="41">
        <f t="shared" si="20"/>
        <v>0</v>
      </c>
      <c r="R55" s="41">
        <f t="shared" si="21"/>
        <v>0</v>
      </c>
      <c r="S55" s="41">
        <f t="shared" si="22"/>
        <v>0</v>
      </c>
      <c r="T55" s="42">
        <f t="shared" si="23"/>
        <v>0</v>
      </c>
      <c r="U55" s="56"/>
      <c r="V55" s="56"/>
      <c r="W55" s="44">
        <f>COUNTA(AC55,AE55,AG55,AI55,#REF!,AJ55,#REF!,AK55,AM55,AO55,AQ55,AS55)</f>
        <v>2</v>
      </c>
      <c r="X55" s="44">
        <f>COUNTA(AD55,AF55,AH55,#REF!,#REF!,#REF!,#REF!,AL55,AN55,AP55,AR55,AT55)</f>
        <v>6</v>
      </c>
      <c r="Y55" s="45" t="str">
        <f t="shared" si="24"/>
        <v>-</v>
      </c>
      <c r="Z55" s="45" t="str">
        <f t="shared" si="25"/>
        <v>-</v>
      </c>
      <c r="AA55" s="46" t="e">
        <f>AC55+AE55+AG55+AI55+#REF!+AJ55+#REF!+AK55+AM55+AO55+AQ55+AS55</f>
        <v>#REF!</v>
      </c>
      <c r="AB55" s="47" t="e">
        <f>AD55+AF55+AH55+#REF!+#REF!+#REF!+#REF!+AL55+AN55+AP55+AR55+AT55</f>
        <v>#REF!</v>
      </c>
      <c r="AC55" s="57"/>
      <c r="AD55" s="58"/>
      <c r="AE55" s="57"/>
      <c r="AF55" s="59"/>
      <c r="AG55" s="51"/>
      <c r="AH55" s="51"/>
      <c r="AI55" s="52"/>
      <c r="AJ55" s="52"/>
      <c r="AK55" s="52"/>
      <c r="AL55" s="52"/>
      <c r="AM55" s="53"/>
      <c r="AN55" s="52">
        <f t="shared" si="12"/>
        <v>0</v>
      </c>
      <c r="AO55" s="52"/>
      <c r="AP55" s="52"/>
      <c r="AQ55" s="53"/>
      <c r="AR55" s="52">
        <f t="shared" si="13"/>
        <v>0</v>
      </c>
      <c r="AS55" s="52"/>
      <c r="AT55" s="52"/>
      <c r="AU55" s="53"/>
      <c r="AV55" s="52">
        <f t="shared" si="14"/>
        <v>0</v>
      </c>
      <c r="AW55" s="52"/>
      <c r="AX55" s="52"/>
      <c r="AY55" s="53"/>
      <c r="AZ55" s="52">
        <f t="shared" si="15"/>
        <v>0</v>
      </c>
    </row>
    <row r="56" spans="2:52" ht="17.45" customHeight="1">
      <c r="B56" s="38">
        <v>48</v>
      </c>
      <c r="C56" s="39"/>
      <c r="D56" s="54"/>
      <c r="E56" s="54"/>
      <c r="F56" s="54"/>
      <c r="G56" s="54"/>
      <c r="H56" s="54"/>
      <c r="I56" s="54"/>
      <c r="J56" s="55"/>
      <c r="K56" s="55"/>
      <c r="L56" s="55"/>
      <c r="M56" s="41">
        <f t="shared" si="16"/>
        <v>0</v>
      </c>
      <c r="N56" s="41">
        <f t="shared" si="17"/>
        <v>0</v>
      </c>
      <c r="O56" s="41">
        <f t="shared" si="18"/>
        <v>0</v>
      </c>
      <c r="P56" s="42">
        <f t="shared" si="19"/>
        <v>0</v>
      </c>
      <c r="Q56" s="41">
        <f t="shared" si="20"/>
        <v>0</v>
      </c>
      <c r="R56" s="41">
        <f t="shared" si="21"/>
        <v>0</v>
      </c>
      <c r="S56" s="41">
        <f t="shared" si="22"/>
        <v>0</v>
      </c>
      <c r="T56" s="42">
        <f t="shared" si="23"/>
        <v>0</v>
      </c>
      <c r="U56" s="56"/>
      <c r="V56" s="56"/>
      <c r="W56" s="44">
        <f>COUNTA(AC56,AE56,AG56,AI56,#REF!,AJ56,#REF!,AK56,AM56,AO56,AQ56,AS56)</f>
        <v>2</v>
      </c>
      <c r="X56" s="44">
        <f>COUNTA(AD56,AF56,AH56,#REF!,#REF!,#REF!,#REF!,AL56,AN56,AP56,AR56,AT56)</f>
        <v>6</v>
      </c>
      <c r="Y56" s="45" t="str">
        <f t="shared" si="24"/>
        <v>-</v>
      </c>
      <c r="Z56" s="45" t="str">
        <f t="shared" si="25"/>
        <v>-</v>
      </c>
      <c r="AA56" s="46" t="e">
        <f>AC56+AE56+AG56+AI56+#REF!+AJ56+#REF!+AK56+AM56+AO56+AQ56+AS56</f>
        <v>#REF!</v>
      </c>
      <c r="AB56" s="47" t="e">
        <f>AD56+AF56+AH56+#REF!+#REF!+#REF!+#REF!+AL56+AN56+AP56+AR56+AT56</f>
        <v>#REF!</v>
      </c>
      <c r="AC56" s="57"/>
      <c r="AD56" s="58"/>
      <c r="AE56" s="57"/>
      <c r="AF56" s="59"/>
      <c r="AG56" s="51"/>
      <c r="AH56" s="51"/>
      <c r="AI56" s="52"/>
      <c r="AJ56" s="52"/>
      <c r="AK56" s="52"/>
      <c r="AL56" s="52"/>
      <c r="AM56" s="53"/>
      <c r="AN56" s="52">
        <f t="shared" si="12"/>
        <v>0</v>
      </c>
      <c r="AO56" s="52"/>
      <c r="AP56" s="52"/>
      <c r="AQ56" s="53"/>
      <c r="AR56" s="52">
        <f t="shared" si="13"/>
        <v>0</v>
      </c>
      <c r="AS56" s="52"/>
      <c r="AT56" s="52"/>
      <c r="AU56" s="53"/>
      <c r="AV56" s="52">
        <f t="shared" si="14"/>
        <v>0</v>
      </c>
      <c r="AW56" s="52"/>
      <c r="AX56" s="52"/>
      <c r="AY56" s="53"/>
      <c r="AZ56" s="52">
        <f t="shared" si="15"/>
        <v>0</v>
      </c>
    </row>
    <row r="57" spans="2:52" ht="17.45" customHeight="1">
      <c r="B57" s="38">
        <v>49</v>
      </c>
      <c r="C57" s="39"/>
      <c r="D57" s="54"/>
      <c r="E57" s="54"/>
      <c r="F57" s="54"/>
      <c r="G57" s="54"/>
      <c r="H57" s="54"/>
      <c r="I57" s="54"/>
      <c r="J57" s="55"/>
      <c r="K57" s="55"/>
      <c r="L57" s="55"/>
      <c r="M57" s="41">
        <f t="shared" si="16"/>
        <v>0</v>
      </c>
      <c r="N57" s="41">
        <f t="shared" si="17"/>
        <v>0</v>
      </c>
      <c r="O57" s="41">
        <f t="shared" si="18"/>
        <v>0</v>
      </c>
      <c r="P57" s="42">
        <f t="shared" si="19"/>
        <v>0</v>
      </c>
      <c r="Q57" s="41">
        <f t="shared" si="20"/>
        <v>0</v>
      </c>
      <c r="R57" s="41">
        <f t="shared" si="21"/>
        <v>0</v>
      </c>
      <c r="S57" s="41">
        <f t="shared" si="22"/>
        <v>0</v>
      </c>
      <c r="T57" s="42">
        <f t="shared" si="23"/>
        <v>0</v>
      </c>
      <c r="U57" s="56"/>
      <c r="V57" s="56"/>
      <c r="W57" s="44">
        <f>COUNTA(AC57,AE57,AG57,AI57,#REF!,AJ57,#REF!,AK57,AM57,AO57,AQ57,AS57)</f>
        <v>2</v>
      </c>
      <c r="X57" s="44">
        <f>COUNTA(AD57,AF57,AH57,#REF!,#REF!,#REF!,#REF!,AL57,AN57,AP57,AR57,AT57)</f>
        <v>6</v>
      </c>
      <c r="Y57" s="45" t="str">
        <f t="shared" si="24"/>
        <v>-</v>
      </c>
      <c r="Z57" s="45" t="str">
        <f t="shared" si="25"/>
        <v>-</v>
      </c>
      <c r="AA57" s="46" t="e">
        <f>AC57+AE57+AG57+AI57+#REF!+AJ57+#REF!+AK57+AM57+AO57+AQ57+AS57</f>
        <v>#REF!</v>
      </c>
      <c r="AB57" s="47" t="e">
        <f>AD57+AF57+AH57+#REF!+#REF!+#REF!+#REF!+AL57+AN57+AP57+AR57+AT57</f>
        <v>#REF!</v>
      </c>
      <c r="AC57" s="57"/>
      <c r="AD57" s="58"/>
      <c r="AE57" s="57"/>
      <c r="AF57" s="59"/>
      <c r="AG57" s="51"/>
      <c r="AH57" s="51"/>
      <c r="AI57" s="52"/>
      <c r="AJ57" s="52"/>
      <c r="AK57" s="52"/>
      <c r="AL57" s="52"/>
      <c r="AM57" s="53"/>
      <c r="AN57" s="52">
        <f t="shared" si="12"/>
        <v>0</v>
      </c>
      <c r="AO57" s="52"/>
      <c r="AP57" s="52"/>
      <c r="AQ57" s="53"/>
      <c r="AR57" s="52">
        <f t="shared" si="13"/>
        <v>0</v>
      </c>
      <c r="AS57" s="52"/>
      <c r="AT57" s="52"/>
      <c r="AU57" s="53"/>
      <c r="AV57" s="52">
        <f t="shared" si="14"/>
        <v>0</v>
      </c>
      <c r="AW57" s="52"/>
      <c r="AX57" s="52"/>
      <c r="AY57" s="53"/>
      <c r="AZ57" s="52">
        <f t="shared" si="15"/>
        <v>0</v>
      </c>
    </row>
    <row r="58" spans="2:52" ht="17.45" customHeight="1">
      <c r="B58" s="38">
        <v>50</v>
      </c>
      <c r="C58" s="39"/>
      <c r="D58" s="54"/>
      <c r="E58" s="54"/>
      <c r="F58" s="54"/>
      <c r="G58" s="54"/>
      <c r="H58" s="54"/>
      <c r="I58" s="54"/>
      <c r="J58" s="55"/>
      <c r="K58" s="55"/>
      <c r="L58" s="55"/>
      <c r="M58" s="41">
        <f t="shared" si="16"/>
        <v>0</v>
      </c>
      <c r="N58" s="41">
        <f t="shared" si="17"/>
        <v>0</v>
      </c>
      <c r="O58" s="41">
        <f t="shared" si="18"/>
        <v>0</v>
      </c>
      <c r="P58" s="42">
        <f t="shared" si="19"/>
        <v>0</v>
      </c>
      <c r="Q58" s="41">
        <f t="shared" si="20"/>
        <v>0</v>
      </c>
      <c r="R58" s="41">
        <f t="shared" si="21"/>
        <v>0</v>
      </c>
      <c r="S58" s="41">
        <f t="shared" si="22"/>
        <v>0</v>
      </c>
      <c r="T58" s="42">
        <f t="shared" si="23"/>
        <v>0</v>
      </c>
      <c r="U58" s="56"/>
      <c r="V58" s="56"/>
      <c r="W58" s="44">
        <f>COUNTA(AC58,AE58,AG58,AI58,#REF!,AJ58,#REF!,AK58,AM58,AO58,AQ58,AS58)</f>
        <v>2</v>
      </c>
      <c r="X58" s="44">
        <f>COUNTA(AD58,AF58,AH58,#REF!,#REF!,#REF!,#REF!,AL58,AN58,AP58,AR58,AT58)</f>
        <v>6</v>
      </c>
      <c r="Y58" s="45" t="str">
        <f t="shared" si="24"/>
        <v>-</v>
      </c>
      <c r="Z58" s="45" t="str">
        <f t="shared" si="25"/>
        <v>-</v>
      </c>
      <c r="AA58" s="46" t="e">
        <f>AC58+AE58+AG58+AI58+#REF!+AJ58+#REF!+AK58+AM58+AO58+AQ58+AS58</f>
        <v>#REF!</v>
      </c>
      <c r="AB58" s="47" t="e">
        <f>AD58+AF58+AH58+#REF!+#REF!+#REF!+#REF!+AL58+AN58+AP58+AR58+AT58</f>
        <v>#REF!</v>
      </c>
      <c r="AC58" s="57"/>
      <c r="AD58" s="58"/>
      <c r="AE58" s="57"/>
      <c r="AF58" s="59"/>
      <c r="AG58" s="51"/>
      <c r="AH58" s="51"/>
      <c r="AI58" s="52"/>
      <c r="AJ58" s="52"/>
      <c r="AK58" s="51"/>
      <c r="AL58" s="52"/>
      <c r="AM58" s="53"/>
      <c r="AN58" s="52">
        <f t="shared" si="12"/>
        <v>0</v>
      </c>
      <c r="AO58" s="51"/>
      <c r="AP58" s="52"/>
      <c r="AQ58" s="53"/>
      <c r="AR58" s="52">
        <f t="shared" si="13"/>
        <v>0</v>
      </c>
      <c r="AS58" s="51"/>
      <c r="AT58" s="52"/>
      <c r="AU58" s="53"/>
      <c r="AV58" s="52">
        <f t="shared" si="14"/>
        <v>0</v>
      </c>
      <c r="AW58" s="51"/>
      <c r="AX58" s="52"/>
      <c r="AY58" s="53"/>
      <c r="AZ58" s="52">
        <f t="shared" si="15"/>
        <v>0</v>
      </c>
    </row>
    <row r="59" spans="2:52" ht="17.45" customHeight="1">
      <c r="B59" s="38">
        <v>51</v>
      </c>
      <c r="C59" s="39"/>
      <c r="D59" s="54"/>
      <c r="E59" s="54"/>
      <c r="F59" s="54"/>
      <c r="G59" s="54"/>
      <c r="H59" s="54"/>
      <c r="I59" s="54"/>
      <c r="J59" s="55"/>
      <c r="K59" s="55"/>
      <c r="L59" s="55"/>
      <c r="M59" s="41">
        <f t="shared" si="16"/>
        <v>0</v>
      </c>
      <c r="N59" s="41">
        <f t="shared" si="17"/>
        <v>0</v>
      </c>
      <c r="O59" s="41">
        <f t="shared" si="18"/>
        <v>0</v>
      </c>
      <c r="P59" s="42">
        <f t="shared" si="19"/>
        <v>0</v>
      </c>
      <c r="Q59" s="41">
        <f t="shared" si="20"/>
        <v>0</v>
      </c>
      <c r="R59" s="41">
        <f t="shared" si="21"/>
        <v>0</v>
      </c>
      <c r="S59" s="41">
        <f t="shared" si="22"/>
        <v>0</v>
      </c>
      <c r="T59" s="42">
        <f t="shared" si="23"/>
        <v>0</v>
      </c>
      <c r="U59" s="56"/>
      <c r="V59" s="56"/>
      <c r="W59" s="44">
        <f>COUNTA(AC59,AE59,AG59,AI59,#REF!,AJ59,#REF!,AK59,AM59,AO59,AQ59,AS59)</f>
        <v>2</v>
      </c>
      <c r="X59" s="44">
        <f>COUNTA(AD59,AF59,AH59,#REF!,#REF!,#REF!,#REF!,AL59,AN59,AP59,AR59,AT59)</f>
        <v>6</v>
      </c>
      <c r="Y59" s="45" t="str">
        <f t="shared" si="24"/>
        <v>-</v>
      </c>
      <c r="Z59" s="45" t="str">
        <f t="shared" si="25"/>
        <v>-</v>
      </c>
      <c r="AA59" s="46" t="e">
        <f>AC59+AE59+AG59+AI59+#REF!+AJ59+#REF!+AK59+AM59+AO59+AQ59+AS59</f>
        <v>#REF!</v>
      </c>
      <c r="AB59" s="47" t="e">
        <f>AD59+AF59+AH59+#REF!+#REF!+#REF!+#REF!+AL59+AN59+AP59+AR59+AT59</f>
        <v>#REF!</v>
      </c>
      <c r="AC59" s="57"/>
      <c r="AD59" s="58"/>
      <c r="AE59" s="57"/>
      <c r="AF59" s="59"/>
      <c r="AG59" s="51"/>
      <c r="AH59" s="51"/>
      <c r="AI59" s="52"/>
      <c r="AJ59" s="52"/>
      <c r="AK59" s="52"/>
      <c r="AL59" s="52"/>
      <c r="AM59" s="53"/>
      <c r="AN59" s="52">
        <f t="shared" si="12"/>
        <v>0</v>
      </c>
      <c r="AO59" s="52"/>
      <c r="AP59" s="52"/>
      <c r="AQ59" s="53"/>
      <c r="AR59" s="52">
        <f t="shared" si="13"/>
        <v>0</v>
      </c>
      <c r="AS59" s="52"/>
      <c r="AT59" s="52"/>
      <c r="AU59" s="53"/>
      <c r="AV59" s="52">
        <f t="shared" si="14"/>
        <v>0</v>
      </c>
      <c r="AW59" s="52"/>
      <c r="AX59" s="52"/>
      <c r="AY59" s="53"/>
      <c r="AZ59" s="52">
        <f t="shared" si="15"/>
        <v>0</v>
      </c>
    </row>
    <row r="60" spans="2:52" ht="17.45" customHeight="1">
      <c r="B60" s="38">
        <v>52</v>
      </c>
      <c r="C60" s="39"/>
      <c r="D60" s="54"/>
      <c r="E60" s="54"/>
      <c r="F60" s="54"/>
      <c r="G60" s="54"/>
      <c r="H60" s="54"/>
      <c r="I60" s="54"/>
      <c r="J60" s="55"/>
      <c r="K60" s="55"/>
      <c r="L60" s="55"/>
      <c r="M60" s="41">
        <f t="shared" si="16"/>
        <v>0</v>
      </c>
      <c r="N60" s="41">
        <f t="shared" si="17"/>
        <v>0</v>
      </c>
      <c r="O60" s="41">
        <f t="shared" si="18"/>
        <v>0</v>
      </c>
      <c r="P60" s="42">
        <f t="shared" si="19"/>
        <v>0</v>
      </c>
      <c r="Q60" s="41">
        <f t="shared" si="20"/>
        <v>0</v>
      </c>
      <c r="R60" s="41">
        <f t="shared" si="21"/>
        <v>0</v>
      </c>
      <c r="S60" s="41">
        <f t="shared" si="22"/>
        <v>0</v>
      </c>
      <c r="T60" s="42">
        <f t="shared" si="23"/>
        <v>0</v>
      </c>
      <c r="U60" s="56"/>
      <c r="V60" s="56"/>
      <c r="W60" s="44">
        <f>COUNTA(AC60,AE60,AG60,AI60,#REF!,AJ60,#REF!,AK60,AM60,AO60,AQ60,AS60)</f>
        <v>2</v>
      </c>
      <c r="X60" s="44">
        <f>COUNTA(AD60,AF60,AH60,#REF!,#REF!,#REF!,#REF!,AL60,AN60,AP60,AR60,AT60)</f>
        <v>6</v>
      </c>
      <c r="Y60" s="45" t="str">
        <f t="shared" si="24"/>
        <v>-</v>
      </c>
      <c r="Z60" s="45" t="str">
        <f t="shared" si="25"/>
        <v>-</v>
      </c>
      <c r="AA60" s="46" t="e">
        <f>AC60+AE60+AG60+AI60+#REF!+AJ60+#REF!+AK60+AM60+AO60+AQ60+AS60</f>
        <v>#REF!</v>
      </c>
      <c r="AB60" s="47" t="e">
        <f>AD60+AF60+AH60+#REF!+#REF!+#REF!+#REF!+AL60+AN60+AP60+AR60+AT60</f>
        <v>#REF!</v>
      </c>
      <c r="AC60" s="57"/>
      <c r="AD60" s="58"/>
      <c r="AE60" s="57"/>
      <c r="AF60" s="59"/>
      <c r="AG60" s="51"/>
      <c r="AH60" s="51"/>
      <c r="AI60" s="52"/>
      <c r="AJ60" s="52"/>
      <c r="AK60" s="52"/>
      <c r="AL60" s="52"/>
      <c r="AM60" s="53"/>
      <c r="AN60" s="52">
        <f t="shared" si="12"/>
        <v>0</v>
      </c>
      <c r="AO60" s="52"/>
      <c r="AP60" s="52"/>
      <c r="AQ60" s="53"/>
      <c r="AR60" s="52">
        <f t="shared" si="13"/>
        <v>0</v>
      </c>
      <c r="AS60" s="52"/>
      <c r="AT60" s="52"/>
      <c r="AU60" s="53"/>
      <c r="AV60" s="52">
        <f t="shared" si="14"/>
        <v>0</v>
      </c>
      <c r="AW60" s="52"/>
      <c r="AX60" s="52"/>
      <c r="AY60" s="53"/>
      <c r="AZ60" s="52">
        <f t="shared" si="15"/>
        <v>0</v>
      </c>
    </row>
    <row r="61" spans="2:52" ht="17.45" customHeight="1">
      <c r="B61" s="38">
        <v>53</v>
      </c>
      <c r="C61" s="39"/>
      <c r="D61" s="54"/>
      <c r="E61" s="54"/>
      <c r="F61" s="54"/>
      <c r="G61" s="54"/>
      <c r="H61" s="54"/>
      <c r="I61" s="54"/>
      <c r="J61" s="55"/>
      <c r="K61" s="55"/>
      <c r="L61" s="55"/>
      <c r="M61" s="41">
        <f t="shared" si="16"/>
        <v>0</v>
      </c>
      <c r="N61" s="41">
        <f t="shared" si="17"/>
        <v>0</v>
      </c>
      <c r="O61" s="41">
        <f t="shared" si="18"/>
        <v>0</v>
      </c>
      <c r="P61" s="42">
        <f t="shared" si="19"/>
        <v>0</v>
      </c>
      <c r="Q61" s="41">
        <f t="shared" si="20"/>
        <v>0</v>
      </c>
      <c r="R61" s="41">
        <f t="shared" si="21"/>
        <v>0</v>
      </c>
      <c r="S61" s="41">
        <f t="shared" si="22"/>
        <v>0</v>
      </c>
      <c r="T61" s="42">
        <f t="shared" si="23"/>
        <v>0</v>
      </c>
      <c r="U61" s="56"/>
      <c r="V61" s="56"/>
      <c r="W61" s="44">
        <f>COUNTA(AC61,AE61,AG61,AI61,#REF!,AJ61,#REF!,AK61,AM61,AO61,AQ61,AS61)</f>
        <v>2</v>
      </c>
      <c r="X61" s="44">
        <f>COUNTA(AD61,AF61,AH61,#REF!,#REF!,#REF!,#REF!,AL61,AN61,AP61,AR61,AT61)</f>
        <v>6</v>
      </c>
      <c r="Y61" s="45" t="str">
        <f t="shared" si="24"/>
        <v>-</v>
      </c>
      <c r="Z61" s="45" t="str">
        <f t="shared" si="25"/>
        <v>-</v>
      </c>
      <c r="AA61" s="46" t="e">
        <f>AC61+AE61+AG61+AI61+#REF!+AJ61+#REF!+AK61+AM61+AO61+AQ61+AS61</f>
        <v>#REF!</v>
      </c>
      <c r="AB61" s="47" t="e">
        <f>AD61+AF61+AH61+#REF!+#REF!+#REF!+#REF!+AL61+AN61+AP61+AR61+AT61</f>
        <v>#REF!</v>
      </c>
      <c r="AC61" s="57"/>
      <c r="AD61" s="58"/>
      <c r="AE61" s="57"/>
      <c r="AF61" s="59"/>
      <c r="AG61" s="51"/>
      <c r="AH61" s="51"/>
      <c r="AI61" s="52"/>
      <c r="AJ61" s="52"/>
      <c r="AK61" s="51"/>
      <c r="AL61" s="52"/>
      <c r="AM61" s="53"/>
      <c r="AN61" s="52">
        <f t="shared" si="12"/>
        <v>0</v>
      </c>
      <c r="AO61" s="51"/>
      <c r="AP61" s="52"/>
      <c r="AQ61" s="53"/>
      <c r="AR61" s="52">
        <f t="shared" si="13"/>
        <v>0</v>
      </c>
      <c r="AS61" s="51"/>
      <c r="AT61" s="52"/>
      <c r="AU61" s="53"/>
      <c r="AV61" s="52">
        <f t="shared" si="14"/>
        <v>0</v>
      </c>
      <c r="AW61" s="51"/>
      <c r="AX61" s="52"/>
      <c r="AY61" s="53"/>
      <c r="AZ61" s="52">
        <f t="shared" si="15"/>
        <v>0</v>
      </c>
    </row>
    <row r="62" spans="2:52" ht="17.45" customHeight="1">
      <c r="B62" s="38">
        <v>54</v>
      </c>
      <c r="C62" s="39"/>
      <c r="D62" s="54"/>
      <c r="E62" s="54"/>
      <c r="F62" s="54"/>
      <c r="G62" s="54"/>
      <c r="H62" s="54"/>
      <c r="I62" s="54"/>
      <c r="J62" s="55"/>
      <c r="K62" s="55"/>
      <c r="L62" s="55"/>
      <c r="M62" s="41">
        <f t="shared" si="16"/>
        <v>0</v>
      </c>
      <c r="N62" s="41">
        <f t="shared" si="17"/>
        <v>0</v>
      </c>
      <c r="O62" s="41">
        <f t="shared" si="18"/>
        <v>0</v>
      </c>
      <c r="P62" s="42">
        <f t="shared" si="19"/>
        <v>0</v>
      </c>
      <c r="Q62" s="41">
        <f t="shared" si="20"/>
        <v>0</v>
      </c>
      <c r="R62" s="41">
        <f t="shared" si="21"/>
        <v>0</v>
      </c>
      <c r="S62" s="41">
        <f t="shared" si="22"/>
        <v>0</v>
      </c>
      <c r="T62" s="42">
        <f t="shared" si="23"/>
        <v>0</v>
      </c>
      <c r="U62" s="56"/>
      <c r="V62" s="56"/>
      <c r="W62" s="44">
        <f>COUNTA(AC62,AE62,AG62,AI62,#REF!,AJ62,#REF!,AK62,AM62,AO62,AQ62,AS62)</f>
        <v>2</v>
      </c>
      <c r="X62" s="44">
        <f>COUNTA(AD62,AF62,AH62,#REF!,#REF!,#REF!,#REF!,AL62,AN62,AP62,AR62,AT62)</f>
        <v>6</v>
      </c>
      <c r="Y62" s="45" t="str">
        <f t="shared" si="24"/>
        <v>-</v>
      </c>
      <c r="Z62" s="45" t="str">
        <f t="shared" si="25"/>
        <v>-</v>
      </c>
      <c r="AA62" s="46" t="e">
        <f>AC62+AE62+AG62+AI62+#REF!+AJ62+#REF!+AK62+AM62+AO62+AQ62+AS62</f>
        <v>#REF!</v>
      </c>
      <c r="AB62" s="47" t="e">
        <f>AD62+AF62+AH62+#REF!+#REF!+#REF!+#REF!+AL62+AN62+AP62+AR62+AT62</f>
        <v>#REF!</v>
      </c>
      <c r="AC62" s="57"/>
      <c r="AD62" s="58"/>
      <c r="AE62" s="57"/>
      <c r="AF62" s="59"/>
      <c r="AG62" s="51"/>
      <c r="AH62" s="51"/>
      <c r="AI62" s="52"/>
      <c r="AJ62" s="52"/>
      <c r="AK62" s="52"/>
      <c r="AL62" s="52"/>
      <c r="AM62" s="53"/>
      <c r="AN62" s="52">
        <f t="shared" si="12"/>
        <v>0</v>
      </c>
      <c r="AO62" s="52"/>
      <c r="AP62" s="52"/>
      <c r="AQ62" s="53"/>
      <c r="AR62" s="52">
        <f t="shared" si="13"/>
        <v>0</v>
      </c>
      <c r="AS62" s="52"/>
      <c r="AT62" s="52"/>
      <c r="AU62" s="53"/>
      <c r="AV62" s="52">
        <f t="shared" si="14"/>
        <v>0</v>
      </c>
      <c r="AW62" s="52"/>
      <c r="AX62" s="52"/>
      <c r="AY62" s="53"/>
      <c r="AZ62" s="52">
        <f t="shared" si="15"/>
        <v>0</v>
      </c>
    </row>
    <row r="63" spans="2:52" ht="17.45" customHeight="1">
      <c r="B63" s="38">
        <v>55</v>
      </c>
      <c r="C63" s="39"/>
      <c r="D63" s="54"/>
      <c r="E63" s="54"/>
      <c r="F63" s="54"/>
      <c r="G63" s="54"/>
      <c r="H63" s="54"/>
      <c r="I63" s="54"/>
      <c r="J63" s="55"/>
      <c r="K63" s="55"/>
      <c r="L63" s="55"/>
      <c r="M63" s="41">
        <f t="shared" si="16"/>
        <v>0</v>
      </c>
      <c r="N63" s="41">
        <f t="shared" si="17"/>
        <v>0</v>
      </c>
      <c r="O63" s="41">
        <f t="shared" si="18"/>
        <v>0</v>
      </c>
      <c r="P63" s="42">
        <f t="shared" si="19"/>
        <v>0</v>
      </c>
      <c r="Q63" s="41">
        <f t="shared" si="20"/>
        <v>0</v>
      </c>
      <c r="R63" s="41">
        <f t="shared" si="21"/>
        <v>0</v>
      </c>
      <c r="S63" s="41">
        <f t="shared" si="22"/>
        <v>0</v>
      </c>
      <c r="T63" s="42">
        <f t="shared" si="23"/>
        <v>0</v>
      </c>
      <c r="U63" s="56"/>
      <c r="V63" s="56"/>
      <c r="W63" s="44">
        <f>COUNTA(AC63,AE63,AG63,AI63,#REF!,AJ63,#REF!,AK63,AM63,AO63,AQ63,AS63)</f>
        <v>2</v>
      </c>
      <c r="X63" s="44">
        <f>COUNTA(AD63,AF63,AH63,#REF!,#REF!,#REF!,#REF!,AL63,AN63,AP63,AR63,AT63)</f>
        <v>6</v>
      </c>
      <c r="Y63" s="45" t="str">
        <f t="shared" si="24"/>
        <v>-</v>
      </c>
      <c r="Z63" s="45" t="str">
        <f t="shared" si="25"/>
        <v>-</v>
      </c>
      <c r="AA63" s="46" t="e">
        <f>AC63+AE63+AG63+AI63+#REF!+AJ63+#REF!+AK63+AM63+AO63+AQ63+AS63</f>
        <v>#REF!</v>
      </c>
      <c r="AB63" s="47" t="e">
        <f>AD63+AF63+AH63+#REF!+#REF!+#REF!+#REF!+AL63+AN63+AP63+AR63+AT63</f>
        <v>#REF!</v>
      </c>
      <c r="AC63" s="57"/>
      <c r="AD63" s="58"/>
      <c r="AE63" s="57"/>
      <c r="AF63" s="59"/>
      <c r="AG63" s="51"/>
      <c r="AH63" s="51"/>
      <c r="AI63" s="52"/>
      <c r="AJ63" s="52"/>
      <c r="AK63" s="51"/>
      <c r="AL63" s="52"/>
      <c r="AM63" s="53"/>
      <c r="AN63" s="52">
        <f t="shared" si="12"/>
        <v>0</v>
      </c>
      <c r="AO63" s="51"/>
      <c r="AP63" s="52"/>
      <c r="AQ63" s="53"/>
      <c r="AR63" s="52">
        <f t="shared" si="13"/>
        <v>0</v>
      </c>
      <c r="AS63" s="51"/>
      <c r="AT63" s="52"/>
      <c r="AU63" s="53"/>
      <c r="AV63" s="52">
        <f t="shared" si="14"/>
        <v>0</v>
      </c>
      <c r="AW63" s="51"/>
      <c r="AX63" s="52"/>
      <c r="AY63" s="53"/>
      <c r="AZ63" s="52">
        <f t="shared" si="15"/>
        <v>0</v>
      </c>
    </row>
    <row r="64" spans="2:52" ht="17.45" customHeight="1">
      <c r="B64" s="38">
        <v>56</v>
      </c>
      <c r="C64" s="39"/>
      <c r="D64" s="54"/>
      <c r="E64" s="54"/>
      <c r="F64" s="54"/>
      <c r="G64" s="54"/>
      <c r="H64" s="54"/>
      <c r="I64" s="54"/>
      <c r="J64" s="55"/>
      <c r="K64" s="55"/>
      <c r="L64" s="55"/>
      <c r="M64" s="41">
        <f t="shared" si="16"/>
        <v>0</v>
      </c>
      <c r="N64" s="41">
        <f t="shared" si="17"/>
        <v>0</v>
      </c>
      <c r="O64" s="41">
        <f t="shared" si="18"/>
        <v>0</v>
      </c>
      <c r="P64" s="42">
        <f t="shared" si="19"/>
        <v>0</v>
      </c>
      <c r="Q64" s="41">
        <f t="shared" si="20"/>
        <v>0</v>
      </c>
      <c r="R64" s="41">
        <f t="shared" si="21"/>
        <v>0</v>
      </c>
      <c r="S64" s="41">
        <f t="shared" si="22"/>
        <v>0</v>
      </c>
      <c r="T64" s="42">
        <f t="shared" si="23"/>
        <v>0</v>
      </c>
      <c r="U64" s="56"/>
      <c r="V64" s="56"/>
      <c r="W64" s="44">
        <f>COUNTA(AC64,AE64,AG64,AI64,#REF!,AJ64,#REF!,AK64,AM64,AO64,AQ64,AS64)</f>
        <v>2</v>
      </c>
      <c r="X64" s="44">
        <f>COUNTA(AD64,AF64,AH64,#REF!,#REF!,#REF!,#REF!,AL64,AN64,AP64,AR64,AT64)</f>
        <v>6</v>
      </c>
      <c r="Y64" s="45" t="str">
        <f t="shared" si="24"/>
        <v>-</v>
      </c>
      <c r="Z64" s="45" t="str">
        <f t="shared" si="25"/>
        <v>-</v>
      </c>
      <c r="AA64" s="46" t="e">
        <f>AC64+AE64+AG64+AI64+#REF!+AJ64+#REF!+AK64+AM64+AO64+AQ64+AS64</f>
        <v>#REF!</v>
      </c>
      <c r="AB64" s="47" t="e">
        <f>AD64+AF64+AH64+#REF!+#REF!+#REF!+#REF!+AL64+AN64+AP64+AR64+AT64</f>
        <v>#REF!</v>
      </c>
      <c r="AC64" s="57"/>
      <c r="AD64" s="58"/>
      <c r="AE64" s="57"/>
      <c r="AF64" s="59"/>
      <c r="AG64" s="51"/>
      <c r="AH64" s="51"/>
      <c r="AI64" s="52"/>
      <c r="AJ64" s="52"/>
      <c r="AK64" s="52"/>
      <c r="AL64" s="51"/>
      <c r="AM64" s="60"/>
      <c r="AN64" s="51">
        <f t="shared" si="12"/>
        <v>0</v>
      </c>
      <c r="AO64" s="52"/>
      <c r="AP64" s="51"/>
      <c r="AQ64" s="60"/>
      <c r="AR64" s="51">
        <f t="shared" si="13"/>
        <v>0</v>
      </c>
      <c r="AS64" s="52"/>
      <c r="AT64" s="51"/>
      <c r="AU64" s="60"/>
      <c r="AV64" s="52">
        <f t="shared" si="14"/>
        <v>0</v>
      </c>
      <c r="AW64" s="52"/>
      <c r="AX64" s="51"/>
      <c r="AY64" s="60"/>
      <c r="AZ64" s="51">
        <f t="shared" si="15"/>
        <v>0</v>
      </c>
    </row>
    <row r="65" spans="2:52" ht="17.45" customHeight="1">
      <c r="B65" s="40"/>
      <c r="C65" s="40"/>
      <c r="D65" s="54"/>
      <c r="E65" s="62"/>
      <c r="F65" s="54"/>
      <c r="G65" s="54"/>
      <c r="H65" s="54"/>
      <c r="I65" s="54"/>
      <c r="J65" s="52"/>
      <c r="K65" s="52"/>
      <c r="L65" s="52"/>
      <c r="M65" s="44"/>
      <c r="N65" s="44"/>
      <c r="O65" s="44"/>
      <c r="P65" s="44"/>
      <c r="Q65" s="44"/>
      <c r="R65" s="44"/>
      <c r="S65" s="44"/>
      <c r="T65" s="44"/>
      <c r="U65" s="56"/>
      <c r="V65" s="56"/>
      <c r="W65" s="44">
        <f>COUNTA(AC65,AE65,AG65,AI65,#REF!,AJ65,#REF!,AK65,AM65,AO65,AQ65,AS65)</f>
        <v>2</v>
      </c>
      <c r="X65" s="44">
        <f>COUNTA(AD65,AF65,AH65,#REF!,#REF!,#REF!,#REF!,AL65,AN65,AP65,AR65,AT65)</f>
        <v>6</v>
      </c>
      <c r="Y65" s="45" t="str">
        <f t="shared" si="24"/>
        <v>-</v>
      </c>
      <c r="Z65" s="45" t="str">
        <f t="shared" si="25"/>
        <v>-</v>
      </c>
      <c r="AA65" s="46" t="e">
        <f>AC65+AE65+AG65+AI65+#REF!+AJ65+#REF!+AK65+AM65+AO65+AQ65+AS65</f>
        <v>#REF!</v>
      </c>
      <c r="AB65" s="47" t="e">
        <f>AD65+AF65+AH65+#REF!+#REF!+#REF!+#REF!+AL65+AN65+AP65+AR65+AT65</f>
        <v>#REF!</v>
      </c>
      <c r="AC65" s="57"/>
      <c r="AD65" s="58"/>
      <c r="AE65" s="57"/>
      <c r="AF65" s="59"/>
      <c r="AG65" s="51"/>
      <c r="AH65" s="51"/>
      <c r="AI65" s="52"/>
      <c r="AJ65" s="52"/>
      <c r="AK65" s="52"/>
      <c r="AL65" s="52"/>
      <c r="AM65" s="53"/>
      <c r="AN65" s="52">
        <f t="shared" si="12"/>
        <v>0</v>
      </c>
      <c r="AO65" s="52"/>
      <c r="AP65" s="52"/>
      <c r="AQ65" s="53"/>
      <c r="AR65" s="52">
        <f t="shared" si="13"/>
        <v>0</v>
      </c>
      <c r="AS65" s="52"/>
      <c r="AT65" s="52"/>
      <c r="AU65" s="53"/>
      <c r="AV65" s="52">
        <f t="shared" si="14"/>
        <v>0</v>
      </c>
      <c r="AW65" s="52"/>
      <c r="AX65" s="52"/>
      <c r="AY65" s="53"/>
      <c r="AZ65" s="52">
        <f t="shared" si="15"/>
        <v>0</v>
      </c>
    </row>
    <row r="66" spans="2:52" ht="17.45" customHeight="1">
      <c r="B66" s="40"/>
      <c r="C66" s="40"/>
      <c r="D66" s="54"/>
      <c r="E66" s="62"/>
      <c r="F66" s="54"/>
      <c r="G66" s="54"/>
      <c r="H66" s="54"/>
      <c r="I66" s="54"/>
      <c r="J66" s="52"/>
      <c r="K66" s="52"/>
      <c r="L66" s="52"/>
      <c r="M66" s="44"/>
      <c r="N66" s="44"/>
      <c r="O66" s="44"/>
      <c r="P66" s="44"/>
      <c r="Q66" s="44"/>
      <c r="R66" s="44"/>
      <c r="S66" s="44"/>
      <c r="T66" s="44"/>
      <c r="U66" s="56"/>
      <c r="V66" s="56"/>
      <c r="W66" s="44">
        <f>COUNTA(AC66,AE66,AG66,AI66,#REF!,AJ66,#REF!,AK66,AM66,AO66,AQ66,AS66)</f>
        <v>2</v>
      </c>
      <c r="X66" s="44">
        <f>COUNTA(AD66,AF66,AH66,#REF!,#REF!,#REF!,#REF!,AL66,AN66,AP66,AR66,AT66)</f>
        <v>6</v>
      </c>
      <c r="Y66" s="45" t="str">
        <f t="shared" si="24"/>
        <v>-</v>
      </c>
      <c r="Z66" s="45" t="str">
        <f t="shared" si="25"/>
        <v>-</v>
      </c>
      <c r="AA66" s="46" t="e">
        <f>AC66+AE66+AG66+AI66+#REF!+AJ66+#REF!+AK66+AM66+AO66+AQ66+AS66</f>
        <v>#REF!</v>
      </c>
      <c r="AB66" s="47" t="e">
        <f>AD66+AF66+AH66+#REF!+#REF!+#REF!+#REF!+AL66+AN66+AP66+AR66+AT66</f>
        <v>#REF!</v>
      </c>
      <c r="AC66" s="57"/>
      <c r="AD66" s="58"/>
      <c r="AE66" s="57"/>
      <c r="AF66" s="59"/>
      <c r="AG66" s="51"/>
      <c r="AH66" s="51"/>
      <c r="AI66" s="52"/>
      <c r="AJ66" s="52"/>
      <c r="AK66" s="52"/>
      <c r="AL66" s="52"/>
      <c r="AM66" s="53"/>
      <c r="AN66" s="52">
        <f t="shared" si="12"/>
        <v>0</v>
      </c>
      <c r="AO66" s="52"/>
      <c r="AP66" s="52"/>
      <c r="AQ66" s="53"/>
      <c r="AR66" s="52">
        <f t="shared" si="13"/>
        <v>0</v>
      </c>
      <c r="AS66" s="52"/>
      <c r="AT66" s="52"/>
      <c r="AU66" s="53"/>
      <c r="AV66" s="52">
        <f t="shared" si="14"/>
        <v>0</v>
      </c>
      <c r="AW66" s="52"/>
      <c r="AX66" s="52"/>
      <c r="AY66" s="53"/>
      <c r="AZ66" s="52">
        <f t="shared" si="15"/>
        <v>0</v>
      </c>
    </row>
    <row r="67" spans="2:52" ht="17.45" customHeight="1">
      <c r="B67" s="38">
        <v>57</v>
      </c>
      <c r="C67" s="39"/>
      <c r="D67" s="54"/>
      <c r="E67" s="54"/>
      <c r="F67" s="54"/>
      <c r="G67" s="54"/>
      <c r="H67" s="54"/>
      <c r="I67" s="54"/>
      <c r="J67" s="55"/>
      <c r="K67" s="55"/>
      <c r="L67" s="55"/>
      <c r="M67" s="41">
        <f t="shared" ref="M67:M77" si="26">J67/75000*11*$S$2</f>
        <v>0</v>
      </c>
      <c r="N67" s="41">
        <f t="shared" ref="N67:N77" si="27">K67/50000*8*$S$2</f>
        <v>0</v>
      </c>
      <c r="O67" s="41">
        <f t="shared" ref="O67:O77" si="28">L67/50000*8*$S$2</f>
        <v>0</v>
      </c>
      <c r="P67" s="42">
        <f t="shared" ref="P67:P77" si="29">SUM(M67:O67)</f>
        <v>0</v>
      </c>
      <c r="Q67" s="41">
        <f t="shared" ref="Q67:Q77" si="30">J67/100000*11*$S$2</f>
        <v>0</v>
      </c>
      <c r="R67" s="41">
        <f t="shared" ref="R67:R77" si="31">K67/100000*8*$S$2</f>
        <v>0</v>
      </c>
      <c r="S67" s="41">
        <f t="shared" ref="S67:S77" si="32">L67/100000*8*$S$2</f>
        <v>0</v>
      </c>
      <c r="T67" s="42">
        <f t="shared" ref="T67:T77" si="33">SUM(Q67:S67)</f>
        <v>0</v>
      </c>
      <c r="U67" s="56"/>
      <c r="V67" s="56"/>
      <c r="W67" s="44">
        <f>COUNTA(AC67,AE67,AG67,AI67,#REF!,AJ67,#REF!,AK67,AM67,AO67,AQ67,AS67)</f>
        <v>2</v>
      </c>
      <c r="X67" s="44">
        <f>COUNTA(AD67,AF67,AH67,#REF!,#REF!,#REF!,#REF!,AL67,AN67,AP67,AR67,AT67)</f>
        <v>6</v>
      </c>
      <c r="Y67" s="45" t="str">
        <f t="shared" si="24"/>
        <v>-</v>
      </c>
      <c r="Z67" s="45" t="str">
        <f t="shared" si="25"/>
        <v>-</v>
      </c>
      <c r="AA67" s="46" t="e">
        <f>AC67+AE67+AG67+AI67+#REF!+AJ67+#REF!+AK67+AM67+AO67+AQ67+AS67</f>
        <v>#REF!</v>
      </c>
      <c r="AB67" s="47" t="e">
        <f>AD67+AF67+AH67+#REF!+#REF!+#REF!+#REF!+AL67+AN67+AP67+AR67+AT67</f>
        <v>#REF!</v>
      </c>
      <c r="AC67" s="57"/>
      <c r="AD67" s="58"/>
      <c r="AE67" s="57"/>
      <c r="AF67" s="59"/>
      <c r="AG67" s="51"/>
      <c r="AH67" s="51"/>
      <c r="AI67" s="52"/>
      <c r="AJ67" s="52"/>
      <c r="AK67" s="52"/>
      <c r="AL67" s="52"/>
      <c r="AM67" s="53"/>
      <c r="AN67" s="52">
        <f t="shared" si="12"/>
        <v>0</v>
      </c>
      <c r="AO67" s="52"/>
      <c r="AP67" s="52"/>
      <c r="AQ67" s="53"/>
      <c r="AR67" s="52">
        <f t="shared" si="13"/>
        <v>0</v>
      </c>
      <c r="AS67" s="52"/>
      <c r="AT67" s="52"/>
      <c r="AU67" s="53"/>
      <c r="AV67" s="52">
        <f t="shared" si="14"/>
        <v>0</v>
      </c>
      <c r="AW67" s="52"/>
      <c r="AX67" s="52"/>
      <c r="AY67" s="53"/>
      <c r="AZ67" s="52">
        <f t="shared" si="15"/>
        <v>0</v>
      </c>
    </row>
    <row r="68" spans="2:52" ht="17.45" customHeight="1">
      <c r="B68" s="38">
        <v>58</v>
      </c>
      <c r="C68" s="39"/>
      <c r="D68" s="54"/>
      <c r="E68" s="54"/>
      <c r="F68" s="54"/>
      <c r="G68" s="54"/>
      <c r="H68" s="54"/>
      <c r="I68" s="54"/>
      <c r="J68" s="55"/>
      <c r="K68" s="55"/>
      <c r="L68" s="55"/>
      <c r="M68" s="41">
        <f t="shared" si="26"/>
        <v>0</v>
      </c>
      <c r="N68" s="41">
        <f t="shared" si="27"/>
        <v>0</v>
      </c>
      <c r="O68" s="41">
        <f t="shared" si="28"/>
        <v>0</v>
      </c>
      <c r="P68" s="42">
        <f t="shared" si="29"/>
        <v>0</v>
      </c>
      <c r="Q68" s="41">
        <f t="shared" si="30"/>
        <v>0</v>
      </c>
      <c r="R68" s="41">
        <f t="shared" si="31"/>
        <v>0</v>
      </c>
      <c r="S68" s="41">
        <f t="shared" si="32"/>
        <v>0</v>
      </c>
      <c r="T68" s="42">
        <f t="shared" si="33"/>
        <v>0</v>
      </c>
      <c r="U68" s="56"/>
      <c r="V68" s="56"/>
      <c r="W68" s="44">
        <f>COUNTA(AC68,AE68,AG68,AI68,#REF!,AJ68,#REF!,AK68,AM68,AO68,AQ68,AS68)</f>
        <v>2</v>
      </c>
      <c r="X68" s="44">
        <f>COUNTA(AD68,AF68,AH68,#REF!,#REF!,#REF!,#REF!,AL68,AN68,AP68,AR68,AT68)</f>
        <v>6</v>
      </c>
      <c r="Y68" s="45" t="str">
        <f t="shared" si="24"/>
        <v>-</v>
      </c>
      <c r="Z68" s="45" t="str">
        <f t="shared" si="25"/>
        <v>-</v>
      </c>
      <c r="AA68" s="46" t="e">
        <f>AC68+AE68+AG68+AI68+#REF!+AJ68+#REF!+AK68+AM68+AO68+AQ68+AS68</f>
        <v>#REF!</v>
      </c>
      <c r="AB68" s="47" t="e">
        <f>AD68+AF68+AH68+#REF!+#REF!+#REF!+#REF!+AL68+AN68+AP68+AR68+AT68</f>
        <v>#REF!</v>
      </c>
      <c r="AC68" s="57"/>
      <c r="AD68" s="58"/>
      <c r="AE68" s="57"/>
      <c r="AF68" s="59"/>
      <c r="AG68" s="51"/>
      <c r="AH68" s="51"/>
      <c r="AI68" s="52"/>
      <c r="AJ68" s="52"/>
      <c r="AK68" s="52"/>
      <c r="AL68" s="52"/>
      <c r="AM68" s="53"/>
      <c r="AN68" s="52">
        <f t="shared" si="12"/>
        <v>0</v>
      </c>
      <c r="AO68" s="52"/>
      <c r="AP68" s="52"/>
      <c r="AQ68" s="53"/>
      <c r="AR68" s="52">
        <f t="shared" si="13"/>
        <v>0</v>
      </c>
      <c r="AS68" s="52"/>
      <c r="AT68" s="52"/>
      <c r="AU68" s="53"/>
      <c r="AV68" s="52">
        <f t="shared" si="14"/>
        <v>0</v>
      </c>
      <c r="AW68" s="52"/>
      <c r="AX68" s="52"/>
      <c r="AY68" s="53"/>
      <c r="AZ68" s="52">
        <f t="shared" si="15"/>
        <v>0</v>
      </c>
    </row>
    <row r="69" spans="2:52" ht="17.45" customHeight="1">
      <c r="B69" s="38">
        <v>59</v>
      </c>
      <c r="C69" s="39"/>
      <c r="D69" s="54"/>
      <c r="E69" s="54"/>
      <c r="F69" s="54"/>
      <c r="G69" s="54"/>
      <c r="H69" s="54"/>
      <c r="I69" s="54"/>
      <c r="J69" s="55"/>
      <c r="K69" s="55"/>
      <c r="L69" s="55"/>
      <c r="M69" s="41">
        <f t="shared" si="26"/>
        <v>0</v>
      </c>
      <c r="N69" s="41">
        <f t="shared" si="27"/>
        <v>0</v>
      </c>
      <c r="O69" s="41">
        <f t="shared" si="28"/>
        <v>0</v>
      </c>
      <c r="P69" s="42">
        <f t="shared" si="29"/>
        <v>0</v>
      </c>
      <c r="Q69" s="41">
        <f t="shared" si="30"/>
        <v>0</v>
      </c>
      <c r="R69" s="41">
        <f t="shared" si="31"/>
        <v>0</v>
      </c>
      <c r="S69" s="41">
        <f t="shared" si="32"/>
        <v>0</v>
      </c>
      <c r="T69" s="42">
        <f t="shared" si="33"/>
        <v>0</v>
      </c>
      <c r="U69" s="56"/>
      <c r="V69" s="56"/>
      <c r="W69" s="44">
        <f>COUNTA(AC69,AE69,AG69,AI69,#REF!,AJ69,#REF!,AK69,AM69,AO69,AQ69,AS69)</f>
        <v>2</v>
      </c>
      <c r="X69" s="44">
        <f>COUNTA(AD69,AF69,AH69,#REF!,#REF!,#REF!,#REF!,AL69,AN69,AP69,AR69,AT69)</f>
        <v>6</v>
      </c>
      <c r="Y69" s="45" t="str">
        <f t="shared" si="24"/>
        <v>-</v>
      </c>
      <c r="Z69" s="45" t="str">
        <f t="shared" si="25"/>
        <v>-</v>
      </c>
      <c r="AA69" s="46" t="e">
        <f>AC69+AE69+AG69+AI69+#REF!+AJ69+#REF!+AK69+AM69+AO69+AQ69+AS69</f>
        <v>#REF!</v>
      </c>
      <c r="AB69" s="47" t="e">
        <f>AD69+AF69+AH69+#REF!+#REF!+#REF!+#REF!+AL69+AN69+AP69+AR69+AT69</f>
        <v>#REF!</v>
      </c>
      <c r="AC69" s="57"/>
      <c r="AD69" s="58"/>
      <c r="AE69" s="57"/>
      <c r="AF69" s="59"/>
      <c r="AG69" s="51"/>
      <c r="AH69" s="51"/>
      <c r="AI69" s="52"/>
      <c r="AJ69" s="52"/>
      <c r="AK69" s="52"/>
      <c r="AL69" s="52"/>
      <c r="AM69" s="53"/>
      <c r="AN69" s="52">
        <f t="shared" si="12"/>
        <v>0</v>
      </c>
      <c r="AO69" s="52"/>
      <c r="AP69" s="52"/>
      <c r="AQ69" s="53"/>
      <c r="AR69" s="52">
        <f t="shared" si="13"/>
        <v>0</v>
      </c>
      <c r="AS69" s="52"/>
      <c r="AT69" s="52"/>
      <c r="AU69" s="53"/>
      <c r="AV69" s="52">
        <f t="shared" si="14"/>
        <v>0</v>
      </c>
      <c r="AW69" s="52"/>
      <c r="AX69" s="52"/>
      <c r="AY69" s="53"/>
      <c r="AZ69" s="52">
        <f t="shared" si="15"/>
        <v>0</v>
      </c>
    </row>
    <row r="70" spans="2:52" ht="17.45" customHeight="1">
      <c r="B70" s="38">
        <v>60</v>
      </c>
      <c r="C70" s="39"/>
      <c r="D70" s="54"/>
      <c r="E70" s="54"/>
      <c r="F70" s="54"/>
      <c r="G70" s="54"/>
      <c r="H70" s="54"/>
      <c r="I70" s="54"/>
      <c r="J70" s="55"/>
      <c r="K70" s="55"/>
      <c r="L70" s="55"/>
      <c r="M70" s="41">
        <f t="shared" si="26"/>
        <v>0</v>
      </c>
      <c r="N70" s="41">
        <f t="shared" si="27"/>
        <v>0</v>
      </c>
      <c r="O70" s="41">
        <f t="shared" si="28"/>
        <v>0</v>
      </c>
      <c r="P70" s="42">
        <f t="shared" si="29"/>
        <v>0</v>
      </c>
      <c r="Q70" s="41">
        <f t="shared" si="30"/>
        <v>0</v>
      </c>
      <c r="R70" s="41">
        <f t="shared" si="31"/>
        <v>0</v>
      </c>
      <c r="S70" s="41">
        <f t="shared" si="32"/>
        <v>0</v>
      </c>
      <c r="T70" s="42">
        <f t="shared" si="33"/>
        <v>0</v>
      </c>
      <c r="U70" s="56"/>
      <c r="V70" s="56"/>
      <c r="W70" s="44">
        <f>COUNTA(AC70,AE70,AG70,AI70,#REF!,AJ70,#REF!,AK70,AM70,AO70,AQ70,AS70)</f>
        <v>2</v>
      </c>
      <c r="X70" s="44">
        <f>COUNTA(AD70,AF70,AH70,#REF!,#REF!,#REF!,#REF!,AL70,AN70,AP70,AR70,AT70)</f>
        <v>6</v>
      </c>
      <c r="Y70" s="45" t="str">
        <f t="shared" si="24"/>
        <v>-</v>
      </c>
      <c r="Z70" s="45" t="str">
        <f t="shared" si="25"/>
        <v>-</v>
      </c>
      <c r="AA70" s="46" t="e">
        <f>AC70+AE70+AG70+AI70+#REF!+AJ70+#REF!+AK70+AM70+AO70+AQ70+AS70</f>
        <v>#REF!</v>
      </c>
      <c r="AB70" s="47" t="e">
        <f>AD70+AF70+AH70+#REF!+#REF!+#REF!+#REF!+AL70+AN70+AP70+AR70+AT70</f>
        <v>#REF!</v>
      </c>
      <c r="AC70" s="57"/>
      <c r="AD70" s="58"/>
      <c r="AE70" s="57"/>
      <c r="AF70" s="59"/>
      <c r="AG70" s="51"/>
      <c r="AH70" s="51"/>
      <c r="AI70" s="52"/>
      <c r="AJ70" s="52"/>
      <c r="AK70" s="52"/>
      <c r="AL70" s="52"/>
      <c r="AM70" s="53"/>
      <c r="AN70" s="52">
        <f t="shared" si="12"/>
        <v>0</v>
      </c>
      <c r="AO70" s="52"/>
      <c r="AP70" s="52"/>
      <c r="AQ70" s="53"/>
      <c r="AR70" s="52">
        <f t="shared" si="13"/>
        <v>0</v>
      </c>
      <c r="AS70" s="52"/>
      <c r="AT70" s="52"/>
      <c r="AU70" s="53"/>
      <c r="AV70" s="52">
        <f t="shared" si="14"/>
        <v>0</v>
      </c>
      <c r="AW70" s="52"/>
      <c r="AX70" s="52"/>
      <c r="AY70" s="53"/>
      <c r="AZ70" s="52">
        <f t="shared" si="15"/>
        <v>0</v>
      </c>
    </row>
    <row r="71" spans="2:52" ht="17.45" customHeight="1">
      <c r="B71" s="38">
        <v>61</v>
      </c>
      <c r="C71" s="39"/>
      <c r="D71" s="54"/>
      <c r="E71" s="54"/>
      <c r="F71" s="54"/>
      <c r="G71" s="54"/>
      <c r="H71" s="54"/>
      <c r="I71" s="54"/>
      <c r="J71" s="55"/>
      <c r="K71" s="55"/>
      <c r="L71" s="55"/>
      <c r="M71" s="41">
        <f t="shared" si="26"/>
        <v>0</v>
      </c>
      <c r="N71" s="41">
        <f t="shared" si="27"/>
        <v>0</v>
      </c>
      <c r="O71" s="41">
        <f t="shared" si="28"/>
        <v>0</v>
      </c>
      <c r="P71" s="42">
        <f t="shared" si="29"/>
        <v>0</v>
      </c>
      <c r="Q71" s="41">
        <f t="shared" si="30"/>
        <v>0</v>
      </c>
      <c r="R71" s="41">
        <f t="shared" si="31"/>
        <v>0</v>
      </c>
      <c r="S71" s="41">
        <f t="shared" si="32"/>
        <v>0</v>
      </c>
      <c r="T71" s="42">
        <f t="shared" si="33"/>
        <v>0</v>
      </c>
      <c r="U71" s="56"/>
      <c r="V71" s="56"/>
      <c r="W71" s="44">
        <f>COUNTA(AC71,AE71,AG71,AI71,#REF!,AJ71,#REF!,AK71,AM71,AO71,AQ71,AS71)</f>
        <v>2</v>
      </c>
      <c r="X71" s="44">
        <f>COUNTA(AD71,AF71,AH71,#REF!,#REF!,#REF!,#REF!,AL71,AN71,AP71,AR71,AT71)</f>
        <v>6</v>
      </c>
      <c r="Y71" s="45" t="str">
        <f t="shared" si="24"/>
        <v>-</v>
      </c>
      <c r="Z71" s="45" t="str">
        <f t="shared" si="25"/>
        <v>-</v>
      </c>
      <c r="AA71" s="46" t="e">
        <f>AC71+AE71+AG71+AI71+#REF!+AJ71+#REF!+AK71+AM71+AO71+AQ71+AS71</f>
        <v>#REF!</v>
      </c>
      <c r="AB71" s="47" t="e">
        <f>AD71+AF71+AH71+#REF!+#REF!+#REF!+#REF!+AL71+AN71+AP71+AR71+AT71</f>
        <v>#REF!</v>
      </c>
      <c r="AC71" s="57"/>
      <c r="AD71" s="58"/>
      <c r="AE71" s="57"/>
      <c r="AF71" s="59"/>
      <c r="AG71" s="51"/>
      <c r="AH71" s="51"/>
      <c r="AI71" s="52"/>
      <c r="AJ71" s="52"/>
      <c r="AK71" s="52"/>
      <c r="AL71" s="52"/>
      <c r="AM71" s="53"/>
      <c r="AN71" s="52">
        <f t="shared" si="12"/>
        <v>0</v>
      </c>
      <c r="AO71" s="52"/>
      <c r="AP71" s="52"/>
      <c r="AQ71" s="53"/>
      <c r="AR71" s="52">
        <f t="shared" si="13"/>
        <v>0</v>
      </c>
      <c r="AS71" s="52"/>
      <c r="AT71" s="52"/>
      <c r="AU71" s="53"/>
      <c r="AV71" s="52">
        <f t="shared" si="14"/>
        <v>0</v>
      </c>
      <c r="AW71" s="52"/>
      <c r="AX71" s="52"/>
      <c r="AY71" s="53"/>
      <c r="AZ71" s="52">
        <f t="shared" si="15"/>
        <v>0</v>
      </c>
    </row>
    <row r="72" spans="2:52" ht="17.45" customHeight="1">
      <c r="B72" s="38">
        <v>62</v>
      </c>
      <c r="C72" s="39"/>
      <c r="D72" s="62"/>
      <c r="E72" s="54"/>
      <c r="F72" s="62"/>
      <c r="G72" s="62"/>
      <c r="H72" s="62"/>
      <c r="I72" s="62"/>
      <c r="J72" s="63"/>
      <c r="K72" s="63"/>
      <c r="L72" s="63"/>
      <c r="M72" s="41">
        <f t="shared" si="26"/>
        <v>0</v>
      </c>
      <c r="N72" s="41">
        <f t="shared" si="27"/>
        <v>0</v>
      </c>
      <c r="O72" s="41">
        <f t="shared" si="28"/>
        <v>0</v>
      </c>
      <c r="P72" s="42">
        <f t="shared" si="29"/>
        <v>0</v>
      </c>
      <c r="Q72" s="41">
        <f t="shared" si="30"/>
        <v>0</v>
      </c>
      <c r="R72" s="41">
        <f t="shared" si="31"/>
        <v>0</v>
      </c>
      <c r="S72" s="41">
        <f t="shared" si="32"/>
        <v>0</v>
      </c>
      <c r="T72" s="42">
        <f t="shared" si="33"/>
        <v>0</v>
      </c>
      <c r="U72" s="56"/>
      <c r="V72" s="56"/>
      <c r="W72" s="44">
        <f>COUNTA(AC72,AE72,AG72,AI72,#REF!,AJ72,#REF!,AK72,AM72,AO72,AQ72,AS72)</f>
        <v>2</v>
      </c>
      <c r="X72" s="44">
        <f>COUNTA(AD72,AF72,AH72,#REF!,#REF!,#REF!,#REF!,AL72,AN72,AP72,AR72,AT72)</f>
        <v>6</v>
      </c>
      <c r="Y72" s="45" t="str">
        <f t="shared" ref="Y72:Y103" si="34">IFERROR(AA72/P72,"-")</f>
        <v>-</v>
      </c>
      <c r="Z72" s="45" t="str">
        <f t="shared" ref="Z72:Z103" si="35">IFERROR(AB72/T72,"-")</f>
        <v>-</v>
      </c>
      <c r="AA72" s="46" t="e">
        <f>AC72+AE72+AG72+AI72+#REF!+AJ72+#REF!+AK72+AM72+AO72+AQ72+AS72</f>
        <v>#REF!</v>
      </c>
      <c r="AB72" s="47" t="e">
        <f>AD72+AF72+AH72+#REF!+#REF!+#REF!+#REF!+AL72+AN72+AP72+AR72+AT72</f>
        <v>#REF!</v>
      </c>
      <c r="AC72" s="57"/>
      <c r="AD72" s="58"/>
      <c r="AE72" s="57"/>
      <c r="AF72" s="59"/>
      <c r="AG72" s="51"/>
      <c r="AH72" s="51"/>
      <c r="AI72" s="52"/>
      <c r="AJ72" s="52"/>
      <c r="AK72" s="52"/>
      <c r="AL72" s="52"/>
      <c r="AM72" s="53"/>
      <c r="AN72" s="52">
        <f t="shared" ref="AN72:AN135" si="36">AL72*AM72</f>
        <v>0</v>
      </c>
      <c r="AO72" s="52"/>
      <c r="AP72" s="52"/>
      <c r="AQ72" s="53"/>
      <c r="AR72" s="52">
        <f t="shared" ref="AR72:AR135" si="37">AP72*AQ72</f>
        <v>0</v>
      </c>
      <c r="AS72" s="52"/>
      <c r="AT72" s="52"/>
      <c r="AU72" s="53"/>
      <c r="AV72" s="52">
        <f t="shared" ref="AV72:AV135" si="38">AT72*AU72</f>
        <v>0</v>
      </c>
      <c r="AW72" s="52"/>
      <c r="AX72" s="52"/>
      <c r="AY72" s="53"/>
      <c r="AZ72" s="52">
        <f t="shared" ref="AZ72:AZ135" si="39">AX72*AY72</f>
        <v>0</v>
      </c>
    </row>
    <row r="73" spans="2:52" ht="17.45" customHeight="1">
      <c r="B73" s="38">
        <v>63</v>
      </c>
      <c r="C73" s="39"/>
      <c r="D73" s="54"/>
      <c r="E73" s="54"/>
      <c r="F73" s="54"/>
      <c r="G73" s="54"/>
      <c r="H73" s="54"/>
      <c r="I73" s="54"/>
      <c r="J73" s="55"/>
      <c r="K73" s="55"/>
      <c r="L73" s="55"/>
      <c r="M73" s="41">
        <f t="shared" si="26"/>
        <v>0</v>
      </c>
      <c r="N73" s="41">
        <f t="shared" si="27"/>
        <v>0</v>
      </c>
      <c r="O73" s="41">
        <f t="shared" si="28"/>
        <v>0</v>
      </c>
      <c r="P73" s="42">
        <f t="shared" si="29"/>
        <v>0</v>
      </c>
      <c r="Q73" s="41">
        <f t="shared" si="30"/>
        <v>0</v>
      </c>
      <c r="R73" s="41">
        <f t="shared" si="31"/>
        <v>0</v>
      </c>
      <c r="S73" s="41">
        <f t="shared" si="32"/>
        <v>0</v>
      </c>
      <c r="T73" s="42">
        <f t="shared" si="33"/>
        <v>0</v>
      </c>
      <c r="U73" s="56"/>
      <c r="V73" s="56"/>
      <c r="W73" s="44">
        <f>COUNTA(AC73,AE73,AG73,AI73,#REF!,AJ73,#REF!,AK73,AM73,AO73,AQ73,AS73)</f>
        <v>2</v>
      </c>
      <c r="X73" s="44">
        <f>COUNTA(AD73,AF73,AH73,#REF!,#REF!,#REF!,#REF!,AL73,AN73,AP73,AR73,AT73)</f>
        <v>6</v>
      </c>
      <c r="Y73" s="45" t="str">
        <f t="shared" si="34"/>
        <v>-</v>
      </c>
      <c r="Z73" s="45" t="str">
        <f t="shared" si="35"/>
        <v>-</v>
      </c>
      <c r="AA73" s="46" t="e">
        <f>AC73+AE73+AG73+AI73+#REF!+AJ73+#REF!+AK73+AM73+AO73+AQ73+AS73</f>
        <v>#REF!</v>
      </c>
      <c r="AB73" s="47" t="e">
        <f>AD73+AF73+AH73+#REF!+#REF!+#REF!+#REF!+AL73+AN73+AP73+AR73+AT73</f>
        <v>#REF!</v>
      </c>
      <c r="AC73" s="57"/>
      <c r="AD73" s="58"/>
      <c r="AE73" s="57"/>
      <c r="AF73" s="59"/>
      <c r="AG73" s="51"/>
      <c r="AH73" s="51"/>
      <c r="AI73" s="52"/>
      <c r="AJ73" s="52"/>
      <c r="AK73" s="52"/>
      <c r="AL73" s="52"/>
      <c r="AM73" s="53"/>
      <c r="AN73" s="52">
        <f t="shared" si="36"/>
        <v>0</v>
      </c>
      <c r="AO73" s="52"/>
      <c r="AP73" s="52"/>
      <c r="AQ73" s="53"/>
      <c r="AR73" s="52">
        <f t="shared" si="37"/>
        <v>0</v>
      </c>
      <c r="AS73" s="52"/>
      <c r="AT73" s="52"/>
      <c r="AU73" s="53"/>
      <c r="AV73" s="52">
        <f t="shared" si="38"/>
        <v>0</v>
      </c>
      <c r="AW73" s="52"/>
      <c r="AX73" s="52"/>
      <c r="AY73" s="53"/>
      <c r="AZ73" s="52">
        <f t="shared" si="39"/>
        <v>0</v>
      </c>
    </row>
    <row r="74" spans="2:52" ht="17.45" customHeight="1">
      <c r="B74" s="38">
        <v>64</v>
      </c>
      <c r="C74" s="39"/>
      <c r="D74" s="54"/>
      <c r="E74" s="54"/>
      <c r="F74" s="54"/>
      <c r="G74" s="54"/>
      <c r="H74" s="54"/>
      <c r="I74" s="54"/>
      <c r="J74" s="55"/>
      <c r="K74" s="55"/>
      <c r="L74" s="55"/>
      <c r="M74" s="41">
        <f t="shared" si="26"/>
        <v>0</v>
      </c>
      <c r="N74" s="41">
        <f t="shared" si="27"/>
        <v>0</v>
      </c>
      <c r="O74" s="41">
        <f t="shared" si="28"/>
        <v>0</v>
      </c>
      <c r="P74" s="42">
        <f t="shared" si="29"/>
        <v>0</v>
      </c>
      <c r="Q74" s="41">
        <f t="shared" si="30"/>
        <v>0</v>
      </c>
      <c r="R74" s="41">
        <f t="shared" si="31"/>
        <v>0</v>
      </c>
      <c r="S74" s="41">
        <f t="shared" si="32"/>
        <v>0</v>
      </c>
      <c r="T74" s="42">
        <f t="shared" si="33"/>
        <v>0</v>
      </c>
      <c r="U74" s="56"/>
      <c r="V74" s="56"/>
      <c r="W74" s="44">
        <f>COUNTA(AC74,AE74,AG74,AI74,#REF!,AJ74,#REF!,AK74,AM74,AO74,AQ74,AS74)</f>
        <v>2</v>
      </c>
      <c r="X74" s="44">
        <f>COUNTA(AD74,AF74,AH74,#REF!,#REF!,#REF!,#REF!,AL74,AN74,AP74,AR74,AT74)</f>
        <v>6</v>
      </c>
      <c r="Y74" s="45" t="str">
        <f t="shared" si="34"/>
        <v>-</v>
      </c>
      <c r="Z74" s="45" t="str">
        <f t="shared" si="35"/>
        <v>-</v>
      </c>
      <c r="AA74" s="46" t="e">
        <f>AC74+AE74+AG74+AI74+#REF!+AJ74+#REF!+AK74+AM74+AO74+AQ74+AS74</f>
        <v>#REF!</v>
      </c>
      <c r="AB74" s="47" t="e">
        <f>AD74+AF74+AH74+#REF!+#REF!+#REF!+#REF!+AL74+AN74+AP74+AR74+AT74</f>
        <v>#REF!</v>
      </c>
      <c r="AC74" s="57"/>
      <c r="AD74" s="58"/>
      <c r="AE74" s="57"/>
      <c r="AF74" s="59"/>
      <c r="AG74" s="51"/>
      <c r="AH74" s="51"/>
      <c r="AI74" s="52"/>
      <c r="AJ74" s="52"/>
      <c r="AK74" s="52"/>
      <c r="AL74" s="52"/>
      <c r="AM74" s="53"/>
      <c r="AN74" s="52">
        <f t="shared" si="36"/>
        <v>0</v>
      </c>
      <c r="AO74" s="52"/>
      <c r="AP74" s="52"/>
      <c r="AQ74" s="53"/>
      <c r="AR74" s="52">
        <f t="shared" si="37"/>
        <v>0</v>
      </c>
      <c r="AS74" s="52"/>
      <c r="AT74" s="52"/>
      <c r="AU74" s="53"/>
      <c r="AV74" s="52">
        <f t="shared" si="38"/>
        <v>0</v>
      </c>
      <c r="AW74" s="52"/>
      <c r="AX74" s="52"/>
      <c r="AY74" s="53"/>
      <c r="AZ74" s="52">
        <f t="shared" si="39"/>
        <v>0</v>
      </c>
    </row>
    <row r="75" spans="2:52" ht="17.45" customHeight="1">
      <c r="B75" s="38">
        <v>65</v>
      </c>
      <c r="C75" s="39"/>
      <c r="D75" s="54"/>
      <c r="E75" s="54"/>
      <c r="F75" s="54"/>
      <c r="G75" s="54"/>
      <c r="H75" s="54"/>
      <c r="I75" s="54"/>
      <c r="J75" s="55"/>
      <c r="K75" s="55"/>
      <c r="L75" s="55"/>
      <c r="M75" s="41">
        <f t="shared" si="26"/>
        <v>0</v>
      </c>
      <c r="N75" s="41">
        <f t="shared" si="27"/>
        <v>0</v>
      </c>
      <c r="O75" s="41">
        <f t="shared" si="28"/>
        <v>0</v>
      </c>
      <c r="P75" s="42">
        <f t="shared" si="29"/>
        <v>0</v>
      </c>
      <c r="Q75" s="41">
        <f t="shared" si="30"/>
        <v>0</v>
      </c>
      <c r="R75" s="41">
        <f t="shared" si="31"/>
        <v>0</v>
      </c>
      <c r="S75" s="41">
        <f t="shared" si="32"/>
        <v>0</v>
      </c>
      <c r="T75" s="42">
        <f t="shared" si="33"/>
        <v>0</v>
      </c>
      <c r="U75" s="56"/>
      <c r="V75" s="56"/>
      <c r="W75" s="44">
        <f>COUNTA(AC75,AE75,AG75,AI75,#REF!,AJ75,#REF!,AK75,AM75,AO75,AQ75,AS75)</f>
        <v>2</v>
      </c>
      <c r="X75" s="44">
        <f>COUNTA(AD75,AF75,AH75,#REF!,#REF!,#REF!,#REF!,AL75,AN75,AP75,AR75,AT75)</f>
        <v>6</v>
      </c>
      <c r="Y75" s="45" t="str">
        <f t="shared" si="34"/>
        <v>-</v>
      </c>
      <c r="Z75" s="45" t="str">
        <f t="shared" si="35"/>
        <v>-</v>
      </c>
      <c r="AA75" s="46" t="e">
        <f>AC75+AE75+AG75+AI75+#REF!+AJ75+#REF!+AK75+AM75+AO75+AQ75+AS75</f>
        <v>#REF!</v>
      </c>
      <c r="AB75" s="47" t="e">
        <f>AD75+AF75+AH75+#REF!+#REF!+#REF!+#REF!+AL75+AN75+AP75+AR75+AT75</f>
        <v>#REF!</v>
      </c>
      <c r="AC75" s="57"/>
      <c r="AD75" s="58"/>
      <c r="AE75" s="57"/>
      <c r="AF75" s="59"/>
      <c r="AG75" s="51"/>
      <c r="AH75" s="51"/>
      <c r="AI75" s="52"/>
      <c r="AJ75" s="52"/>
      <c r="AK75" s="52"/>
      <c r="AL75" s="52"/>
      <c r="AM75" s="53"/>
      <c r="AN75" s="52">
        <f t="shared" si="36"/>
        <v>0</v>
      </c>
      <c r="AO75" s="52"/>
      <c r="AP75" s="52"/>
      <c r="AQ75" s="53"/>
      <c r="AR75" s="52">
        <f t="shared" si="37"/>
        <v>0</v>
      </c>
      <c r="AS75" s="52"/>
      <c r="AT75" s="52"/>
      <c r="AU75" s="53"/>
      <c r="AV75" s="52">
        <f t="shared" si="38"/>
        <v>0</v>
      </c>
      <c r="AW75" s="52"/>
      <c r="AX75" s="52"/>
      <c r="AY75" s="53"/>
      <c r="AZ75" s="52">
        <f t="shared" si="39"/>
        <v>0</v>
      </c>
    </row>
    <row r="76" spans="2:52" ht="17.45" customHeight="1">
      <c r="B76" s="38">
        <v>66</v>
      </c>
      <c r="C76" s="39"/>
      <c r="D76" s="54"/>
      <c r="E76" s="54"/>
      <c r="F76" s="54"/>
      <c r="G76" s="54"/>
      <c r="H76" s="54"/>
      <c r="I76" s="54"/>
      <c r="J76" s="55"/>
      <c r="K76" s="55"/>
      <c r="L76" s="55"/>
      <c r="M76" s="41">
        <f t="shared" si="26"/>
        <v>0</v>
      </c>
      <c r="N76" s="41">
        <f t="shared" si="27"/>
        <v>0</v>
      </c>
      <c r="O76" s="41">
        <f t="shared" si="28"/>
        <v>0</v>
      </c>
      <c r="P76" s="42">
        <f t="shared" si="29"/>
        <v>0</v>
      </c>
      <c r="Q76" s="41">
        <f t="shared" si="30"/>
        <v>0</v>
      </c>
      <c r="R76" s="41">
        <f t="shared" si="31"/>
        <v>0</v>
      </c>
      <c r="S76" s="41">
        <f t="shared" si="32"/>
        <v>0</v>
      </c>
      <c r="T76" s="42">
        <f t="shared" si="33"/>
        <v>0</v>
      </c>
      <c r="U76" s="56"/>
      <c r="V76" s="56"/>
      <c r="W76" s="44">
        <f>COUNTA(AC76,AE76,AG76,AI76,#REF!,AJ76,#REF!,AK76,AM76,AO76,AQ76,AS76)</f>
        <v>2</v>
      </c>
      <c r="X76" s="44">
        <f>COUNTA(AD76,AF76,AH76,#REF!,#REF!,#REF!,#REF!,AL76,AN76,AP76,AR76,AT76)</f>
        <v>6</v>
      </c>
      <c r="Y76" s="45" t="str">
        <f t="shared" si="34"/>
        <v>-</v>
      </c>
      <c r="Z76" s="45" t="str">
        <f t="shared" si="35"/>
        <v>-</v>
      </c>
      <c r="AA76" s="46" t="e">
        <f>AC76+AE76+AG76+AI76+#REF!+AJ76+#REF!+AK76+AM76+AO76+AQ76+AS76</f>
        <v>#REF!</v>
      </c>
      <c r="AB76" s="47" t="e">
        <f>AD76+AF76+AH76+#REF!+#REF!+#REF!+#REF!+AL76+AN76+AP76+AR76+AT76</f>
        <v>#REF!</v>
      </c>
      <c r="AC76" s="57"/>
      <c r="AD76" s="58"/>
      <c r="AE76" s="57"/>
      <c r="AF76" s="59"/>
      <c r="AG76" s="51"/>
      <c r="AH76" s="51"/>
      <c r="AI76" s="52"/>
      <c r="AJ76" s="52"/>
      <c r="AK76" s="52"/>
      <c r="AL76" s="52"/>
      <c r="AM76" s="53"/>
      <c r="AN76" s="52">
        <f t="shared" si="36"/>
        <v>0</v>
      </c>
      <c r="AO76" s="52"/>
      <c r="AP76" s="52"/>
      <c r="AQ76" s="53"/>
      <c r="AR76" s="52">
        <f t="shared" si="37"/>
        <v>0</v>
      </c>
      <c r="AS76" s="52"/>
      <c r="AT76" s="52"/>
      <c r="AU76" s="53"/>
      <c r="AV76" s="52">
        <f t="shared" si="38"/>
        <v>0</v>
      </c>
      <c r="AW76" s="52"/>
      <c r="AX76" s="52"/>
      <c r="AY76" s="53"/>
      <c r="AZ76" s="52">
        <f t="shared" si="39"/>
        <v>0</v>
      </c>
    </row>
    <row r="77" spans="2:52" ht="17.45" customHeight="1">
      <c r="B77" s="38">
        <v>67</v>
      </c>
      <c r="C77" s="39"/>
      <c r="D77" s="54"/>
      <c r="E77" s="54"/>
      <c r="F77" s="54"/>
      <c r="G77" s="54"/>
      <c r="H77" s="54"/>
      <c r="I77" s="54"/>
      <c r="J77" s="55"/>
      <c r="K77" s="55"/>
      <c r="L77" s="55"/>
      <c r="M77" s="41">
        <f t="shared" si="26"/>
        <v>0</v>
      </c>
      <c r="N77" s="41">
        <f t="shared" si="27"/>
        <v>0</v>
      </c>
      <c r="O77" s="41">
        <f t="shared" si="28"/>
        <v>0</v>
      </c>
      <c r="P77" s="42">
        <f t="shared" si="29"/>
        <v>0</v>
      </c>
      <c r="Q77" s="41">
        <f t="shared" si="30"/>
        <v>0</v>
      </c>
      <c r="R77" s="41">
        <f t="shared" si="31"/>
        <v>0</v>
      </c>
      <c r="S77" s="41">
        <f t="shared" si="32"/>
        <v>0</v>
      </c>
      <c r="T77" s="42">
        <f t="shared" si="33"/>
        <v>0</v>
      </c>
      <c r="U77" s="56"/>
      <c r="V77" s="56"/>
      <c r="W77" s="44">
        <f>COUNTA(AC77,AE77,AG77,AI77,#REF!,AJ77,#REF!,AK77,AM77,AO77,AQ77,AS77)</f>
        <v>2</v>
      </c>
      <c r="X77" s="44">
        <f>COUNTA(AD77,AF77,AH77,#REF!,#REF!,#REF!,#REF!,AL77,AN77,AP77,AR77,AT77)</f>
        <v>6</v>
      </c>
      <c r="Y77" s="45" t="str">
        <f t="shared" si="34"/>
        <v>-</v>
      </c>
      <c r="Z77" s="45" t="str">
        <f t="shared" si="35"/>
        <v>-</v>
      </c>
      <c r="AA77" s="46" t="e">
        <f>AC77+AE77+AG77+AI77+#REF!+AJ77+#REF!+AK77+AM77+AO77+AQ77+AS77</f>
        <v>#REF!</v>
      </c>
      <c r="AB77" s="47" t="e">
        <f>AD77+AF77+AH77+#REF!+#REF!+#REF!+#REF!+AL77+AN77+AP77+AR77+AT77</f>
        <v>#REF!</v>
      </c>
      <c r="AC77" s="57"/>
      <c r="AD77" s="58"/>
      <c r="AE77" s="57"/>
      <c r="AF77" s="59"/>
      <c r="AG77" s="51"/>
      <c r="AH77" s="51"/>
      <c r="AI77" s="52"/>
      <c r="AJ77" s="52"/>
      <c r="AK77" s="52"/>
      <c r="AL77" s="52"/>
      <c r="AM77" s="53"/>
      <c r="AN77" s="52">
        <f t="shared" si="36"/>
        <v>0</v>
      </c>
      <c r="AO77" s="52"/>
      <c r="AP77" s="52"/>
      <c r="AQ77" s="53"/>
      <c r="AR77" s="52">
        <f t="shared" si="37"/>
        <v>0</v>
      </c>
      <c r="AS77" s="52"/>
      <c r="AT77" s="52"/>
      <c r="AU77" s="53"/>
      <c r="AV77" s="52">
        <f t="shared" si="38"/>
        <v>0</v>
      </c>
      <c r="AW77" s="52"/>
      <c r="AX77" s="52"/>
      <c r="AY77" s="53"/>
      <c r="AZ77" s="52">
        <f t="shared" si="39"/>
        <v>0</v>
      </c>
    </row>
    <row r="78" spans="2:52" ht="17.45" customHeight="1">
      <c r="B78" s="40"/>
      <c r="C78" s="40"/>
      <c r="D78" s="54"/>
      <c r="E78" s="62"/>
      <c r="F78" s="54"/>
      <c r="G78" s="54"/>
      <c r="H78" s="54"/>
      <c r="I78" s="54"/>
      <c r="J78" s="52"/>
      <c r="K78" s="52"/>
      <c r="L78" s="52"/>
      <c r="M78" s="44"/>
      <c r="N78" s="44"/>
      <c r="O78" s="44"/>
      <c r="P78" s="44"/>
      <c r="Q78" s="44"/>
      <c r="R78" s="44"/>
      <c r="S78" s="44"/>
      <c r="T78" s="44"/>
      <c r="U78" s="56"/>
      <c r="V78" s="56"/>
      <c r="W78" s="44">
        <f>COUNTA(AC78,AE78,AG78,AI78,#REF!,AJ78,#REF!,AK78,AM78,AO78,AQ78,AS78)</f>
        <v>2</v>
      </c>
      <c r="X78" s="44">
        <f>COUNTA(AD78,AF78,AH78,#REF!,#REF!,#REF!,#REF!,AL78,AN78,AP78,AR78,AT78)</f>
        <v>6</v>
      </c>
      <c r="Y78" s="45" t="str">
        <f t="shared" si="34"/>
        <v>-</v>
      </c>
      <c r="Z78" s="45" t="str">
        <f t="shared" si="35"/>
        <v>-</v>
      </c>
      <c r="AA78" s="46" t="e">
        <f>AC78+AE78+AG78+AI78+#REF!+AJ78+#REF!+AK78+AM78+AO78+AQ78+AS78</f>
        <v>#REF!</v>
      </c>
      <c r="AB78" s="47" t="e">
        <f>AD78+AF78+AH78+#REF!+#REF!+#REF!+#REF!+AL78+AN78+AP78+AR78+AT78</f>
        <v>#REF!</v>
      </c>
      <c r="AC78" s="57"/>
      <c r="AD78" s="58"/>
      <c r="AE78" s="57"/>
      <c r="AF78" s="59"/>
      <c r="AG78" s="51"/>
      <c r="AH78" s="51"/>
      <c r="AI78" s="52"/>
      <c r="AJ78" s="52"/>
      <c r="AK78" s="52"/>
      <c r="AL78" s="51"/>
      <c r="AM78" s="60"/>
      <c r="AN78" s="51">
        <f t="shared" si="36"/>
        <v>0</v>
      </c>
      <c r="AO78" s="52"/>
      <c r="AP78" s="51"/>
      <c r="AQ78" s="60"/>
      <c r="AR78" s="51">
        <f t="shared" si="37"/>
        <v>0</v>
      </c>
      <c r="AS78" s="52"/>
      <c r="AT78" s="51"/>
      <c r="AU78" s="60"/>
      <c r="AV78" s="52">
        <f t="shared" si="38"/>
        <v>0</v>
      </c>
      <c r="AW78" s="52"/>
      <c r="AX78" s="51"/>
      <c r="AY78" s="60"/>
      <c r="AZ78" s="51">
        <f t="shared" si="39"/>
        <v>0</v>
      </c>
    </row>
    <row r="79" spans="2:52" ht="17.45" customHeight="1">
      <c r="B79" s="38">
        <v>68</v>
      </c>
      <c r="C79" s="39"/>
      <c r="D79" s="54"/>
      <c r="E79" s="54"/>
      <c r="F79" s="54"/>
      <c r="G79" s="54"/>
      <c r="H79" s="54"/>
      <c r="I79" s="54"/>
      <c r="J79" s="52"/>
      <c r="K79" s="52"/>
      <c r="L79" s="52"/>
      <c r="M79" s="41">
        <f t="shared" ref="M79:M107" si="40">J79/75000*11*$S$2</f>
        <v>0</v>
      </c>
      <c r="N79" s="41">
        <f t="shared" ref="N79:N107" si="41">K79/50000*8*$S$2</f>
        <v>0</v>
      </c>
      <c r="O79" s="41">
        <f t="shared" ref="O79:O107" si="42">L79/50000*8*$S$2</f>
        <v>0</v>
      </c>
      <c r="P79" s="42">
        <f t="shared" ref="P79:P107" si="43">SUM(M79:O79)</f>
        <v>0</v>
      </c>
      <c r="Q79" s="41">
        <f t="shared" ref="Q79:Q107" si="44">J79/100000*11*$S$2</f>
        <v>0</v>
      </c>
      <c r="R79" s="41">
        <f t="shared" ref="R79:R107" si="45">K79/100000*8*$S$2</f>
        <v>0</v>
      </c>
      <c r="S79" s="41">
        <f t="shared" ref="S79:S107" si="46">L79/100000*8*$S$2</f>
        <v>0</v>
      </c>
      <c r="T79" s="42">
        <f t="shared" ref="T79:T107" si="47">SUM(Q79:S79)</f>
        <v>0</v>
      </c>
      <c r="U79" s="56"/>
      <c r="V79" s="56"/>
      <c r="W79" s="44">
        <f>COUNTA(AC79,AE79,AG79,AI79,#REF!,AJ79,#REF!,AK79,AM79,AO79,AQ79,AS79)</f>
        <v>2</v>
      </c>
      <c r="X79" s="44">
        <f>COUNTA(AD79,AF79,AH79,#REF!,#REF!,#REF!,#REF!,AL79,AN79,AP79,AR79,AT79)</f>
        <v>6</v>
      </c>
      <c r="Y79" s="64" t="str">
        <f t="shared" si="34"/>
        <v>-</v>
      </c>
      <c r="Z79" s="64" t="str">
        <f t="shared" si="35"/>
        <v>-</v>
      </c>
      <c r="AA79" s="46" t="e">
        <f>AC79+AE79+AG79+AI79+#REF!+AJ79+#REF!+AK79+AM79+AO79+AQ79+AS79</f>
        <v>#REF!</v>
      </c>
      <c r="AB79" s="47" t="e">
        <f>AD79+AF79+AH79+#REF!+#REF!+#REF!+#REF!+AL79+AN79+AP79+AR79+AT79</f>
        <v>#REF!</v>
      </c>
      <c r="AC79" s="65"/>
      <c r="AD79" s="66"/>
      <c r="AE79" s="65"/>
      <c r="AF79" s="67"/>
      <c r="AG79" s="51"/>
      <c r="AH79" s="51"/>
      <c r="AI79" s="52"/>
      <c r="AJ79" s="52"/>
      <c r="AK79" s="52"/>
      <c r="AL79" s="52"/>
      <c r="AM79" s="53"/>
      <c r="AN79" s="52">
        <f t="shared" si="36"/>
        <v>0</v>
      </c>
      <c r="AO79" s="52"/>
      <c r="AP79" s="52"/>
      <c r="AQ79" s="53"/>
      <c r="AR79" s="52">
        <f t="shared" si="37"/>
        <v>0</v>
      </c>
      <c r="AS79" s="52"/>
      <c r="AT79" s="52"/>
      <c r="AU79" s="53"/>
      <c r="AV79" s="52">
        <f t="shared" si="38"/>
        <v>0</v>
      </c>
      <c r="AW79" s="52"/>
      <c r="AX79" s="52"/>
      <c r="AY79" s="53"/>
      <c r="AZ79" s="52">
        <f t="shared" si="39"/>
        <v>0</v>
      </c>
    </row>
    <row r="80" spans="2:52" ht="17.45" customHeight="1">
      <c r="B80" s="38">
        <v>69</v>
      </c>
      <c r="C80" s="39"/>
      <c r="D80" s="54"/>
      <c r="E80" s="54"/>
      <c r="F80" s="54"/>
      <c r="G80" s="54"/>
      <c r="H80" s="54"/>
      <c r="I80" s="54"/>
      <c r="J80" s="55"/>
      <c r="K80" s="55"/>
      <c r="L80" s="55"/>
      <c r="M80" s="41">
        <f t="shared" si="40"/>
        <v>0</v>
      </c>
      <c r="N80" s="41">
        <f t="shared" si="41"/>
        <v>0</v>
      </c>
      <c r="O80" s="41">
        <f t="shared" si="42"/>
        <v>0</v>
      </c>
      <c r="P80" s="42">
        <f t="shared" si="43"/>
        <v>0</v>
      </c>
      <c r="Q80" s="41">
        <f t="shared" si="44"/>
        <v>0</v>
      </c>
      <c r="R80" s="41">
        <f t="shared" si="45"/>
        <v>0</v>
      </c>
      <c r="S80" s="41">
        <f t="shared" si="46"/>
        <v>0</v>
      </c>
      <c r="T80" s="42">
        <f t="shared" si="47"/>
        <v>0</v>
      </c>
      <c r="U80" s="56"/>
      <c r="V80" s="56"/>
      <c r="W80" s="44">
        <f>COUNTA(AC80,AE80,AG80,AI80,#REF!,AJ80,#REF!,AK80,AM80,AO80,AQ80,AS80)</f>
        <v>2</v>
      </c>
      <c r="X80" s="44">
        <f>COUNTA(AD80,AF80,AH80,#REF!,#REF!,#REF!,#REF!,AL80,AN80,AP80,AR80,AT80)</f>
        <v>6</v>
      </c>
      <c r="Y80" s="45" t="str">
        <f t="shared" si="34"/>
        <v>-</v>
      </c>
      <c r="Z80" s="45" t="str">
        <f t="shared" si="35"/>
        <v>-</v>
      </c>
      <c r="AA80" s="46" t="e">
        <f>AC80+AE80+AG80+AI80+#REF!+AJ80+#REF!+AK80+AM80+AO80+AQ80+AS80</f>
        <v>#REF!</v>
      </c>
      <c r="AB80" s="47" t="e">
        <f>AD80+AF80+AH80+#REF!+#REF!+#REF!+#REF!+AL80+AN80+AP80+AR80+AT80</f>
        <v>#REF!</v>
      </c>
      <c r="AC80" s="57"/>
      <c r="AD80" s="58"/>
      <c r="AE80" s="57"/>
      <c r="AF80" s="59"/>
      <c r="AG80" s="51"/>
      <c r="AH80" s="51"/>
      <c r="AI80" s="52"/>
      <c r="AJ80" s="52"/>
      <c r="AK80" s="52"/>
      <c r="AL80" s="52"/>
      <c r="AM80" s="53"/>
      <c r="AN80" s="52">
        <f t="shared" si="36"/>
        <v>0</v>
      </c>
      <c r="AO80" s="52"/>
      <c r="AP80" s="52"/>
      <c r="AQ80" s="53"/>
      <c r="AR80" s="52">
        <f t="shared" si="37"/>
        <v>0</v>
      </c>
      <c r="AS80" s="52"/>
      <c r="AT80" s="52"/>
      <c r="AU80" s="53"/>
      <c r="AV80" s="52">
        <f t="shared" si="38"/>
        <v>0</v>
      </c>
      <c r="AW80" s="52"/>
      <c r="AX80" s="52"/>
      <c r="AY80" s="53"/>
      <c r="AZ80" s="52">
        <f t="shared" si="39"/>
        <v>0</v>
      </c>
    </row>
    <row r="81" spans="2:52" ht="17.45" customHeight="1">
      <c r="B81" s="38">
        <v>70</v>
      </c>
      <c r="C81" s="39"/>
      <c r="D81" s="54"/>
      <c r="E81" s="54"/>
      <c r="F81" s="54"/>
      <c r="G81" s="54"/>
      <c r="H81" s="54"/>
      <c r="I81" s="54"/>
      <c r="J81" s="55"/>
      <c r="K81" s="55"/>
      <c r="L81" s="55"/>
      <c r="M81" s="41">
        <f t="shared" si="40"/>
        <v>0</v>
      </c>
      <c r="N81" s="41">
        <f t="shared" si="41"/>
        <v>0</v>
      </c>
      <c r="O81" s="41">
        <f t="shared" si="42"/>
        <v>0</v>
      </c>
      <c r="P81" s="42">
        <f t="shared" si="43"/>
        <v>0</v>
      </c>
      <c r="Q81" s="41">
        <f t="shared" si="44"/>
        <v>0</v>
      </c>
      <c r="R81" s="41">
        <f t="shared" si="45"/>
        <v>0</v>
      </c>
      <c r="S81" s="41">
        <f t="shared" si="46"/>
        <v>0</v>
      </c>
      <c r="T81" s="42">
        <f t="shared" si="47"/>
        <v>0</v>
      </c>
      <c r="U81" s="56"/>
      <c r="V81" s="56"/>
      <c r="W81" s="44">
        <f>COUNTA(AC81,AE81,AG81,AI81,#REF!,AJ81,#REF!,AK81,AM81,AO81,AQ81,AS81)</f>
        <v>2</v>
      </c>
      <c r="X81" s="44">
        <f>COUNTA(AD81,AF81,AH81,#REF!,#REF!,#REF!,#REF!,AL81,AN81,AP81,AR81,AT81)</f>
        <v>6</v>
      </c>
      <c r="Y81" s="45" t="str">
        <f t="shared" si="34"/>
        <v>-</v>
      </c>
      <c r="Z81" s="45" t="str">
        <f t="shared" si="35"/>
        <v>-</v>
      </c>
      <c r="AA81" s="46" t="e">
        <f>AC81+AE81+AG81+AI81+#REF!+AJ81+#REF!+AK81+AM81+AO81+AQ81+AS81</f>
        <v>#REF!</v>
      </c>
      <c r="AB81" s="47" t="e">
        <f>AD81+AF81+AH81+#REF!+#REF!+#REF!+#REF!+AL81+AN81+AP81+AR81+AT81</f>
        <v>#REF!</v>
      </c>
      <c r="AC81" s="57"/>
      <c r="AD81" s="58"/>
      <c r="AE81" s="57"/>
      <c r="AF81" s="59"/>
      <c r="AG81" s="51"/>
      <c r="AH81" s="51"/>
      <c r="AI81" s="52"/>
      <c r="AJ81" s="52"/>
      <c r="AK81" s="52"/>
      <c r="AL81" s="52"/>
      <c r="AM81" s="53"/>
      <c r="AN81" s="52">
        <f t="shared" si="36"/>
        <v>0</v>
      </c>
      <c r="AO81" s="52"/>
      <c r="AP81" s="52"/>
      <c r="AQ81" s="53"/>
      <c r="AR81" s="52">
        <f t="shared" si="37"/>
        <v>0</v>
      </c>
      <c r="AS81" s="52"/>
      <c r="AT81" s="52"/>
      <c r="AU81" s="53"/>
      <c r="AV81" s="52">
        <f t="shared" si="38"/>
        <v>0</v>
      </c>
      <c r="AW81" s="52"/>
      <c r="AX81" s="52"/>
      <c r="AY81" s="53"/>
      <c r="AZ81" s="52">
        <f t="shared" si="39"/>
        <v>0</v>
      </c>
    </row>
    <row r="82" spans="2:52" ht="17.45" customHeight="1">
      <c r="B82" s="38">
        <v>71</v>
      </c>
      <c r="C82" s="39"/>
      <c r="D82" s="54"/>
      <c r="E82" s="54"/>
      <c r="F82" s="54"/>
      <c r="G82" s="54"/>
      <c r="H82" s="54"/>
      <c r="I82" s="54"/>
      <c r="J82" s="55"/>
      <c r="K82" s="55"/>
      <c r="L82" s="55"/>
      <c r="M82" s="41">
        <f t="shared" si="40"/>
        <v>0</v>
      </c>
      <c r="N82" s="41">
        <f t="shared" si="41"/>
        <v>0</v>
      </c>
      <c r="O82" s="41">
        <f t="shared" si="42"/>
        <v>0</v>
      </c>
      <c r="P82" s="42">
        <f t="shared" si="43"/>
        <v>0</v>
      </c>
      <c r="Q82" s="41">
        <f t="shared" si="44"/>
        <v>0</v>
      </c>
      <c r="R82" s="41">
        <f t="shared" si="45"/>
        <v>0</v>
      </c>
      <c r="S82" s="41">
        <f t="shared" si="46"/>
        <v>0</v>
      </c>
      <c r="T82" s="42">
        <f t="shared" si="47"/>
        <v>0</v>
      </c>
      <c r="U82" s="56"/>
      <c r="V82" s="56"/>
      <c r="W82" s="44">
        <f>COUNTA(AC82,AE82,AG82,AI82,#REF!,AJ82,#REF!,AK82,AM82,AO82,AQ82,AS82)</f>
        <v>2</v>
      </c>
      <c r="X82" s="44">
        <f>COUNTA(AD82,AF82,AH82,#REF!,#REF!,#REF!,#REF!,AL82,AN82,AP82,AR82,AT82)</f>
        <v>6</v>
      </c>
      <c r="Y82" s="45" t="str">
        <f t="shared" si="34"/>
        <v>-</v>
      </c>
      <c r="Z82" s="45" t="str">
        <f t="shared" si="35"/>
        <v>-</v>
      </c>
      <c r="AA82" s="46" t="e">
        <f>AC82+AE82+AG82+AI82+#REF!+AJ82+#REF!+AK82+AM82+AO82+AQ82+AS82</f>
        <v>#REF!</v>
      </c>
      <c r="AB82" s="47" t="e">
        <f>AD82+AF82+AH82+#REF!+#REF!+#REF!+#REF!+AL82+AN82+AP82+AR82+AT82</f>
        <v>#REF!</v>
      </c>
      <c r="AC82" s="57"/>
      <c r="AD82" s="58"/>
      <c r="AE82" s="57"/>
      <c r="AF82" s="59"/>
      <c r="AG82" s="51"/>
      <c r="AH82" s="51"/>
      <c r="AI82" s="52"/>
      <c r="AJ82" s="52"/>
      <c r="AK82" s="52"/>
      <c r="AL82" s="52"/>
      <c r="AM82" s="53"/>
      <c r="AN82" s="52">
        <f t="shared" si="36"/>
        <v>0</v>
      </c>
      <c r="AO82" s="52"/>
      <c r="AP82" s="52"/>
      <c r="AQ82" s="53"/>
      <c r="AR82" s="52">
        <f t="shared" si="37"/>
        <v>0</v>
      </c>
      <c r="AS82" s="52"/>
      <c r="AT82" s="52"/>
      <c r="AU82" s="53"/>
      <c r="AV82" s="52">
        <f t="shared" si="38"/>
        <v>0</v>
      </c>
      <c r="AW82" s="52"/>
      <c r="AX82" s="52"/>
      <c r="AY82" s="53"/>
      <c r="AZ82" s="52">
        <f t="shared" si="39"/>
        <v>0</v>
      </c>
    </row>
    <row r="83" spans="2:52" ht="17.45" customHeight="1">
      <c r="B83" s="38">
        <v>72</v>
      </c>
      <c r="C83" s="39"/>
      <c r="D83" s="54"/>
      <c r="E83" s="54"/>
      <c r="F83" s="54"/>
      <c r="G83" s="54"/>
      <c r="H83" s="54"/>
      <c r="I83" s="54"/>
      <c r="J83" s="55"/>
      <c r="K83" s="55"/>
      <c r="L83" s="55"/>
      <c r="M83" s="41">
        <f t="shared" si="40"/>
        <v>0</v>
      </c>
      <c r="N83" s="41">
        <f t="shared" si="41"/>
        <v>0</v>
      </c>
      <c r="O83" s="41">
        <f t="shared" si="42"/>
        <v>0</v>
      </c>
      <c r="P83" s="42">
        <f t="shared" si="43"/>
        <v>0</v>
      </c>
      <c r="Q83" s="41">
        <f t="shared" si="44"/>
        <v>0</v>
      </c>
      <c r="R83" s="41">
        <f t="shared" si="45"/>
        <v>0</v>
      </c>
      <c r="S83" s="41">
        <f t="shared" si="46"/>
        <v>0</v>
      </c>
      <c r="T83" s="42">
        <f t="shared" si="47"/>
        <v>0</v>
      </c>
      <c r="U83" s="56"/>
      <c r="V83" s="56"/>
      <c r="W83" s="44">
        <f>COUNTA(AC83,AE83,AG83,AI83,#REF!,AJ83,#REF!,AK83,AM83,AO83,AQ83,AS83)</f>
        <v>2</v>
      </c>
      <c r="X83" s="44">
        <f>COUNTA(AD83,AF83,AH83,#REF!,#REF!,#REF!,#REF!,AL83,AN83,AP83,AR83,AT83)</f>
        <v>6</v>
      </c>
      <c r="Y83" s="45" t="str">
        <f t="shared" si="34"/>
        <v>-</v>
      </c>
      <c r="Z83" s="45" t="str">
        <f t="shared" si="35"/>
        <v>-</v>
      </c>
      <c r="AA83" s="46" t="e">
        <f>AC83+AE83+AG83+AI83+#REF!+AJ83+#REF!+AK83+AM83+AO83+AQ83+AS83</f>
        <v>#REF!</v>
      </c>
      <c r="AB83" s="47" t="e">
        <f>AD83+AF83+AH83+#REF!+#REF!+#REF!+#REF!+AL83+AN83+AP83+AR83+AT83</f>
        <v>#REF!</v>
      </c>
      <c r="AC83" s="57"/>
      <c r="AD83" s="58"/>
      <c r="AE83" s="57"/>
      <c r="AF83" s="59"/>
      <c r="AG83" s="51"/>
      <c r="AH83" s="51"/>
      <c r="AI83" s="52"/>
      <c r="AJ83" s="52"/>
      <c r="AK83" s="52"/>
      <c r="AL83" s="52"/>
      <c r="AM83" s="53"/>
      <c r="AN83" s="52">
        <f t="shared" si="36"/>
        <v>0</v>
      </c>
      <c r="AO83" s="52"/>
      <c r="AP83" s="52"/>
      <c r="AQ83" s="53"/>
      <c r="AR83" s="52">
        <f t="shared" si="37"/>
        <v>0</v>
      </c>
      <c r="AS83" s="52"/>
      <c r="AT83" s="52"/>
      <c r="AU83" s="53"/>
      <c r="AV83" s="52">
        <f t="shared" si="38"/>
        <v>0</v>
      </c>
      <c r="AW83" s="52"/>
      <c r="AX83" s="52"/>
      <c r="AY83" s="53"/>
      <c r="AZ83" s="52">
        <f t="shared" si="39"/>
        <v>0</v>
      </c>
    </row>
    <row r="84" spans="2:52" ht="17.45" customHeight="1">
      <c r="B84" s="38">
        <v>73</v>
      </c>
      <c r="C84" s="39"/>
      <c r="D84" s="54"/>
      <c r="E84" s="54"/>
      <c r="F84" s="54"/>
      <c r="G84" s="54"/>
      <c r="H84" s="54"/>
      <c r="I84" s="54"/>
      <c r="J84" s="55"/>
      <c r="K84" s="55"/>
      <c r="L84" s="55"/>
      <c r="M84" s="41">
        <f t="shared" si="40"/>
        <v>0</v>
      </c>
      <c r="N84" s="41">
        <f t="shared" si="41"/>
        <v>0</v>
      </c>
      <c r="O84" s="41">
        <f t="shared" si="42"/>
        <v>0</v>
      </c>
      <c r="P84" s="42">
        <f t="shared" si="43"/>
        <v>0</v>
      </c>
      <c r="Q84" s="41">
        <f t="shared" si="44"/>
        <v>0</v>
      </c>
      <c r="R84" s="41">
        <f t="shared" si="45"/>
        <v>0</v>
      </c>
      <c r="S84" s="41">
        <f t="shared" si="46"/>
        <v>0</v>
      </c>
      <c r="T84" s="42">
        <f t="shared" si="47"/>
        <v>0</v>
      </c>
      <c r="U84" s="56"/>
      <c r="V84" s="56"/>
      <c r="W84" s="44">
        <f>COUNTA(AC84,AE84,AG84,AI84,#REF!,AJ84,#REF!,AK84,AM84,AO84,AQ84,AS84)</f>
        <v>2</v>
      </c>
      <c r="X84" s="44">
        <f>COUNTA(AD84,AF84,AH84,#REF!,#REF!,#REF!,#REF!,AL84,AN84,AP84,AR84,AT84)</f>
        <v>6</v>
      </c>
      <c r="Y84" s="45" t="str">
        <f t="shared" si="34"/>
        <v>-</v>
      </c>
      <c r="Z84" s="45" t="str">
        <f t="shared" si="35"/>
        <v>-</v>
      </c>
      <c r="AA84" s="46" t="e">
        <f>AC84+AE84+AG84+AI84+#REF!+AJ84+#REF!+AK84+AM84+AO84+AQ84+AS84</f>
        <v>#REF!</v>
      </c>
      <c r="AB84" s="47" t="e">
        <f>AD84+AF84+AH84+#REF!+#REF!+#REF!+#REF!+AL84+AN84+AP84+AR84+AT84</f>
        <v>#REF!</v>
      </c>
      <c r="AC84" s="57"/>
      <c r="AD84" s="58"/>
      <c r="AE84" s="57"/>
      <c r="AF84" s="59"/>
      <c r="AG84" s="51"/>
      <c r="AH84" s="51"/>
      <c r="AI84" s="52"/>
      <c r="AJ84" s="52"/>
      <c r="AK84" s="52"/>
      <c r="AL84" s="52"/>
      <c r="AM84" s="53"/>
      <c r="AN84" s="52">
        <f t="shared" si="36"/>
        <v>0</v>
      </c>
      <c r="AO84" s="52"/>
      <c r="AP84" s="52"/>
      <c r="AQ84" s="53"/>
      <c r="AR84" s="52">
        <f t="shared" si="37"/>
        <v>0</v>
      </c>
      <c r="AS84" s="52"/>
      <c r="AT84" s="52"/>
      <c r="AU84" s="53"/>
      <c r="AV84" s="52">
        <f t="shared" si="38"/>
        <v>0</v>
      </c>
      <c r="AW84" s="52"/>
      <c r="AX84" s="52"/>
      <c r="AY84" s="53"/>
      <c r="AZ84" s="52">
        <f t="shared" si="39"/>
        <v>0</v>
      </c>
    </row>
    <row r="85" spans="2:52" ht="17.45" customHeight="1">
      <c r="B85" s="38">
        <v>74</v>
      </c>
      <c r="C85" s="39"/>
      <c r="D85" s="54"/>
      <c r="E85" s="54"/>
      <c r="F85" s="54"/>
      <c r="G85" s="54"/>
      <c r="H85" s="54"/>
      <c r="I85" s="54"/>
      <c r="J85" s="55"/>
      <c r="K85" s="55"/>
      <c r="L85" s="55"/>
      <c r="M85" s="41">
        <f t="shared" si="40"/>
        <v>0</v>
      </c>
      <c r="N85" s="41">
        <f t="shared" si="41"/>
        <v>0</v>
      </c>
      <c r="O85" s="41">
        <f t="shared" si="42"/>
        <v>0</v>
      </c>
      <c r="P85" s="42">
        <f t="shared" si="43"/>
        <v>0</v>
      </c>
      <c r="Q85" s="41">
        <f t="shared" si="44"/>
        <v>0</v>
      </c>
      <c r="R85" s="41">
        <f t="shared" si="45"/>
        <v>0</v>
      </c>
      <c r="S85" s="41">
        <f t="shared" si="46"/>
        <v>0</v>
      </c>
      <c r="T85" s="42">
        <f t="shared" si="47"/>
        <v>0</v>
      </c>
      <c r="U85" s="56"/>
      <c r="V85" s="56"/>
      <c r="W85" s="44">
        <f>COUNTA(AC85,AE85,AG85,AI85,#REF!,AJ85,#REF!,AK85,AM85,AO85,AQ85,AS85)</f>
        <v>2</v>
      </c>
      <c r="X85" s="44">
        <f>COUNTA(AD85,AF85,AH85,#REF!,#REF!,#REF!,#REF!,AL85,AN85,AP85,AR85,AT85)</f>
        <v>6</v>
      </c>
      <c r="Y85" s="45" t="str">
        <f t="shared" si="34"/>
        <v>-</v>
      </c>
      <c r="Z85" s="45" t="str">
        <f t="shared" si="35"/>
        <v>-</v>
      </c>
      <c r="AA85" s="46" t="e">
        <f>AC85+AE85+AG85+AI85+#REF!+AJ85+#REF!+AK85+AM85+AO85+AQ85+AS85</f>
        <v>#REF!</v>
      </c>
      <c r="AB85" s="47" t="e">
        <f>AD85+AF85+AH85+#REF!+#REF!+#REF!+#REF!+AL85+AN85+AP85+AR85+AT85</f>
        <v>#REF!</v>
      </c>
      <c r="AC85" s="57"/>
      <c r="AD85" s="58"/>
      <c r="AE85" s="57"/>
      <c r="AF85" s="59"/>
      <c r="AG85" s="51"/>
      <c r="AH85" s="51"/>
      <c r="AI85" s="52"/>
      <c r="AJ85" s="52"/>
      <c r="AK85" s="52"/>
      <c r="AL85" s="52"/>
      <c r="AM85" s="53"/>
      <c r="AN85" s="52">
        <f t="shared" si="36"/>
        <v>0</v>
      </c>
      <c r="AO85" s="52"/>
      <c r="AP85" s="52"/>
      <c r="AQ85" s="53"/>
      <c r="AR85" s="52">
        <f t="shared" si="37"/>
        <v>0</v>
      </c>
      <c r="AS85" s="52"/>
      <c r="AT85" s="52"/>
      <c r="AU85" s="53"/>
      <c r="AV85" s="52">
        <f t="shared" si="38"/>
        <v>0</v>
      </c>
      <c r="AW85" s="52"/>
      <c r="AX85" s="52"/>
      <c r="AY85" s="53"/>
      <c r="AZ85" s="52">
        <f t="shared" si="39"/>
        <v>0</v>
      </c>
    </row>
    <row r="86" spans="2:52" ht="17.45" customHeight="1">
      <c r="B86" s="38">
        <v>75</v>
      </c>
      <c r="C86" s="39"/>
      <c r="D86" s="54"/>
      <c r="E86" s="54"/>
      <c r="F86" s="54"/>
      <c r="G86" s="54"/>
      <c r="H86" s="54"/>
      <c r="I86" s="54"/>
      <c r="J86" s="55"/>
      <c r="K86" s="55"/>
      <c r="L86" s="55"/>
      <c r="M86" s="41">
        <f t="shared" si="40"/>
        <v>0</v>
      </c>
      <c r="N86" s="41">
        <f t="shared" si="41"/>
        <v>0</v>
      </c>
      <c r="O86" s="41">
        <f t="shared" si="42"/>
        <v>0</v>
      </c>
      <c r="P86" s="42">
        <f t="shared" si="43"/>
        <v>0</v>
      </c>
      <c r="Q86" s="41">
        <f t="shared" si="44"/>
        <v>0</v>
      </c>
      <c r="R86" s="41">
        <f t="shared" si="45"/>
        <v>0</v>
      </c>
      <c r="S86" s="41">
        <f t="shared" si="46"/>
        <v>0</v>
      </c>
      <c r="T86" s="42">
        <f t="shared" si="47"/>
        <v>0</v>
      </c>
      <c r="U86" s="56"/>
      <c r="V86" s="56"/>
      <c r="W86" s="44">
        <f>COUNTA(AC86,AE86,AG86,AI86,#REF!,AJ86,#REF!,AK86,AM86,AO86,AQ86,AS86)</f>
        <v>2</v>
      </c>
      <c r="X86" s="44">
        <f>COUNTA(AD86,AF86,AH86,#REF!,#REF!,#REF!,#REF!,AL86,AN86,AP86,AR86,AT86)</f>
        <v>6</v>
      </c>
      <c r="Y86" s="45" t="str">
        <f t="shared" si="34"/>
        <v>-</v>
      </c>
      <c r="Z86" s="45" t="str">
        <f t="shared" si="35"/>
        <v>-</v>
      </c>
      <c r="AA86" s="46" t="e">
        <f>AC86+AE86+AG86+AI86+#REF!+AJ86+#REF!+AK86+AM86+AO86+AQ86+AS86</f>
        <v>#REF!</v>
      </c>
      <c r="AB86" s="47" t="e">
        <f>AD86+AF86+AH86+#REF!+#REF!+#REF!+#REF!+AL86+AN86+AP86+AR86+AT86</f>
        <v>#REF!</v>
      </c>
      <c r="AC86" s="57"/>
      <c r="AD86" s="58"/>
      <c r="AE86" s="57"/>
      <c r="AF86" s="59"/>
      <c r="AG86" s="51"/>
      <c r="AH86" s="51"/>
      <c r="AI86" s="52"/>
      <c r="AJ86" s="52"/>
      <c r="AK86" s="52"/>
      <c r="AL86" s="52"/>
      <c r="AM86" s="53"/>
      <c r="AN86" s="52">
        <f t="shared" si="36"/>
        <v>0</v>
      </c>
      <c r="AO86" s="52"/>
      <c r="AP86" s="52"/>
      <c r="AQ86" s="53"/>
      <c r="AR86" s="52">
        <f t="shared" si="37"/>
        <v>0</v>
      </c>
      <c r="AS86" s="52"/>
      <c r="AT86" s="52"/>
      <c r="AU86" s="53"/>
      <c r="AV86" s="52">
        <f t="shared" si="38"/>
        <v>0</v>
      </c>
      <c r="AW86" s="52"/>
      <c r="AX86" s="52"/>
      <c r="AY86" s="53"/>
      <c r="AZ86" s="52">
        <f t="shared" si="39"/>
        <v>0</v>
      </c>
    </row>
    <row r="87" spans="2:52" ht="17.45" customHeight="1">
      <c r="B87" s="38">
        <v>76</v>
      </c>
      <c r="C87" s="39"/>
      <c r="D87" s="54"/>
      <c r="E87" s="54"/>
      <c r="F87" s="54"/>
      <c r="G87" s="54"/>
      <c r="H87" s="54"/>
      <c r="I87" s="54"/>
      <c r="J87" s="55"/>
      <c r="K87" s="55"/>
      <c r="L87" s="55"/>
      <c r="M87" s="41">
        <f t="shared" si="40"/>
        <v>0</v>
      </c>
      <c r="N87" s="41">
        <f t="shared" si="41"/>
        <v>0</v>
      </c>
      <c r="O87" s="41">
        <f t="shared" si="42"/>
        <v>0</v>
      </c>
      <c r="P87" s="42">
        <f t="shared" si="43"/>
        <v>0</v>
      </c>
      <c r="Q87" s="41">
        <f t="shared" si="44"/>
        <v>0</v>
      </c>
      <c r="R87" s="41">
        <f t="shared" si="45"/>
        <v>0</v>
      </c>
      <c r="S87" s="41">
        <f t="shared" si="46"/>
        <v>0</v>
      </c>
      <c r="T87" s="42">
        <f t="shared" si="47"/>
        <v>0</v>
      </c>
      <c r="U87" s="56"/>
      <c r="V87" s="56"/>
      <c r="W87" s="44">
        <f>COUNTA(AC87,AE87,AG87,AI87,#REF!,AJ87,#REF!,AK87,AM87,AO87,AQ87,AS87)</f>
        <v>2</v>
      </c>
      <c r="X87" s="44">
        <f>COUNTA(AD87,AF87,AH87,#REF!,#REF!,#REF!,#REF!,AL87,AN87,AP87,AR87,AT87)</f>
        <v>6</v>
      </c>
      <c r="Y87" s="45" t="str">
        <f t="shared" si="34"/>
        <v>-</v>
      </c>
      <c r="Z87" s="45" t="str">
        <f t="shared" si="35"/>
        <v>-</v>
      </c>
      <c r="AA87" s="46" t="e">
        <f>AC87+AE87+AG87+AI87+#REF!+AJ87+#REF!+AK87+AM87+AO87+AQ87+AS87</f>
        <v>#REF!</v>
      </c>
      <c r="AB87" s="47" t="e">
        <f>AD87+AF87+AH87+#REF!+#REF!+#REF!+#REF!+AL87+AN87+AP87+AR87+AT87</f>
        <v>#REF!</v>
      </c>
      <c r="AC87" s="57"/>
      <c r="AD87" s="58"/>
      <c r="AE87" s="57"/>
      <c r="AF87" s="59"/>
      <c r="AG87" s="51"/>
      <c r="AH87" s="51"/>
      <c r="AI87" s="52"/>
      <c r="AJ87" s="52"/>
      <c r="AK87" s="52"/>
      <c r="AL87" s="52"/>
      <c r="AM87" s="53"/>
      <c r="AN87" s="52">
        <f t="shared" si="36"/>
        <v>0</v>
      </c>
      <c r="AO87" s="52"/>
      <c r="AP87" s="52"/>
      <c r="AQ87" s="53"/>
      <c r="AR87" s="52">
        <f t="shared" si="37"/>
        <v>0</v>
      </c>
      <c r="AS87" s="52"/>
      <c r="AT87" s="52"/>
      <c r="AU87" s="53"/>
      <c r="AV87" s="52">
        <f t="shared" si="38"/>
        <v>0</v>
      </c>
      <c r="AW87" s="52"/>
      <c r="AX87" s="52"/>
      <c r="AY87" s="53"/>
      <c r="AZ87" s="52">
        <f t="shared" si="39"/>
        <v>0</v>
      </c>
    </row>
    <row r="88" spans="2:52" ht="17.45" customHeight="1">
      <c r="B88" s="38">
        <v>77</v>
      </c>
      <c r="C88" s="39"/>
      <c r="D88" s="54"/>
      <c r="E88" s="54"/>
      <c r="F88" s="54"/>
      <c r="G88" s="54"/>
      <c r="H88" s="54"/>
      <c r="I88" s="54"/>
      <c r="J88" s="55"/>
      <c r="K88" s="55"/>
      <c r="L88" s="55"/>
      <c r="M88" s="41">
        <f t="shared" si="40"/>
        <v>0</v>
      </c>
      <c r="N88" s="41">
        <f t="shared" si="41"/>
        <v>0</v>
      </c>
      <c r="O88" s="41">
        <f t="shared" si="42"/>
        <v>0</v>
      </c>
      <c r="P88" s="42">
        <f t="shared" si="43"/>
        <v>0</v>
      </c>
      <c r="Q88" s="41">
        <f t="shared" si="44"/>
        <v>0</v>
      </c>
      <c r="R88" s="41">
        <f t="shared" si="45"/>
        <v>0</v>
      </c>
      <c r="S88" s="41">
        <f t="shared" si="46"/>
        <v>0</v>
      </c>
      <c r="T88" s="42">
        <f t="shared" si="47"/>
        <v>0</v>
      </c>
      <c r="U88" s="56"/>
      <c r="V88" s="56"/>
      <c r="W88" s="44">
        <f>COUNTA(AC88,AE88,AG88,AI88,#REF!,AJ88,#REF!,AK88,AM88,AO88,AQ88,AS88)</f>
        <v>2</v>
      </c>
      <c r="X88" s="44">
        <f>COUNTA(AD88,AF88,AH88,#REF!,#REF!,#REF!,#REF!,AL88,AN88,AP88,AR88,AT88)</f>
        <v>6</v>
      </c>
      <c r="Y88" s="45" t="str">
        <f t="shared" si="34"/>
        <v>-</v>
      </c>
      <c r="Z88" s="45" t="str">
        <f t="shared" si="35"/>
        <v>-</v>
      </c>
      <c r="AA88" s="46" t="e">
        <f>AC88+AE88+AG88+AI88+#REF!+AJ88+#REF!+AK88+AM88+AO88+AQ88+AS88</f>
        <v>#REF!</v>
      </c>
      <c r="AB88" s="47" t="e">
        <f>AD88+AF88+AH88+#REF!+#REF!+#REF!+#REF!+AL88+AN88+AP88+AR88+AT88</f>
        <v>#REF!</v>
      </c>
      <c r="AC88" s="57"/>
      <c r="AD88" s="58"/>
      <c r="AE88" s="57"/>
      <c r="AF88" s="59"/>
      <c r="AG88" s="51"/>
      <c r="AH88" s="51"/>
      <c r="AI88" s="52"/>
      <c r="AJ88" s="52"/>
      <c r="AK88" s="52"/>
      <c r="AL88" s="52"/>
      <c r="AM88" s="53"/>
      <c r="AN88" s="52">
        <f t="shared" si="36"/>
        <v>0</v>
      </c>
      <c r="AO88" s="52"/>
      <c r="AP88" s="52"/>
      <c r="AQ88" s="53"/>
      <c r="AR88" s="52">
        <f t="shared" si="37"/>
        <v>0</v>
      </c>
      <c r="AS88" s="52"/>
      <c r="AT88" s="52"/>
      <c r="AU88" s="53"/>
      <c r="AV88" s="52">
        <f t="shared" si="38"/>
        <v>0</v>
      </c>
      <c r="AW88" s="52"/>
      <c r="AX88" s="52"/>
      <c r="AY88" s="53"/>
      <c r="AZ88" s="52">
        <f t="shared" si="39"/>
        <v>0</v>
      </c>
    </row>
    <row r="89" spans="2:52" ht="17.45" customHeight="1">
      <c r="B89" s="38">
        <v>78</v>
      </c>
      <c r="C89" s="39"/>
      <c r="D89" s="54"/>
      <c r="E89" s="54"/>
      <c r="F89" s="54"/>
      <c r="G89" s="54"/>
      <c r="H89" s="54"/>
      <c r="I89" s="54"/>
      <c r="J89" s="55"/>
      <c r="K89" s="55"/>
      <c r="L89" s="55"/>
      <c r="M89" s="41">
        <f t="shared" si="40"/>
        <v>0</v>
      </c>
      <c r="N89" s="41">
        <f t="shared" si="41"/>
        <v>0</v>
      </c>
      <c r="O89" s="41">
        <f t="shared" si="42"/>
        <v>0</v>
      </c>
      <c r="P89" s="42">
        <f t="shared" si="43"/>
        <v>0</v>
      </c>
      <c r="Q89" s="41">
        <f t="shared" si="44"/>
        <v>0</v>
      </c>
      <c r="R89" s="41">
        <f t="shared" si="45"/>
        <v>0</v>
      </c>
      <c r="S89" s="41">
        <f t="shared" si="46"/>
        <v>0</v>
      </c>
      <c r="T89" s="42">
        <f t="shared" si="47"/>
        <v>0</v>
      </c>
      <c r="U89" s="56"/>
      <c r="V89" s="56"/>
      <c r="W89" s="44">
        <f>COUNTA(AC89,AE89,AG89,AI89,#REF!,AJ89,#REF!,AK89,AM89,AO89,AQ89,AS89)</f>
        <v>2</v>
      </c>
      <c r="X89" s="44">
        <f>COUNTA(AD89,AF89,AH89,#REF!,#REF!,#REF!,#REF!,AL89,AN89,AP89,AR89,AT89)</f>
        <v>6</v>
      </c>
      <c r="Y89" s="45" t="str">
        <f t="shared" si="34"/>
        <v>-</v>
      </c>
      <c r="Z89" s="45" t="str">
        <f t="shared" si="35"/>
        <v>-</v>
      </c>
      <c r="AA89" s="46" t="e">
        <f>AC89+AE89+AG89+AI89+#REF!+AJ89+#REF!+AK89+AM89+AO89+AQ89+AS89</f>
        <v>#REF!</v>
      </c>
      <c r="AB89" s="47" t="e">
        <f>AD89+AF89+AH89+#REF!+#REF!+#REF!+#REF!+AL89+AN89+AP89+AR89+AT89</f>
        <v>#REF!</v>
      </c>
      <c r="AC89" s="57"/>
      <c r="AD89" s="58"/>
      <c r="AE89" s="57"/>
      <c r="AF89" s="59"/>
      <c r="AG89" s="51"/>
      <c r="AH89" s="51"/>
      <c r="AI89" s="52"/>
      <c r="AJ89" s="52"/>
      <c r="AK89" s="52"/>
      <c r="AL89" s="52"/>
      <c r="AM89" s="53"/>
      <c r="AN89" s="52">
        <f t="shared" si="36"/>
        <v>0</v>
      </c>
      <c r="AO89" s="52"/>
      <c r="AP89" s="52"/>
      <c r="AQ89" s="53"/>
      <c r="AR89" s="52">
        <f t="shared" si="37"/>
        <v>0</v>
      </c>
      <c r="AS89" s="52"/>
      <c r="AT89" s="52"/>
      <c r="AU89" s="53"/>
      <c r="AV89" s="52">
        <f t="shared" si="38"/>
        <v>0</v>
      </c>
      <c r="AW89" s="52"/>
      <c r="AX89" s="52"/>
      <c r="AY89" s="53"/>
      <c r="AZ89" s="52">
        <f t="shared" si="39"/>
        <v>0</v>
      </c>
    </row>
    <row r="90" spans="2:52" ht="17.45" customHeight="1">
      <c r="B90" s="38">
        <v>79</v>
      </c>
      <c r="C90" s="39"/>
      <c r="D90" s="54"/>
      <c r="E90" s="54"/>
      <c r="F90" s="54"/>
      <c r="G90" s="54"/>
      <c r="H90" s="54"/>
      <c r="I90" s="54"/>
      <c r="J90" s="55"/>
      <c r="K90" s="55"/>
      <c r="L90" s="55"/>
      <c r="M90" s="41">
        <f t="shared" si="40"/>
        <v>0</v>
      </c>
      <c r="N90" s="41">
        <f t="shared" si="41"/>
        <v>0</v>
      </c>
      <c r="O90" s="41">
        <f t="shared" si="42"/>
        <v>0</v>
      </c>
      <c r="P90" s="42">
        <f t="shared" si="43"/>
        <v>0</v>
      </c>
      <c r="Q90" s="41">
        <f t="shared" si="44"/>
        <v>0</v>
      </c>
      <c r="R90" s="41">
        <f t="shared" si="45"/>
        <v>0</v>
      </c>
      <c r="S90" s="41">
        <f t="shared" si="46"/>
        <v>0</v>
      </c>
      <c r="T90" s="42">
        <f t="shared" si="47"/>
        <v>0</v>
      </c>
      <c r="U90" s="56"/>
      <c r="V90" s="56"/>
      <c r="W90" s="44">
        <f>COUNTA(AC90,AE90,AG90,AI90,#REF!,AJ90,#REF!,AK90,AM90,AO90,AQ90,AS90)</f>
        <v>2</v>
      </c>
      <c r="X90" s="44">
        <f>COUNTA(AD90,AF90,AH90,#REF!,#REF!,#REF!,#REF!,AL90,AN90,AP90,AR90,AT90)</f>
        <v>6</v>
      </c>
      <c r="Y90" s="45" t="str">
        <f t="shared" si="34"/>
        <v>-</v>
      </c>
      <c r="Z90" s="45" t="str">
        <f t="shared" si="35"/>
        <v>-</v>
      </c>
      <c r="AA90" s="46" t="e">
        <f>AC90+AE90+AG90+AI90+#REF!+AJ90+#REF!+AK90+AM90+AO90+AQ90+AS90</f>
        <v>#REF!</v>
      </c>
      <c r="AB90" s="47" t="e">
        <f>AD90+AF90+AH90+#REF!+#REF!+#REF!+#REF!+AL90+AN90+AP90+AR90+AT90</f>
        <v>#REF!</v>
      </c>
      <c r="AC90" s="57"/>
      <c r="AD90" s="58"/>
      <c r="AE90" s="57"/>
      <c r="AF90" s="59"/>
      <c r="AG90" s="51"/>
      <c r="AH90" s="51"/>
      <c r="AI90" s="52"/>
      <c r="AJ90" s="52"/>
      <c r="AK90" s="52"/>
      <c r="AL90" s="52"/>
      <c r="AM90" s="53"/>
      <c r="AN90" s="52">
        <f t="shared" si="36"/>
        <v>0</v>
      </c>
      <c r="AO90" s="52"/>
      <c r="AP90" s="52"/>
      <c r="AQ90" s="53"/>
      <c r="AR90" s="52">
        <f t="shared" si="37"/>
        <v>0</v>
      </c>
      <c r="AS90" s="52"/>
      <c r="AT90" s="52"/>
      <c r="AU90" s="53"/>
      <c r="AV90" s="52">
        <f t="shared" si="38"/>
        <v>0</v>
      </c>
      <c r="AW90" s="52"/>
      <c r="AX90" s="52"/>
      <c r="AY90" s="53"/>
      <c r="AZ90" s="52">
        <f t="shared" si="39"/>
        <v>0</v>
      </c>
    </row>
    <row r="91" spans="2:52" ht="17.45" customHeight="1">
      <c r="B91" s="38">
        <v>80</v>
      </c>
      <c r="C91" s="39"/>
      <c r="D91" s="54"/>
      <c r="E91" s="54"/>
      <c r="F91" s="54"/>
      <c r="G91" s="54"/>
      <c r="H91" s="54"/>
      <c r="I91" s="54"/>
      <c r="J91" s="55"/>
      <c r="K91" s="55"/>
      <c r="L91" s="55"/>
      <c r="M91" s="41">
        <f t="shared" si="40"/>
        <v>0</v>
      </c>
      <c r="N91" s="41">
        <f t="shared" si="41"/>
        <v>0</v>
      </c>
      <c r="O91" s="41">
        <f t="shared" si="42"/>
        <v>0</v>
      </c>
      <c r="P91" s="42">
        <f t="shared" si="43"/>
        <v>0</v>
      </c>
      <c r="Q91" s="41">
        <f t="shared" si="44"/>
        <v>0</v>
      </c>
      <c r="R91" s="41">
        <f t="shared" si="45"/>
        <v>0</v>
      </c>
      <c r="S91" s="41">
        <f t="shared" si="46"/>
        <v>0</v>
      </c>
      <c r="T91" s="42">
        <f t="shared" si="47"/>
        <v>0</v>
      </c>
      <c r="U91" s="56"/>
      <c r="V91" s="56"/>
      <c r="W91" s="44">
        <f>COUNTA(AC91,AE91,AG91,AI91,#REF!,AJ91,#REF!,AK91,AM91,AO91,AQ91,AS91)</f>
        <v>2</v>
      </c>
      <c r="X91" s="44">
        <f>COUNTA(AD91,AF91,AH91,#REF!,#REF!,#REF!,#REF!,AL91,AN91,AP91,AR91,AT91)</f>
        <v>6</v>
      </c>
      <c r="Y91" s="45" t="str">
        <f t="shared" si="34"/>
        <v>-</v>
      </c>
      <c r="Z91" s="45" t="str">
        <f t="shared" si="35"/>
        <v>-</v>
      </c>
      <c r="AA91" s="46" t="e">
        <f>AC91+AE91+AG91+AI91+#REF!+AJ91+#REF!+AK91+AM91+AO91+AQ91+AS91</f>
        <v>#REF!</v>
      </c>
      <c r="AB91" s="47" t="e">
        <f>AD91+AF91+AH91+#REF!+#REF!+#REF!+#REF!+AL91+AN91+AP91+AR91+AT91</f>
        <v>#REF!</v>
      </c>
      <c r="AC91" s="57"/>
      <c r="AD91" s="58"/>
      <c r="AE91" s="57"/>
      <c r="AF91" s="59"/>
      <c r="AG91" s="51"/>
      <c r="AH91" s="51"/>
      <c r="AI91" s="52"/>
      <c r="AJ91" s="52"/>
      <c r="AK91" s="52"/>
      <c r="AL91" s="52"/>
      <c r="AM91" s="53"/>
      <c r="AN91" s="52">
        <f t="shared" si="36"/>
        <v>0</v>
      </c>
      <c r="AO91" s="52"/>
      <c r="AP91" s="52"/>
      <c r="AQ91" s="53"/>
      <c r="AR91" s="52">
        <f t="shared" si="37"/>
        <v>0</v>
      </c>
      <c r="AS91" s="52"/>
      <c r="AT91" s="52"/>
      <c r="AU91" s="53"/>
      <c r="AV91" s="52">
        <f t="shared" si="38"/>
        <v>0</v>
      </c>
      <c r="AW91" s="52"/>
      <c r="AX91" s="52"/>
      <c r="AY91" s="53"/>
      <c r="AZ91" s="52">
        <f t="shared" si="39"/>
        <v>0</v>
      </c>
    </row>
    <row r="92" spans="2:52" ht="17.45" customHeight="1">
      <c r="B92" s="38">
        <v>81</v>
      </c>
      <c r="C92" s="39"/>
      <c r="D92" s="54"/>
      <c r="E92" s="54"/>
      <c r="F92" s="54"/>
      <c r="G92" s="54"/>
      <c r="H92" s="54"/>
      <c r="I92" s="54"/>
      <c r="J92" s="55"/>
      <c r="K92" s="55"/>
      <c r="L92" s="55"/>
      <c r="M92" s="41">
        <f t="shared" si="40"/>
        <v>0</v>
      </c>
      <c r="N92" s="41">
        <f t="shared" si="41"/>
        <v>0</v>
      </c>
      <c r="O92" s="41">
        <f t="shared" si="42"/>
        <v>0</v>
      </c>
      <c r="P92" s="42">
        <f t="shared" si="43"/>
        <v>0</v>
      </c>
      <c r="Q92" s="41">
        <f t="shared" si="44"/>
        <v>0</v>
      </c>
      <c r="R92" s="41">
        <f t="shared" si="45"/>
        <v>0</v>
      </c>
      <c r="S92" s="41">
        <f t="shared" si="46"/>
        <v>0</v>
      </c>
      <c r="T92" s="42">
        <f t="shared" si="47"/>
        <v>0</v>
      </c>
      <c r="U92" s="56"/>
      <c r="V92" s="56"/>
      <c r="W92" s="44">
        <f>COUNTA(AC92,AE92,AG92,AI92,#REF!,AJ92,#REF!,AK92,AM92,AO92,AQ92,AS92)</f>
        <v>2</v>
      </c>
      <c r="X92" s="44">
        <f>COUNTA(AD92,AF92,AH92,#REF!,#REF!,#REF!,#REF!,AL92,AN92,AP92,AR92,AT92)</f>
        <v>6</v>
      </c>
      <c r="Y92" s="45" t="str">
        <f t="shared" si="34"/>
        <v>-</v>
      </c>
      <c r="Z92" s="45" t="str">
        <f t="shared" si="35"/>
        <v>-</v>
      </c>
      <c r="AA92" s="46" t="e">
        <f>AC92+AE92+AG92+AI92+#REF!+AJ92+#REF!+AK92+AM92+AO92+AQ92+AS92</f>
        <v>#REF!</v>
      </c>
      <c r="AB92" s="47" t="e">
        <f>AD92+AF92+AH92+#REF!+#REF!+#REF!+#REF!+AL92+AN92+AP92+AR92+AT92</f>
        <v>#REF!</v>
      </c>
      <c r="AC92" s="57"/>
      <c r="AD92" s="58"/>
      <c r="AE92" s="57"/>
      <c r="AF92" s="59"/>
      <c r="AG92" s="51"/>
      <c r="AH92" s="51"/>
      <c r="AI92" s="52"/>
      <c r="AJ92" s="52"/>
      <c r="AK92" s="52"/>
      <c r="AL92" s="52"/>
      <c r="AM92" s="53"/>
      <c r="AN92" s="52">
        <f t="shared" si="36"/>
        <v>0</v>
      </c>
      <c r="AO92" s="52"/>
      <c r="AP92" s="52"/>
      <c r="AQ92" s="53"/>
      <c r="AR92" s="52">
        <f t="shared" si="37"/>
        <v>0</v>
      </c>
      <c r="AS92" s="52"/>
      <c r="AT92" s="52"/>
      <c r="AU92" s="53"/>
      <c r="AV92" s="52">
        <f t="shared" si="38"/>
        <v>0</v>
      </c>
      <c r="AW92" s="52"/>
      <c r="AX92" s="52"/>
      <c r="AY92" s="53"/>
      <c r="AZ92" s="52">
        <f t="shared" si="39"/>
        <v>0</v>
      </c>
    </row>
    <row r="93" spans="2:52" ht="17.45" customHeight="1">
      <c r="B93" s="38">
        <v>82</v>
      </c>
      <c r="C93" s="39"/>
      <c r="D93" s="54"/>
      <c r="E93" s="54"/>
      <c r="F93" s="54"/>
      <c r="G93" s="54"/>
      <c r="H93" s="54"/>
      <c r="I93" s="54"/>
      <c r="J93" s="55"/>
      <c r="K93" s="55"/>
      <c r="L93" s="55"/>
      <c r="M93" s="41">
        <f t="shared" si="40"/>
        <v>0</v>
      </c>
      <c r="N93" s="41">
        <f t="shared" si="41"/>
        <v>0</v>
      </c>
      <c r="O93" s="41">
        <f t="shared" si="42"/>
        <v>0</v>
      </c>
      <c r="P93" s="42">
        <f t="shared" si="43"/>
        <v>0</v>
      </c>
      <c r="Q93" s="41">
        <f t="shared" si="44"/>
        <v>0</v>
      </c>
      <c r="R93" s="41">
        <f t="shared" si="45"/>
        <v>0</v>
      </c>
      <c r="S93" s="41">
        <f t="shared" si="46"/>
        <v>0</v>
      </c>
      <c r="T93" s="42">
        <f t="shared" si="47"/>
        <v>0</v>
      </c>
      <c r="U93" s="56"/>
      <c r="V93" s="56"/>
      <c r="W93" s="44">
        <f>COUNTA(AC93,AE93,AG93,AI93,#REF!,AJ93,#REF!,AK93,AM93,AO93,AQ93,AS93)</f>
        <v>2</v>
      </c>
      <c r="X93" s="44">
        <f>COUNTA(AD93,AF93,AH93,#REF!,#REF!,#REF!,#REF!,AL93,AN93,AP93,AR93,AT93)</f>
        <v>6</v>
      </c>
      <c r="Y93" s="45" t="str">
        <f t="shared" si="34"/>
        <v>-</v>
      </c>
      <c r="Z93" s="45" t="str">
        <f t="shared" si="35"/>
        <v>-</v>
      </c>
      <c r="AA93" s="46" t="e">
        <f>AC93+AE93+AG93+AI93+#REF!+AJ93+#REF!+AK93+AM93+AO93+AQ93+AS93</f>
        <v>#REF!</v>
      </c>
      <c r="AB93" s="47" t="e">
        <f>AD93+AF93+AH93+#REF!+#REF!+#REF!+#REF!+AL93+AN93+AP93+AR93+AT93</f>
        <v>#REF!</v>
      </c>
      <c r="AC93" s="57"/>
      <c r="AD93" s="58"/>
      <c r="AE93" s="57"/>
      <c r="AF93" s="59"/>
      <c r="AG93" s="51"/>
      <c r="AH93" s="51"/>
      <c r="AI93" s="52"/>
      <c r="AJ93" s="52"/>
      <c r="AK93" s="52"/>
      <c r="AL93" s="52"/>
      <c r="AM93" s="53"/>
      <c r="AN93" s="52">
        <f t="shared" si="36"/>
        <v>0</v>
      </c>
      <c r="AO93" s="52"/>
      <c r="AP93" s="52"/>
      <c r="AQ93" s="53"/>
      <c r="AR93" s="52">
        <f t="shared" si="37"/>
        <v>0</v>
      </c>
      <c r="AS93" s="52"/>
      <c r="AT93" s="52"/>
      <c r="AU93" s="53"/>
      <c r="AV93" s="52">
        <f t="shared" si="38"/>
        <v>0</v>
      </c>
      <c r="AW93" s="52"/>
      <c r="AX93" s="52"/>
      <c r="AY93" s="53"/>
      <c r="AZ93" s="52">
        <f t="shared" si="39"/>
        <v>0</v>
      </c>
    </row>
    <row r="94" spans="2:52" ht="17.45" customHeight="1">
      <c r="B94" s="38">
        <v>83</v>
      </c>
      <c r="C94" s="39"/>
      <c r="D94" s="54"/>
      <c r="E94" s="54"/>
      <c r="F94" s="54"/>
      <c r="G94" s="54"/>
      <c r="H94" s="54"/>
      <c r="I94" s="54"/>
      <c r="J94" s="55"/>
      <c r="K94" s="55"/>
      <c r="L94" s="55"/>
      <c r="M94" s="41">
        <f t="shared" si="40"/>
        <v>0</v>
      </c>
      <c r="N94" s="41">
        <f t="shared" si="41"/>
        <v>0</v>
      </c>
      <c r="O94" s="41">
        <f t="shared" si="42"/>
        <v>0</v>
      </c>
      <c r="P94" s="42">
        <f t="shared" si="43"/>
        <v>0</v>
      </c>
      <c r="Q94" s="41">
        <f t="shared" si="44"/>
        <v>0</v>
      </c>
      <c r="R94" s="41">
        <f t="shared" si="45"/>
        <v>0</v>
      </c>
      <c r="S94" s="41">
        <f t="shared" si="46"/>
        <v>0</v>
      </c>
      <c r="T94" s="42">
        <f t="shared" si="47"/>
        <v>0</v>
      </c>
      <c r="U94" s="56"/>
      <c r="V94" s="56"/>
      <c r="W94" s="44">
        <f>COUNTA(AC94,AE94,AG94,AI94,#REF!,AJ94,#REF!,AK94,AM94,AO94,AQ94,AS94)</f>
        <v>2</v>
      </c>
      <c r="X94" s="44">
        <f>COUNTA(AD94,AF94,AH94,#REF!,#REF!,#REF!,#REF!,AL94,AN94,AP94,AR94,AT94)</f>
        <v>6</v>
      </c>
      <c r="Y94" s="45" t="str">
        <f t="shared" si="34"/>
        <v>-</v>
      </c>
      <c r="Z94" s="45" t="str">
        <f t="shared" si="35"/>
        <v>-</v>
      </c>
      <c r="AA94" s="46" t="e">
        <f>AC94+AE94+AG94+AI94+#REF!+AJ94+#REF!+AK94+AM94+AO94+AQ94+AS94</f>
        <v>#REF!</v>
      </c>
      <c r="AB94" s="47" t="e">
        <f>AD94+AF94+AH94+#REF!+#REF!+#REF!+#REF!+AL94+AN94+AP94+AR94+AT94</f>
        <v>#REF!</v>
      </c>
      <c r="AC94" s="57"/>
      <c r="AD94" s="58"/>
      <c r="AE94" s="57"/>
      <c r="AF94" s="59"/>
      <c r="AG94" s="51"/>
      <c r="AH94" s="51"/>
      <c r="AI94" s="52"/>
      <c r="AJ94" s="52"/>
      <c r="AK94" s="52"/>
      <c r="AL94" s="52"/>
      <c r="AM94" s="53"/>
      <c r="AN94" s="52">
        <f t="shared" si="36"/>
        <v>0</v>
      </c>
      <c r="AO94" s="52"/>
      <c r="AP94" s="52"/>
      <c r="AQ94" s="53"/>
      <c r="AR94" s="52">
        <f t="shared" si="37"/>
        <v>0</v>
      </c>
      <c r="AS94" s="52"/>
      <c r="AT94" s="52"/>
      <c r="AU94" s="53"/>
      <c r="AV94" s="52">
        <f t="shared" si="38"/>
        <v>0</v>
      </c>
      <c r="AW94" s="52"/>
      <c r="AX94" s="52"/>
      <c r="AY94" s="53"/>
      <c r="AZ94" s="52">
        <f t="shared" si="39"/>
        <v>0</v>
      </c>
    </row>
    <row r="95" spans="2:52" ht="17.45" customHeight="1">
      <c r="B95" s="38">
        <v>84</v>
      </c>
      <c r="C95" s="39"/>
      <c r="D95" s="54"/>
      <c r="E95" s="54"/>
      <c r="F95" s="54"/>
      <c r="G95" s="54"/>
      <c r="H95" s="54"/>
      <c r="I95" s="54"/>
      <c r="J95" s="55"/>
      <c r="K95" s="55"/>
      <c r="L95" s="55"/>
      <c r="M95" s="41">
        <f t="shared" si="40"/>
        <v>0</v>
      </c>
      <c r="N95" s="41">
        <f t="shared" si="41"/>
        <v>0</v>
      </c>
      <c r="O95" s="41">
        <f t="shared" si="42"/>
        <v>0</v>
      </c>
      <c r="P95" s="42">
        <f t="shared" si="43"/>
        <v>0</v>
      </c>
      <c r="Q95" s="41">
        <f t="shared" si="44"/>
        <v>0</v>
      </c>
      <c r="R95" s="41">
        <f t="shared" si="45"/>
        <v>0</v>
      </c>
      <c r="S95" s="41">
        <f t="shared" si="46"/>
        <v>0</v>
      </c>
      <c r="T95" s="42">
        <f t="shared" si="47"/>
        <v>0</v>
      </c>
      <c r="U95" s="56"/>
      <c r="V95" s="56"/>
      <c r="W95" s="44">
        <f>COUNTA(AC95,AE95,AG95,AI95,#REF!,AJ95,#REF!,AK95,AM95,AO95,AQ95,AS95)</f>
        <v>2</v>
      </c>
      <c r="X95" s="44">
        <f>COUNTA(AD95,AF95,AH95,#REF!,#REF!,#REF!,#REF!,AL95,AN95,AP95,AR95,AT95)</f>
        <v>6</v>
      </c>
      <c r="Y95" s="45" t="str">
        <f t="shared" si="34"/>
        <v>-</v>
      </c>
      <c r="Z95" s="45" t="str">
        <f t="shared" si="35"/>
        <v>-</v>
      </c>
      <c r="AA95" s="46" t="e">
        <f>AC95+AE95+AG95+AI95+#REF!+AJ95+#REF!+AK95+AM95+AO95+AQ95+AS95</f>
        <v>#REF!</v>
      </c>
      <c r="AB95" s="47" t="e">
        <f>AD95+AF95+AH95+#REF!+#REF!+#REF!+#REF!+AL95+AN95+AP95+AR95+AT95</f>
        <v>#REF!</v>
      </c>
      <c r="AC95" s="57"/>
      <c r="AD95" s="58"/>
      <c r="AE95" s="57"/>
      <c r="AF95" s="59"/>
      <c r="AG95" s="51"/>
      <c r="AH95" s="51"/>
      <c r="AI95" s="52"/>
      <c r="AJ95" s="52"/>
      <c r="AK95" s="52"/>
      <c r="AL95" s="52"/>
      <c r="AM95" s="53"/>
      <c r="AN95" s="52">
        <f t="shared" si="36"/>
        <v>0</v>
      </c>
      <c r="AO95" s="52"/>
      <c r="AP95" s="52"/>
      <c r="AQ95" s="53"/>
      <c r="AR95" s="52">
        <f t="shared" si="37"/>
        <v>0</v>
      </c>
      <c r="AS95" s="52"/>
      <c r="AT95" s="52"/>
      <c r="AU95" s="53"/>
      <c r="AV95" s="52">
        <f t="shared" si="38"/>
        <v>0</v>
      </c>
      <c r="AW95" s="52"/>
      <c r="AX95" s="52"/>
      <c r="AY95" s="53"/>
      <c r="AZ95" s="52">
        <f t="shared" si="39"/>
        <v>0</v>
      </c>
    </row>
    <row r="96" spans="2:52" ht="17.45" customHeight="1">
      <c r="B96" s="38">
        <v>85</v>
      </c>
      <c r="C96" s="39"/>
      <c r="D96" s="54"/>
      <c r="E96" s="54"/>
      <c r="F96" s="54"/>
      <c r="G96" s="54"/>
      <c r="H96" s="54"/>
      <c r="I96" s="54"/>
      <c r="J96" s="55"/>
      <c r="K96" s="55"/>
      <c r="L96" s="55"/>
      <c r="M96" s="41">
        <f t="shared" si="40"/>
        <v>0</v>
      </c>
      <c r="N96" s="41">
        <f t="shared" si="41"/>
        <v>0</v>
      </c>
      <c r="O96" s="41">
        <f t="shared" si="42"/>
        <v>0</v>
      </c>
      <c r="P96" s="42">
        <f t="shared" si="43"/>
        <v>0</v>
      </c>
      <c r="Q96" s="41">
        <f t="shared" si="44"/>
        <v>0</v>
      </c>
      <c r="R96" s="41">
        <f t="shared" si="45"/>
        <v>0</v>
      </c>
      <c r="S96" s="41">
        <f t="shared" si="46"/>
        <v>0</v>
      </c>
      <c r="T96" s="42">
        <f t="shared" si="47"/>
        <v>0</v>
      </c>
      <c r="U96" s="56"/>
      <c r="V96" s="56"/>
      <c r="W96" s="44">
        <f>COUNTA(AC96,AE96,AG96,AI96,#REF!,AJ96,#REF!,AK96,AM96,AO96,AQ96,AS96)</f>
        <v>2</v>
      </c>
      <c r="X96" s="44">
        <f>COUNTA(AD96,AF96,AH96,#REF!,#REF!,#REF!,#REF!,AL96,AN96,AP96,AR96,AT96)</f>
        <v>6</v>
      </c>
      <c r="Y96" s="45" t="str">
        <f t="shared" si="34"/>
        <v>-</v>
      </c>
      <c r="Z96" s="45" t="str">
        <f t="shared" si="35"/>
        <v>-</v>
      </c>
      <c r="AA96" s="46" t="e">
        <f>AC96+AE96+AG96+AI96+#REF!+AJ96+#REF!+AK96+AM96+AO96+AQ96+AS96</f>
        <v>#REF!</v>
      </c>
      <c r="AB96" s="47" t="e">
        <f>AD96+AF96+AH96+#REF!+#REF!+#REF!+#REF!+AL96+AN96+AP96+AR96+AT96</f>
        <v>#REF!</v>
      </c>
      <c r="AC96" s="57"/>
      <c r="AD96" s="58"/>
      <c r="AE96" s="57"/>
      <c r="AF96" s="59"/>
      <c r="AG96" s="51"/>
      <c r="AH96" s="51"/>
      <c r="AI96" s="52"/>
      <c r="AJ96" s="52"/>
      <c r="AK96" s="52"/>
      <c r="AL96" s="51"/>
      <c r="AM96" s="60"/>
      <c r="AN96" s="51">
        <f t="shared" si="36"/>
        <v>0</v>
      </c>
      <c r="AO96" s="52"/>
      <c r="AP96" s="51"/>
      <c r="AQ96" s="60"/>
      <c r="AR96" s="51">
        <f t="shared" si="37"/>
        <v>0</v>
      </c>
      <c r="AS96" s="52"/>
      <c r="AT96" s="51"/>
      <c r="AU96" s="60"/>
      <c r="AV96" s="52">
        <f t="shared" si="38"/>
        <v>0</v>
      </c>
      <c r="AW96" s="52"/>
      <c r="AX96" s="51"/>
      <c r="AY96" s="60"/>
      <c r="AZ96" s="51">
        <f t="shared" si="39"/>
        <v>0</v>
      </c>
    </row>
    <row r="97" spans="2:52" ht="17.45" customHeight="1">
      <c r="B97" s="38">
        <v>86</v>
      </c>
      <c r="C97" s="39"/>
      <c r="D97" s="54"/>
      <c r="E97" s="54"/>
      <c r="F97" s="54"/>
      <c r="G97" s="54"/>
      <c r="H97" s="54"/>
      <c r="I97" s="54"/>
      <c r="J97" s="55"/>
      <c r="K97" s="55"/>
      <c r="L97" s="55"/>
      <c r="M97" s="41">
        <f t="shared" si="40"/>
        <v>0</v>
      </c>
      <c r="N97" s="41">
        <f t="shared" si="41"/>
        <v>0</v>
      </c>
      <c r="O97" s="41">
        <f t="shared" si="42"/>
        <v>0</v>
      </c>
      <c r="P97" s="42">
        <f t="shared" si="43"/>
        <v>0</v>
      </c>
      <c r="Q97" s="41">
        <f t="shared" si="44"/>
        <v>0</v>
      </c>
      <c r="R97" s="41">
        <f t="shared" si="45"/>
        <v>0</v>
      </c>
      <c r="S97" s="41">
        <f t="shared" si="46"/>
        <v>0</v>
      </c>
      <c r="T97" s="42">
        <f t="shared" si="47"/>
        <v>0</v>
      </c>
      <c r="U97" s="56"/>
      <c r="V97" s="56"/>
      <c r="W97" s="44">
        <f>COUNTA(AC97,AE97,AG97,AI97,#REF!,AJ97,#REF!,AK97,AM97,AO97,AQ97,AS97)</f>
        <v>2</v>
      </c>
      <c r="X97" s="44">
        <f>COUNTA(AD97,AF97,AH97,#REF!,#REF!,#REF!,#REF!,AL97,AN97,AP97,AR97,AT97)</f>
        <v>6</v>
      </c>
      <c r="Y97" s="45" t="str">
        <f t="shared" si="34"/>
        <v>-</v>
      </c>
      <c r="Z97" s="45" t="str">
        <f t="shared" si="35"/>
        <v>-</v>
      </c>
      <c r="AA97" s="46" t="e">
        <f>AC97+AE97+AG97+AI97+#REF!+AJ97+#REF!+AK97+AM97+AO97+AQ97+AS97</f>
        <v>#REF!</v>
      </c>
      <c r="AB97" s="47" t="e">
        <f>AD97+AF97+AH97+#REF!+#REF!+#REF!+#REF!+AL97+AN97+AP97+AR97+AT97</f>
        <v>#REF!</v>
      </c>
      <c r="AC97" s="57"/>
      <c r="AD97" s="58"/>
      <c r="AE97" s="57"/>
      <c r="AF97" s="59"/>
      <c r="AG97" s="51"/>
      <c r="AH97" s="51"/>
      <c r="AI97" s="52"/>
      <c r="AJ97" s="52"/>
      <c r="AK97" s="52"/>
      <c r="AL97" s="52"/>
      <c r="AM97" s="53"/>
      <c r="AN97" s="52">
        <f t="shared" si="36"/>
        <v>0</v>
      </c>
      <c r="AO97" s="52"/>
      <c r="AP97" s="52"/>
      <c r="AQ97" s="53"/>
      <c r="AR97" s="52">
        <f t="shared" si="37"/>
        <v>0</v>
      </c>
      <c r="AS97" s="52"/>
      <c r="AT97" s="52"/>
      <c r="AU97" s="53"/>
      <c r="AV97" s="52">
        <f t="shared" si="38"/>
        <v>0</v>
      </c>
      <c r="AW97" s="52"/>
      <c r="AX97" s="52"/>
      <c r="AY97" s="53"/>
      <c r="AZ97" s="52">
        <f t="shared" si="39"/>
        <v>0</v>
      </c>
    </row>
    <row r="98" spans="2:52" ht="17.45" customHeight="1">
      <c r="B98" s="38">
        <v>87</v>
      </c>
      <c r="C98" s="39"/>
      <c r="D98" s="54"/>
      <c r="E98" s="54"/>
      <c r="F98" s="54"/>
      <c r="G98" s="54"/>
      <c r="H98" s="54"/>
      <c r="I98" s="54"/>
      <c r="J98" s="55"/>
      <c r="K98" s="55"/>
      <c r="L98" s="55"/>
      <c r="M98" s="41">
        <f t="shared" si="40"/>
        <v>0</v>
      </c>
      <c r="N98" s="41">
        <f t="shared" si="41"/>
        <v>0</v>
      </c>
      <c r="O98" s="41">
        <f t="shared" si="42"/>
        <v>0</v>
      </c>
      <c r="P98" s="42">
        <f t="shared" si="43"/>
        <v>0</v>
      </c>
      <c r="Q98" s="41">
        <f t="shared" si="44"/>
        <v>0</v>
      </c>
      <c r="R98" s="41">
        <f t="shared" si="45"/>
        <v>0</v>
      </c>
      <c r="S98" s="41">
        <f t="shared" si="46"/>
        <v>0</v>
      </c>
      <c r="T98" s="42">
        <f t="shared" si="47"/>
        <v>0</v>
      </c>
      <c r="U98" s="56"/>
      <c r="V98" s="56"/>
      <c r="W98" s="44">
        <f>COUNTA(AC98,AE98,AG98,AI98,#REF!,AJ98,#REF!,AK98,AM98,AO98,AQ98,AS98)</f>
        <v>2</v>
      </c>
      <c r="X98" s="44">
        <f>COUNTA(AD98,AF98,AH98,#REF!,#REF!,#REF!,#REF!,AL98,AN98,AP98,AR98,AT98)</f>
        <v>6</v>
      </c>
      <c r="Y98" s="45" t="str">
        <f t="shared" si="34"/>
        <v>-</v>
      </c>
      <c r="Z98" s="45" t="str">
        <f t="shared" si="35"/>
        <v>-</v>
      </c>
      <c r="AA98" s="46" t="e">
        <f>AC98+AE98+AG98+AI98+#REF!+AJ98+#REF!+AK98+AM98+AO98+AQ98+AS98</f>
        <v>#REF!</v>
      </c>
      <c r="AB98" s="47" t="e">
        <f>AD98+AF98+AH98+#REF!+#REF!+#REF!+#REF!+AL98+AN98+AP98+AR98+AT98</f>
        <v>#REF!</v>
      </c>
      <c r="AC98" s="57"/>
      <c r="AD98" s="58"/>
      <c r="AE98" s="57"/>
      <c r="AF98" s="59"/>
      <c r="AG98" s="51"/>
      <c r="AH98" s="51"/>
      <c r="AI98" s="52"/>
      <c r="AJ98" s="52"/>
      <c r="AK98" s="52"/>
      <c r="AL98" s="52"/>
      <c r="AM98" s="53"/>
      <c r="AN98" s="52">
        <f t="shared" si="36"/>
        <v>0</v>
      </c>
      <c r="AO98" s="52"/>
      <c r="AP98" s="52"/>
      <c r="AQ98" s="53"/>
      <c r="AR98" s="52">
        <f t="shared" si="37"/>
        <v>0</v>
      </c>
      <c r="AS98" s="52"/>
      <c r="AT98" s="52"/>
      <c r="AU98" s="53"/>
      <c r="AV98" s="52">
        <f t="shared" si="38"/>
        <v>0</v>
      </c>
      <c r="AW98" s="52"/>
      <c r="AX98" s="52"/>
      <c r="AY98" s="53"/>
      <c r="AZ98" s="52">
        <f t="shared" si="39"/>
        <v>0</v>
      </c>
    </row>
    <row r="99" spans="2:52" ht="17.45" customHeight="1">
      <c r="B99" s="38">
        <v>88</v>
      </c>
      <c r="C99" s="39"/>
      <c r="D99" s="54"/>
      <c r="E99" s="54"/>
      <c r="F99" s="54"/>
      <c r="G99" s="54"/>
      <c r="H99" s="54"/>
      <c r="I99" s="54"/>
      <c r="J99" s="55"/>
      <c r="K99" s="55"/>
      <c r="L99" s="55"/>
      <c r="M99" s="41">
        <f t="shared" si="40"/>
        <v>0</v>
      </c>
      <c r="N99" s="41">
        <f t="shared" si="41"/>
        <v>0</v>
      </c>
      <c r="O99" s="41">
        <f t="shared" si="42"/>
        <v>0</v>
      </c>
      <c r="P99" s="42">
        <f t="shared" si="43"/>
        <v>0</v>
      </c>
      <c r="Q99" s="41">
        <f t="shared" si="44"/>
        <v>0</v>
      </c>
      <c r="R99" s="41">
        <f t="shared" si="45"/>
        <v>0</v>
      </c>
      <c r="S99" s="41">
        <f t="shared" si="46"/>
        <v>0</v>
      </c>
      <c r="T99" s="42">
        <f t="shared" si="47"/>
        <v>0</v>
      </c>
      <c r="U99" s="56"/>
      <c r="V99" s="56"/>
      <c r="W99" s="44">
        <f>COUNTA(AC99,AE99,AG99,AI99,#REF!,AJ99,#REF!,AK99,AM99,AO99,AQ99,AS99)</f>
        <v>2</v>
      </c>
      <c r="X99" s="44">
        <f>COUNTA(AD99,AF99,AH99,#REF!,#REF!,#REF!,#REF!,AL99,AN99,AP99,AR99,AT99)</f>
        <v>6</v>
      </c>
      <c r="Y99" s="45" t="str">
        <f t="shared" si="34"/>
        <v>-</v>
      </c>
      <c r="Z99" s="45" t="str">
        <f t="shared" si="35"/>
        <v>-</v>
      </c>
      <c r="AA99" s="46" t="e">
        <f>AC99+AE99+AG99+AI99+#REF!+AJ99+#REF!+AK99+AM99+AO99+AQ99+AS99</f>
        <v>#REF!</v>
      </c>
      <c r="AB99" s="47" t="e">
        <f>AD99+AF99+AH99+#REF!+#REF!+#REF!+#REF!+AL99+AN99+AP99+AR99+AT99</f>
        <v>#REF!</v>
      </c>
      <c r="AC99" s="57"/>
      <c r="AD99" s="58"/>
      <c r="AE99" s="57"/>
      <c r="AF99" s="59"/>
      <c r="AG99" s="51"/>
      <c r="AH99" s="51"/>
      <c r="AI99" s="52"/>
      <c r="AJ99" s="52"/>
      <c r="AK99" s="52"/>
      <c r="AL99" s="52"/>
      <c r="AM99" s="53"/>
      <c r="AN99" s="52">
        <f t="shared" si="36"/>
        <v>0</v>
      </c>
      <c r="AO99" s="52"/>
      <c r="AP99" s="52"/>
      <c r="AQ99" s="53"/>
      <c r="AR99" s="52">
        <f t="shared" si="37"/>
        <v>0</v>
      </c>
      <c r="AS99" s="52"/>
      <c r="AT99" s="52"/>
      <c r="AU99" s="53"/>
      <c r="AV99" s="52">
        <f t="shared" si="38"/>
        <v>0</v>
      </c>
      <c r="AW99" s="52"/>
      <c r="AX99" s="52"/>
      <c r="AY99" s="53"/>
      <c r="AZ99" s="52">
        <f t="shared" si="39"/>
        <v>0</v>
      </c>
    </row>
    <row r="100" spans="2:52" ht="17.45" customHeight="1">
      <c r="B100" s="38">
        <v>89</v>
      </c>
      <c r="C100" s="39"/>
      <c r="D100" s="54"/>
      <c r="E100" s="54"/>
      <c r="F100" s="54"/>
      <c r="G100" s="54"/>
      <c r="H100" s="54"/>
      <c r="I100" s="54"/>
      <c r="J100" s="55"/>
      <c r="K100" s="55"/>
      <c r="L100" s="55"/>
      <c r="M100" s="41">
        <f t="shared" si="40"/>
        <v>0</v>
      </c>
      <c r="N100" s="41">
        <f t="shared" si="41"/>
        <v>0</v>
      </c>
      <c r="O100" s="41">
        <f t="shared" si="42"/>
        <v>0</v>
      </c>
      <c r="P100" s="42">
        <f t="shared" si="43"/>
        <v>0</v>
      </c>
      <c r="Q100" s="41">
        <f t="shared" si="44"/>
        <v>0</v>
      </c>
      <c r="R100" s="41">
        <f t="shared" si="45"/>
        <v>0</v>
      </c>
      <c r="S100" s="41">
        <f t="shared" si="46"/>
        <v>0</v>
      </c>
      <c r="T100" s="42">
        <f t="shared" si="47"/>
        <v>0</v>
      </c>
      <c r="U100" s="56"/>
      <c r="V100" s="56"/>
      <c r="W100" s="44">
        <f>COUNTA(AC100,AE100,AG100,AI100,#REF!,AJ100,#REF!,AK100,AM100,AO100,AQ100,AS100)</f>
        <v>2</v>
      </c>
      <c r="X100" s="44">
        <f>COUNTA(AD100,AF100,AH100,#REF!,#REF!,#REF!,#REF!,AL100,AN100,AP100,AR100,AT100)</f>
        <v>6</v>
      </c>
      <c r="Y100" s="45" t="str">
        <f t="shared" si="34"/>
        <v>-</v>
      </c>
      <c r="Z100" s="45" t="str">
        <f t="shared" si="35"/>
        <v>-</v>
      </c>
      <c r="AA100" s="46" t="e">
        <f>AC100+AE100+AG100+AI100+#REF!+AJ100+#REF!+AK100+AM100+AO100+AQ100+AS100</f>
        <v>#REF!</v>
      </c>
      <c r="AB100" s="47" t="e">
        <f>AD100+AF100+AH100+#REF!+#REF!+#REF!+#REF!+AL100+AN100+AP100+AR100+AT100</f>
        <v>#REF!</v>
      </c>
      <c r="AC100" s="57"/>
      <c r="AD100" s="58"/>
      <c r="AE100" s="57"/>
      <c r="AF100" s="59"/>
      <c r="AG100" s="51"/>
      <c r="AH100" s="51"/>
      <c r="AI100" s="52"/>
      <c r="AJ100" s="52"/>
      <c r="AK100" s="52"/>
      <c r="AL100" s="52"/>
      <c r="AM100" s="53"/>
      <c r="AN100" s="52">
        <f t="shared" si="36"/>
        <v>0</v>
      </c>
      <c r="AO100" s="52"/>
      <c r="AP100" s="52"/>
      <c r="AQ100" s="53"/>
      <c r="AR100" s="52">
        <f t="shared" si="37"/>
        <v>0</v>
      </c>
      <c r="AS100" s="52"/>
      <c r="AT100" s="52"/>
      <c r="AU100" s="53"/>
      <c r="AV100" s="52">
        <f t="shared" si="38"/>
        <v>0</v>
      </c>
      <c r="AW100" s="52"/>
      <c r="AX100" s="52"/>
      <c r="AY100" s="53"/>
      <c r="AZ100" s="52">
        <f t="shared" si="39"/>
        <v>0</v>
      </c>
    </row>
    <row r="101" spans="2:52" ht="17.45" customHeight="1">
      <c r="B101" s="38">
        <v>90</v>
      </c>
      <c r="C101" s="39"/>
      <c r="D101" s="54"/>
      <c r="E101" s="54"/>
      <c r="F101" s="54"/>
      <c r="G101" s="54"/>
      <c r="H101" s="54"/>
      <c r="I101" s="54"/>
      <c r="J101" s="55"/>
      <c r="K101" s="55"/>
      <c r="L101" s="55"/>
      <c r="M101" s="41">
        <f t="shared" si="40"/>
        <v>0</v>
      </c>
      <c r="N101" s="41">
        <f t="shared" si="41"/>
        <v>0</v>
      </c>
      <c r="O101" s="41">
        <f t="shared" si="42"/>
        <v>0</v>
      </c>
      <c r="P101" s="42">
        <f t="shared" si="43"/>
        <v>0</v>
      </c>
      <c r="Q101" s="41">
        <f t="shared" si="44"/>
        <v>0</v>
      </c>
      <c r="R101" s="41">
        <f t="shared" si="45"/>
        <v>0</v>
      </c>
      <c r="S101" s="41">
        <f t="shared" si="46"/>
        <v>0</v>
      </c>
      <c r="T101" s="42">
        <f t="shared" si="47"/>
        <v>0</v>
      </c>
      <c r="U101" s="56"/>
      <c r="V101" s="56"/>
      <c r="W101" s="44">
        <f>COUNTA(AC101,AE101,AG101,AI101,#REF!,AJ101,#REF!,AK101,AM101,AO101,AQ101,AS101)</f>
        <v>2</v>
      </c>
      <c r="X101" s="44">
        <f>COUNTA(AD101,AF101,AH101,#REF!,#REF!,#REF!,#REF!,AL101,AN101,AP101,AR101,AT101)</f>
        <v>6</v>
      </c>
      <c r="Y101" s="45" t="str">
        <f t="shared" si="34"/>
        <v>-</v>
      </c>
      <c r="Z101" s="45" t="str">
        <f t="shared" si="35"/>
        <v>-</v>
      </c>
      <c r="AA101" s="46" t="e">
        <f>AC101+AE101+AG101+AI101+#REF!+AJ101+#REF!+AK101+AM101+AO101+AQ101+AS101</f>
        <v>#REF!</v>
      </c>
      <c r="AB101" s="47" t="e">
        <f>AD101+AF101+AH101+#REF!+#REF!+#REF!+#REF!+AL101+AN101+AP101+AR101+AT101</f>
        <v>#REF!</v>
      </c>
      <c r="AC101" s="57"/>
      <c r="AD101" s="58"/>
      <c r="AE101" s="57"/>
      <c r="AF101" s="59"/>
      <c r="AG101" s="51"/>
      <c r="AH101" s="51"/>
      <c r="AI101" s="52"/>
      <c r="AJ101" s="52"/>
      <c r="AK101" s="52"/>
      <c r="AL101" s="52"/>
      <c r="AM101" s="53"/>
      <c r="AN101" s="52">
        <f t="shared" si="36"/>
        <v>0</v>
      </c>
      <c r="AO101" s="52"/>
      <c r="AP101" s="52"/>
      <c r="AQ101" s="53"/>
      <c r="AR101" s="52">
        <f t="shared" si="37"/>
        <v>0</v>
      </c>
      <c r="AS101" s="52"/>
      <c r="AT101" s="52"/>
      <c r="AU101" s="53"/>
      <c r="AV101" s="52">
        <f t="shared" si="38"/>
        <v>0</v>
      </c>
      <c r="AW101" s="52"/>
      <c r="AX101" s="52"/>
      <c r="AY101" s="53"/>
      <c r="AZ101" s="52">
        <f t="shared" si="39"/>
        <v>0</v>
      </c>
    </row>
    <row r="102" spans="2:52" ht="17.45" customHeight="1">
      <c r="B102" s="38">
        <v>91</v>
      </c>
      <c r="C102" s="39"/>
      <c r="D102" s="54"/>
      <c r="E102" s="54"/>
      <c r="F102" s="54"/>
      <c r="G102" s="54"/>
      <c r="H102" s="54"/>
      <c r="I102" s="54"/>
      <c r="J102" s="55"/>
      <c r="K102" s="55"/>
      <c r="L102" s="55"/>
      <c r="M102" s="41">
        <f t="shared" si="40"/>
        <v>0</v>
      </c>
      <c r="N102" s="41">
        <f t="shared" si="41"/>
        <v>0</v>
      </c>
      <c r="O102" s="41">
        <f t="shared" si="42"/>
        <v>0</v>
      </c>
      <c r="P102" s="42">
        <f t="shared" si="43"/>
        <v>0</v>
      </c>
      <c r="Q102" s="41">
        <f t="shared" si="44"/>
        <v>0</v>
      </c>
      <c r="R102" s="41">
        <f t="shared" si="45"/>
        <v>0</v>
      </c>
      <c r="S102" s="41">
        <f t="shared" si="46"/>
        <v>0</v>
      </c>
      <c r="T102" s="42">
        <f t="shared" si="47"/>
        <v>0</v>
      </c>
      <c r="U102" s="56"/>
      <c r="V102" s="56"/>
      <c r="W102" s="44">
        <f>COUNTA(AC102,AE102,AG102,AI102,#REF!,AJ102,#REF!,AK102,AM102,AO102,AQ102,AS102)</f>
        <v>2</v>
      </c>
      <c r="X102" s="44">
        <f>COUNTA(AD102,AF102,AH102,#REF!,#REF!,#REF!,#REF!,AL102,AN102,AP102,AR102,AT102)</f>
        <v>6</v>
      </c>
      <c r="Y102" s="45" t="str">
        <f t="shared" si="34"/>
        <v>-</v>
      </c>
      <c r="Z102" s="45" t="str">
        <f t="shared" si="35"/>
        <v>-</v>
      </c>
      <c r="AA102" s="46" t="e">
        <f>AC102+AE102+AG102+AI102+#REF!+AJ102+#REF!+AK102+AM102+AO102+AQ102+AS102</f>
        <v>#REF!</v>
      </c>
      <c r="AB102" s="47" t="e">
        <f>AD102+AF102+AH102+#REF!+#REF!+#REF!+#REF!+AL102+AN102+AP102+AR102+AT102</f>
        <v>#REF!</v>
      </c>
      <c r="AC102" s="57"/>
      <c r="AD102" s="58"/>
      <c r="AE102" s="57"/>
      <c r="AF102" s="59"/>
      <c r="AG102" s="51"/>
      <c r="AH102" s="51"/>
      <c r="AI102" s="52"/>
      <c r="AJ102" s="52"/>
      <c r="AK102" s="52"/>
      <c r="AL102" s="52"/>
      <c r="AM102" s="53"/>
      <c r="AN102" s="52">
        <f t="shared" si="36"/>
        <v>0</v>
      </c>
      <c r="AO102" s="52"/>
      <c r="AP102" s="52"/>
      <c r="AQ102" s="53"/>
      <c r="AR102" s="52">
        <f t="shared" si="37"/>
        <v>0</v>
      </c>
      <c r="AS102" s="52"/>
      <c r="AT102" s="52"/>
      <c r="AU102" s="53"/>
      <c r="AV102" s="52">
        <f t="shared" si="38"/>
        <v>0</v>
      </c>
      <c r="AW102" s="52"/>
      <c r="AX102" s="52"/>
      <c r="AY102" s="53"/>
      <c r="AZ102" s="52">
        <f t="shared" si="39"/>
        <v>0</v>
      </c>
    </row>
    <row r="103" spans="2:52" ht="17.45" customHeight="1">
      <c r="B103" s="38">
        <v>92</v>
      </c>
      <c r="C103" s="39"/>
      <c r="D103" s="54"/>
      <c r="E103" s="54"/>
      <c r="F103" s="54"/>
      <c r="G103" s="54"/>
      <c r="H103" s="54"/>
      <c r="I103" s="54"/>
      <c r="J103" s="55"/>
      <c r="K103" s="55"/>
      <c r="L103" s="55"/>
      <c r="M103" s="41">
        <f t="shared" si="40"/>
        <v>0</v>
      </c>
      <c r="N103" s="41">
        <f t="shared" si="41"/>
        <v>0</v>
      </c>
      <c r="O103" s="41">
        <f t="shared" si="42"/>
        <v>0</v>
      </c>
      <c r="P103" s="42">
        <f t="shared" si="43"/>
        <v>0</v>
      </c>
      <c r="Q103" s="41">
        <f t="shared" si="44"/>
        <v>0</v>
      </c>
      <c r="R103" s="41">
        <f t="shared" si="45"/>
        <v>0</v>
      </c>
      <c r="S103" s="41">
        <f t="shared" si="46"/>
        <v>0</v>
      </c>
      <c r="T103" s="42">
        <f t="shared" si="47"/>
        <v>0</v>
      </c>
      <c r="U103" s="56"/>
      <c r="V103" s="56"/>
      <c r="W103" s="44">
        <f>COUNTA(AC103,AE103,AG103,AI103,#REF!,AJ103,#REF!,AK103,AM103,AO103,AQ103,AS103)</f>
        <v>2</v>
      </c>
      <c r="X103" s="44">
        <f>COUNTA(AD103,AF103,AH103,#REF!,#REF!,#REF!,#REF!,AL103,AN103,AP103,AR103,AT103)</f>
        <v>6</v>
      </c>
      <c r="Y103" s="45" t="str">
        <f t="shared" si="34"/>
        <v>-</v>
      </c>
      <c r="Z103" s="45" t="str">
        <f t="shared" si="35"/>
        <v>-</v>
      </c>
      <c r="AA103" s="46" t="e">
        <f>AC103+AE103+AG103+AI103+#REF!+AJ103+#REF!+AK103+AM103+AO103+AQ103+AS103</f>
        <v>#REF!</v>
      </c>
      <c r="AB103" s="47" t="e">
        <f>AD103+AF103+AH103+#REF!+#REF!+#REF!+#REF!+AL103+AN103+AP103+AR103+AT103</f>
        <v>#REF!</v>
      </c>
      <c r="AC103" s="57"/>
      <c r="AD103" s="58"/>
      <c r="AE103" s="57"/>
      <c r="AF103" s="59"/>
      <c r="AG103" s="51"/>
      <c r="AH103" s="51"/>
      <c r="AI103" s="52"/>
      <c r="AJ103" s="52"/>
      <c r="AK103" s="52"/>
      <c r="AL103" s="52"/>
      <c r="AM103" s="53"/>
      <c r="AN103" s="52">
        <v>5</v>
      </c>
      <c r="AO103" s="52"/>
      <c r="AP103" s="52"/>
      <c r="AQ103" s="53"/>
      <c r="AR103" s="52">
        <f t="shared" si="37"/>
        <v>0</v>
      </c>
      <c r="AS103" s="52"/>
      <c r="AT103" s="52"/>
      <c r="AU103" s="53"/>
      <c r="AV103" s="52">
        <f t="shared" si="38"/>
        <v>0</v>
      </c>
      <c r="AW103" s="52"/>
      <c r="AX103" s="52"/>
      <c r="AY103" s="53"/>
      <c r="AZ103" s="52">
        <f t="shared" si="39"/>
        <v>0</v>
      </c>
    </row>
    <row r="104" spans="2:52" ht="17.45" customHeight="1">
      <c r="B104" s="38">
        <v>93</v>
      </c>
      <c r="C104" s="39"/>
      <c r="D104" s="62"/>
      <c r="E104" s="54"/>
      <c r="F104" s="62"/>
      <c r="G104" s="62"/>
      <c r="H104" s="62"/>
      <c r="I104" s="62"/>
      <c r="J104" s="63"/>
      <c r="K104" s="63"/>
      <c r="L104" s="63"/>
      <c r="M104" s="41">
        <f t="shared" si="40"/>
        <v>0</v>
      </c>
      <c r="N104" s="41">
        <f t="shared" si="41"/>
        <v>0</v>
      </c>
      <c r="O104" s="41">
        <f t="shared" si="42"/>
        <v>0</v>
      </c>
      <c r="P104" s="42">
        <f t="shared" si="43"/>
        <v>0</v>
      </c>
      <c r="Q104" s="41">
        <f t="shared" si="44"/>
        <v>0</v>
      </c>
      <c r="R104" s="41">
        <f t="shared" si="45"/>
        <v>0</v>
      </c>
      <c r="S104" s="41">
        <f t="shared" si="46"/>
        <v>0</v>
      </c>
      <c r="T104" s="42">
        <f t="shared" si="47"/>
        <v>0</v>
      </c>
      <c r="U104" s="56"/>
      <c r="V104" s="56"/>
      <c r="W104" s="44">
        <f>COUNTA(AC104,AE104,AG104,AI104,#REF!,AJ104,#REF!,AK104,AM104,AO104,AQ104,AS104)</f>
        <v>2</v>
      </c>
      <c r="X104" s="44">
        <f>COUNTA(AD104,AF104,AH104,#REF!,#REF!,#REF!,#REF!,AL104,AN104,AP104,AR104,AT104)</f>
        <v>6</v>
      </c>
      <c r="Y104" s="45" t="str">
        <f t="shared" ref="Y104:Y123" si="48">IFERROR(AA104/P104,"-")</f>
        <v>-</v>
      </c>
      <c r="Z104" s="45" t="str">
        <f t="shared" ref="Z104:Z123" si="49">IFERROR(AB104/T104,"-")</f>
        <v>-</v>
      </c>
      <c r="AA104" s="46" t="e">
        <f>AC104+AE104+AG104+AI104+#REF!+AJ104+#REF!+AK104+AM104+AO104+AQ104+AS104</f>
        <v>#REF!</v>
      </c>
      <c r="AB104" s="47" t="e">
        <f>AD104+AF104+AH104+#REF!+#REF!+#REF!+#REF!+AL104+AN104+AP104+AR104+AT104</f>
        <v>#REF!</v>
      </c>
      <c r="AC104" s="57"/>
      <c r="AD104" s="58"/>
      <c r="AE104" s="57"/>
      <c r="AF104" s="59"/>
      <c r="AG104" s="51"/>
      <c r="AH104" s="51"/>
      <c r="AI104" s="52"/>
      <c r="AJ104" s="52"/>
      <c r="AK104" s="52"/>
      <c r="AL104" s="51"/>
      <c r="AM104" s="60"/>
      <c r="AN104" s="51">
        <f t="shared" si="36"/>
        <v>0</v>
      </c>
      <c r="AO104" s="52"/>
      <c r="AP104" s="51"/>
      <c r="AQ104" s="60"/>
      <c r="AR104" s="51">
        <f t="shared" si="37"/>
        <v>0</v>
      </c>
      <c r="AS104" s="52"/>
      <c r="AT104" s="51"/>
      <c r="AU104" s="60"/>
      <c r="AV104" s="52">
        <f t="shared" si="38"/>
        <v>0</v>
      </c>
      <c r="AW104" s="52"/>
      <c r="AX104" s="51"/>
      <c r="AY104" s="60"/>
      <c r="AZ104" s="51">
        <f t="shared" si="39"/>
        <v>0</v>
      </c>
    </row>
    <row r="105" spans="2:52" ht="17.45" customHeight="1">
      <c r="B105" s="68">
        <v>94</v>
      </c>
      <c r="C105" s="62"/>
      <c r="D105" s="54"/>
      <c r="E105" s="54"/>
      <c r="F105" s="54"/>
      <c r="G105" s="54"/>
      <c r="H105" s="54"/>
      <c r="I105" s="54"/>
      <c r="J105" s="55"/>
      <c r="K105" s="55"/>
      <c r="L105" s="55"/>
      <c r="M105" s="55">
        <f t="shared" si="40"/>
        <v>0</v>
      </c>
      <c r="N105" s="55">
        <f t="shared" si="41"/>
        <v>0</v>
      </c>
      <c r="O105" s="55">
        <f t="shared" si="42"/>
        <v>0</v>
      </c>
      <c r="P105" s="63">
        <f t="shared" si="43"/>
        <v>0</v>
      </c>
      <c r="Q105" s="55">
        <f t="shared" si="44"/>
        <v>0</v>
      </c>
      <c r="R105" s="55">
        <f t="shared" si="45"/>
        <v>0</v>
      </c>
      <c r="S105" s="55">
        <f t="shared" si="46"/>
        <v>0</v>
      </c>
      <c r="T105" s="63">
        <f t="shared" si="47"/>
        <v>0</v>
      </c>
      <c r="U105" s="56"/>
      <c r="V105" s="56"/>
      <c r="W105" s="44">
        <f>COUNTA(AC105,AE105,AG105,AI105,#REF!,AJ105,#REF!,AK105,AM105,AO105,AQ105,AS105)</f>
        <v>2</v>
      </c>
      <c r="X105" s="44">
        <f>COUNTA(AD105,AF105,AH105,#REF!,#REF!,#REF!,#REF!,AL105,AN105,AP105,AR105,AT105)</f>
        <v>6</v>
      </c>
      <c r="Y105" s="45" t="str">
        <f t="shared" si="48"/>
        <v>-</v>
      </c>
      <c r="Z105" s="45" t="str">
        <f t="shared" si="49"/>
        <v>-</v>
      </c>
      <c r="AA105" s="46" t="e">
        <f>AC105+AE105+AG105+AI105+#REF!+AJ105+#REF!+AK105+AM105+AO105+AQ105+AS105</f>
        <v>#REF!</v>
      </c>
      <c r="AB105" s="47" t="e">
        <f>AD105+AF105+AH105+#REF!+#REF!+#REF!+#REF!+AL105+AN105+AP105+AR105+AT105</f>
        <v>#REF!</v>
      </c>
      <c r="AC105" s="57"/>
      <c r="AD105" s="58"/>
      <c r="AE105" s="57"/>
      <c r="AF105" s="59"/>
      <c r="AG105" s="51"/>
      <c r="AH105" s="51"/>
      <c r="AI105" s="52"/>
      <c r="AJ105" s="52"/>
      <c r="AK105" s="52"/>
      <c r="AL105" s="52"/>
      <c r="AM105" s="53"/>
      <c r="AN105" s="52">
        <f t="shared" si="36"/>
        <v>0</v>
      </c>
      <c r="AO105" s="52"/>
      <c r="AP105" s="52"/>
      <c r="AQ105" s="53"/>
      <c r="AR105" s="52">
        <f t="shared" si="37"/>
        <v>0</v>
      </c>
      <c r="AS105" s="52"/>
      <c r="AT105" s="52"/>
      <c r="AU105" s="53"/>
      <c r="AV105" s="52">
        <f t="shared" si="38"/>
        <v>0</v>
      </c>
      <c r="AW105" s="52"/>
      <c r="AX105" s="52"/>
      <c r="AY105" s="53"/>
      <c r="AZ105" s="52">
        <f t="shared" si="39"/>
        <v>0</v>
      </c>
    </row>
    <row r="106" spans="2:52" ht="17.45" customHeight="1">
      <c r="B106" s="68">
        <v>95</v>
      </c>
      <c r="C106" s="62"/>
      <c r="D106" s="54"/>
      <c r="E106" s="40"/>
      <c r="F106" s="54"/>
      <c r="G106" s="54"/>
      <c r="H106" s="54"/>
      <c r="I106" s="54"/>
      <c r="J106" s="55"/>
      <c r="K106" s="55"/>
      <c r="L106" s="55"/>
      <c r="M106" s="55">
        <f t="shared" si="40"/>
        <v>0</v>
      </c>
      <c r="N106" s="55">
        <f t="shared" si="41"/>
        <v>0</v>
      </c>
      <c r="O106" s="55">
        <f t="shared" si="42"/>
        <v>0</v>
      </c>
      <c r="P106" s="63">
        <f t="shared" si="43"/>
        <v>0</v>
      </c>
      <c r="Q106" s="55">
        <f t="shared" si="44"/>
        <v>0</v>
      </c>
      <c r="R106" s="55">
        <f t="shared" si="45"/>
        <v>0</v>
      </c>
      <c r="S106" s="55">
        <f t="shared" si="46"/>
        <v>0</v>
      </c>
      <c r="T106" s="63">
        <f t="shared" si="47"/>
        <v>0</v>
      </c>
      <c r="U106" s="56"/>
      <c r="V106" s="56"/>
      <c r="W106" s="44">
        <f>COUNTA(AC106,AE106,AG106,AI106,#REF!,AJ106,#REF!,AK106,AM106,AO106,AQ106,AS106)</f>
        <v>2</v>
      </c>
      <c r="X106" s="44">
        <f>COUNTA(AD106,AF106,AH106,#REF!,#REF!,#REF!,#REF!,AL106,AN106,AP106,AR106,AT106)</f>
        <v>6</v>
      </c>
      <c r="Y106" s="45" t="str">
        <f t="shared" si="48"/>
        <v>-</v>
      </c>
      <c r="Z106" s="45" t="str">
        <f t="shared" si="49"/>
        <v>-</v>
      </c>
      <c r="AA106" s="46" t="e">
        <f>AC106+AE106+AG106+AI106+#REF!+AJ106+#REF!+AK106+AM106+AO106+AQ106+AS106</f>
        <v>#REF!</v>
      </c>
      <c r="AB106" s="47" t="e">
        <f>AD106+AF106+AH106+#REF!+#REF!+#REF!+#REF!+AL106+AN106+AP106+AR106+AT106</f>
        <v>#REF!</v>
      </c>
      <c r="AC106" s="57"/>
      <c r="AD106" s="58"/>
      <c r="AE106" s="57"/>
      <c r="AF106" s="59"/>
      <c r="AG106" s="51"/>
      <c r="AH106" s="51"/>
      <c r="AI106" s="52"/>
      <c r="AJ106" s="52"/>
      <c r="AK106" s="52"/>
      <c r="AL106" s="52"/>
      <c r="AM106" s="53"/>
      <c r="AN106" s="52">
        <f t="shared" si="36"/>
        <v>0</v>
      </c>
      <c r="AO106" s="52"/>
      <c r="AP106" s="52"/>
      <c r="AQ106" s="53"/>
      <c r="AR106" s="52">
        <f t="shared" si="37"/>
        <v>0</v>
      </c>
      <c r="AS106" s="52"/>
      <c r="AT106" s="52"/>
      <c r="AU106" s="53"/>
      <c r="AV106" s="52">
        <f t="shared" si="38"/>
        <v>0</v>
      </c>
      <c r="AW106" s="52"/>
      <c r="AX106" s="52"/>
      <c r="AY106" s="53"/>
      <c r="AZ106" s="52">
        <f t="shared" si="39"/>
        <v>0</v>
      </c>
    </row>
    <row r="107" spans="2:52" ht="17.45" customHeight="1">
      <c r="B107" s="68">
        <v>96</v>
      </c>
      <c r="C107" s="62"/>
      <c r="D107" s="54"/>
      <c r="E107" s="40"/>
      <c r="F107" s="54"/>
      <c r="G107" s="54"/>
      <c r="H107" s="54"/>
      <c r="I107" s="54"/>
      <c r="J107" s="55"/>
      <c r="K107" s="55"/>
      <c r="L107" s="55"/>
      <c r="M107" s="55">
        <f t="shared" si="40"/>
        <v>0</v>
      </c>
      <c r="N107" s="55">
        <f t="shared" si="41"/>
        <v>0</v>
      </c>
      <c r="O107" s="55">
        <f t="shared" si="42"/>
        <v>0</v>
      </c>
      <c r="P107" s="63">
        <f t="shared" si="43"/>
        <v>0</v>
      </c>
      <c r="Q107" s="55">
        <f t="shared" si="44"/>
        <v>0</v>
      </c>
      <c r="R107" s="55">
        <f t="shared" si="45"/>
        <v>0</v>
      </c>
      <c r="S107" s="55">
        <f t="shared" si="46"/>
        <v>0</v>
      </c>
      <c r="T107" s="63">
        <f t="shared" si="47"/>
        <v>0</v>
      </c>
      <c r="U107" s="56"/>
      <c r="V107" s="56"/>
      <c r="W107" s="44">
        <f>COUNTA(AC107,AE107,AG107,AI107,#REF!,AJ107,#REF!,AK107,AM107,AO107,AQ107,AS107)</f>
        <v>2</v>
      </c>
      <c r="X107" s="44">
        <f>COUNTA(AD107,AF107,AH107,#REF!,#REF!,#REF!,#REF!,AL107,AN107,AP107,AR107,AT107)</f>
        <v>6</v>
      </c>
      <c r="Y107" s="45" t="str">
        <f t="shared" si="48"/>
        <v>-</v>
      </c>
      <c r="Z107" s="45" t="str">
        <f t="shared" si="49"/>
        <v>-</v>
      </c>
      <c r="AA107" s="46" t="e">
        <f>AC107+AE107+AG107+AI107+#REF!+AJ107+#REF!+AK107+AM107+AO107+AQ107+AS107</f>
        <v>#REF!</v>
      </c>
      <c r="AB107" s="47" t="e">
        <f>AD107+AF107+AH107+#REF!+#REF!+#REF!+#REF!+AL107+AN107+AP107+AR107+AT107</f>
        <v>#REF!</v>
      </c>
      <c r="AC107" s="57"/>
      <c r="AD107" s="58"/>
      <c r="AE107" s="57"/>
      <c r="AF107" s="59"/>
      <c r="AG107" s="51"/>
      <c r="AH107" s="51"/>
      <c r="AI107" s="52"/>
      <c r="AJ107" s="52"/>
      <c r="AK107" s="52"/>
      <c r="AL107" s="52"/>
      <c r="AM107" s="53"/>
      <c r="AN107" s="52">
        <f t="shared" si="36"/>
        <v>0</v>
      </c>
      <c r="AO107" s="52"/>
      <c r="AP107" s="52"/>
      <c r="AQ107" s="53"/>
      <c r="AR107" s="52">
        <f t="shared" si="37"/>
        <v>0</v>
      </c>
      <c r="AS107" s="52"/>
      <c r="AT107" s="52"/>
      <c r="AU107" s="53"/>
      <c r="AV107" s="52">
        <f t="shared" si="38"/>
        <v>0</v>
      </c>
      <c r="AW107" s="52"/>
      <c r="AX107" s="52"/>
      <c r="AY107" s="53"/>
      <c r="AZ107" s="52">
        <f t="shared" si="39"/>
        <v>0</v>
      </c>
    </row>
    <row r="108" spans="2:52" ht="17.45" customHeight="1">
      <c r="B108" s="54"/>
      <c r="C108" s="54"/>
      <c r="D108" s="54"/>
      <c r="E108" s="39"/>
      <c r="F108" s="54"/>
      <c r="G108" s="54"/>
      <c r="H108" s="54"/>
      <c r="I108" s="54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6"/>
      <c r="V108" s="56"/>
      <c r="W108" s="44">
        <f>COUNTA(AC108,AE108,AG108,AI108,#REF!,AJ108,#REF!,AK108,AM108,AO108,AQ108,AS108)</f>
        <v>2</v>
      </c>
      <c r="X108" s="44">
        <f>COUNTA(AD108,AF108,AH108,#REF!,#REF!,#REF!,#REF!,AL108,AN108,AP108,AR108,AT108)</f>
        <v>6</v>
      </c>
      <c r="Y108" s="45" t="str">
        <f t="shared" si="48"/>
        <v>-</v>
      </c>
      <c r="Z108" s="45" t="str">
        <f t="shared" si="49"/>
        <v>-</v>
      </c>
      <c r="AA108" s="46" t="e">
        <f>AC108+AE108+AG108+AI108+#REF!+AJ108+#REF!+AK108+AM108+AO108+AQ108+AS108</f>
        <v>#REF!</v>
      </c>
      <c r="AB108" s="47" t="e">
        <f>AD108+AF108+AH108+#REF!+#REF!+#REF!+#REF!+AL108+AN108+AP108+AR108+AT108</f>
        <v>#REF!</v>
      </c>
      <c r="AC108" s="57"/>
      <c r="AD108" s="58"/>
      <c r="AE108" s="57"/>
      <c r="AF108" s="59"/>
      <c r="AG108" s="51"/>
      <c r="AH108" s="51"/>
      <c r="AI108" s="52"/>
      <c r="AJ108" s="52"/>
      <c r="AK108" s="52"/>
      <c r="AL108" s="52"/>
      <c r="AM108" s="53"/>
      <c r="AN108" s="52">
        <f t="shared" si="36"/>
        <v>0</v>
      </c>
      <c r="AO108" s="52"/>
      <c r="AP108" s="52"/>
      <c r="AQ108" s="53"/>
      <c r="AR108" s="52">
        <f t="shared" si="37"/>
        <v>0</v>
      </c>
      <c r="AS108" s="52"/>
      <c r="AT108" s="52"/>
      <c r="AU108" s="53"/>
      <c r="AV108" s="52">
        <f t="shared" si="38"/>
        <v>0</v>
      </c>
      <c r="AW108" s="52"/>
      <c r="AX108" s="52"/>
      <c r="AY108" s="53"/>
      <c r="AZ108" s="52">
        <f t="shared" si="39"/>
        <v>0</v>
      </c>
    </row>
    <row r="109" spans="2:52" ht="17.45" customHeight="1">
      <c r="B109" s="54"/>
      <c r="C109" s="54"/>
      <c r="D109" s="54"/>
      <c r="E109" s="39"/>
      <c r="F109" s="54"/>
      <c r="G109" s="54"/>
      <c r="H109" s="54"/>
      <c r="I109" s="54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6"/>
      <c r="V109" s="56"/>
      <c r="W109" s="44">
        <f>COUNTA(AC109,AE109,AG109,AI109,#REF!,AJ109,#REF!,AK109,AM109,AO109,AQ109,AS109)</f>
        <v>2</v>
      </c>
      <c r="X109" s="44">
        <f>COUNTA(AD109,AF109,AH109,#REF!,#REF!,#REF!,#REF!,AL109,AN109,AP109,AR109,AT109)</f>
        <v>6</v>
      </c>
      <c r="Y109" s="45" t="str">
        <f t="shared" si="48"/>
        <v>-</v>
      </c>
      <c r="Z109" s="45" t="str">
        <f t="shared" si="49"/>
        <v>-</v>
      </c>
      <c r="AA109" s="46" t="e">
        <f>AC109+AE109+AG109+AI109+#REF!+AJ109+#REF!+AK109+AM109+AO109+AQ109+AS109</f>
        <v>#REF!</v>
      </c>
      <c r="AB109" s="47" t="e">
        <f>AD109+AF109+AH109+#REF!+#REF!+#REF!+#REF!+AL109+AN109+AP109+AR109+AT109</f>
        <v>#REF!</v>
      </c>
      <c r="AC109" s="57"/>
      <c r="AD109" s="58"/>
      <c r="AE109" s="57"/>
      <c r="AF109" s="59"/>
      <c r="AG109" s="51"/>
      <c r="AH109" s="51"/>
      <c r="AI109" s="52"/>
      <c r="AJ109" s="52"/>
      <c r="AK109" s="52"/>
      <c r="AL109" s="52"/>
      <c r="AM109" s="53"/>
      <c r="AN109" s="52">
        <f t="shared" si="36"/>
        <v>0</v>
      </c>
      <c r="AO109" s="52"/>
      <c r="AP109" s="52"/>
      <c r="AQ109" s="53"/>
      <c r="AR109" s="52">
        <f t="shared" si="37"/>
        <v>0</v>
      </c>
      <c r="AS109" s="52"/>
      <c r="AT109" s="52"/>
      <c r="AU109" s="53"/>
      <c r="AV109" s="52">
        <f t="shared" si="38"/>
        <v>0</v>
      </c>
      <c r="AW109" s="52"/>
      <c r="AX109" s="52"/>
      <c r="AY109" s="53"/>
      <c r="AZ109" s="52">
        <f t="shared" si="39"/>
        <v>0</v>
      </c>
    </row>
    <row r="110" spans="2:52" ht="17.45" customHeight="1">
      <c r="B110" s="54"/>
      <c r="C110" s="54"/>
      <c r="D110" s="54"/>
      <c r="E110" s="39"/>
      <c r="F110" s="54"/>
      <c r="G110" s="54"/>
      <c r="H110" s="54"/>
      <c r="I110" s="54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6"/>
      <c r="V110" s="56"/>
      <c r="W110" s="44">
        <f>COUNTA(AC110,AE110,AG110,AI110,#REF!,AJ110,#REF!,AK110,AM110,AO110,AQ110,AS110)</f>
        <v>2</v>
      </c>
      <c r="X110" s="44">
        <f>COUNTA(AD110,AF110,AH110,#REF!,#REF!,#REF!,#REF!,AL110,AN110,AP110,AR110,AT110)</f>
        <v>6</v>
      </c>
      <c r="Y110" s="45" t="str">
        <f t="shared" si="48"/>
        <v>-</v>
      </c>
      <c r="Z110" s="45" t="str">
        <f t="shared" si="49"/>
        <v>-</v>
      </c>
      <c r="AA110" s="46" t="e">
        <f>AC110+AE110+AG110+AI110+#REF!+AJ110+#REF!+AK110+AM110+AO110+AQ110+AS110</f>
        <v>#REF!</v>
      </c>
      <c r="AB110" s="47" t="e">
        <f>AD110+AF110+AH110+#REF!+#REF!+#REF!+#REF!+AL110+AN110+AP110+AR110+AT110</f>
        <v>#REF!</v>
      </c>
      <c r="AC110" s="57"/>
      <c r="AD110" s="58"/>
      <c r="AE110" s="57"/>
      <c r="AF110" s="59"/>
      <c r="AG110" s="51"/>
      <c r="AH110" s="51"/>
      <c r="AI110" s="52"/>
      <c r="AJ110" s="52"/>
      <c r="AK110" s="52"/>
      <c r="AL110" s="52"/>
      <c r="AM110" s="53"/>
      <c r="AN110" s="52">
        <f t="shared" si="36"/>
        <v>0</v>
      </c>
      <c r="AO110" s="52"/>
      <c r="AP110" s="52"/>
      <c r="AQ110" s="53"/>
      <c r="AR110" s="52">
        <f t="shared" si="37"/>
        <v>0</v>
      </c>
      <c r="AS110" s="52"/>
      <c r="AT110" s="52"/>
      <c r="AU110" s="53"/>
      <c r="AV110" s="52">
        <f t="shared" si="38"/>
        <v>0</v>
      </c>
      <c r="AW110" s="52"/>
      <c r="AX110" s="52"/>
      <c r="AY110" s="53"/>
      <c r="AZ110" s="52">
        <f t="shared" si="39"/>
        <v>0</v>
      </c>
    </row>
    <row r="111" spans="2:52" ht="17.45" customHeight="1">
      <c r="B111" s="54"/>
      <c r="C111" s="54"/>
      <c r="D111" s="54"/>
      <c r="E111" s="39"/>
      <c r="F111" s="54"/>
      <c r="G111" s="54"/>
      <c r="H111" s="54"/>
      <c r="I111" s="54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6"/>
      <c r="V111" s="56"/>
      <c r="W111" s="44">
        <f>COUNTA(AC111,AE111,AG111,AI111,#REF!,AJ111,#REF!,AK111,AM111,AO111,AQ111,AS111)</f>
        <v>2</v>
      </c>
      <c r="X111" s="44">
        <f>COUNTA(AD111,AF111,AH111,#REF!,#REF!,#REF!,#REF!,AL111,AN111,AP111,AR111,AT111)</f>
        <v>6</v>
      </c>
      <c r="Y111" s="45" t="str">
        <f t="shared" si="48"/>
        <v>-</v>
      </c>
      <c r="Z111" s="45" t="str">
        <f t="shared" si="49"/>
        <v>-</v>
      </c>
      <c r="AA111" s="46" t="e">
        <f>AC111+AE111+AG111+AI111+#REF!+AJ111+#REF!+AK111+AM111+AO111+AQ111+AS111</f>
        <v>#REF!</v>
      </c>
      <c r="AB111" s="47" t="e">
        <f>AD111+AF111+AH111+#REF!+#REF!+#REF!+#REF!+AL111+AN111+AP111+AR111+AT111</f>
        <v>#REF!</v>
      </c>
      <c r="AC111" s="57"/>
      <c r="AD111" s="58"/>
      <c r="AE111" s="57"/>
      <c r="AF111" s="59"/>
      <c r="AG111" s="51"/>
      <c r="AH111" s="51"/>
      <c r="AI111" s="52"/>
      <c r="AJ111" s="52"/>
      <c r="AK111" s="52"/>
      <c r="AL111" s="52"/>
      <c r="AM111" s="53"/>
      <c r="AN111" s="52">
        <f t="shared" si="36"/>
        <v>0</v>
      </c>
      <c r="AO111" s="52"/>
      <c r="AP111" s="52"/>
      <c r="AQ111" s="53"/>
      <c r="AR111" s="52">
        <f t="shared" si="37"/>
        <v>0</v>
      </c>
      <c r="AS111" s="52"/>
      <c r="AT111" s="52"/>
      <c r="AU111" s="53"/>
      <c r="AV111" s="52">
        <f t="shared" si="38"/>
        <v>0</v>
      </c>
      <c r="AW111" s="52"/>
      <c r="AX111" s="52"/>
      <c r="AY111" s="53"/>
      <c r="AZ111" s="52">
        <f t="shared" si="39"/>
        <v>0</v>
      </c>
    </row>
    <row r="112" spans="2:52" ht="17.45" customHeight="1">
      <c r="B112" s="54"/>
      <c r="C112" s="54"/>
      <c r="D112" s="54"/>
      <c r="E112" s="39"/>
      <c r="F112" s="54"/>
      <c r="G112" s="54"/>
      <c r="H112" s="54"/>
      <c r="I112" s="54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6"/>
      <c r="V112" s="56"/>
      <c r="W112" s="44">
        <f>COUNTA(AC112,AE112,AG112,AI112,#REF!,AJ112,#REF!,AK112,AM112,AO112,AQ112,AS112)</f>
        <v>2</v>
      </c>
      <c r="X112" s="44">
        <f>COUNTA(AD112,AF112,AH112,#REF!,#REF!,#REF!,#REF!,AL112,AN112,AP112,AR112,AT112)</f>
        <v>6</v>
      </c>
      <c r="Y112" s="45" t="str">
        <f t="shared" si="48"/>
        <v>-</v>
      </c>
      <c r="Z112" s="45" t="str">
        <f t="shared" si="49"/>
        <v>-</v>
      </c>
      <c r="AA112" s="46" t="e">
        <f>AC112+AE112+AG112+AI112+#REF!+AJ112+#REF!+AK112+AM112+AO112+AQ112+AS112</f>
        <v>#REF!</v>
      </c>
      <c r="AB112" s="47" t="e">
        <f>AD112+AF112+AH112+#REF!+#REF!+#REF!+#REF!+AL112+AN112+AP112+AR112+AT112</f>
        <v>#REF!</v>
      </c>
      <c r="AC112" s="57"/>
      <c r="AD112" s="58"/>
      <c r="AE112" s="57"/>
      <c r="AF112" s="59"/>
      <c r="AG112" s="51"/>
      <c r="AH112" s="51"/>
      <c r="AI112" s="52"/>
      <c r="AJ112" s="52"/>
      <c r="AK112" s="52"/>
      <c r="AL112" s="52"/>
      <c r="AM112" s="53"/>
      <c r="AN112" s="52">
        <f t="shared" si="36"/>
        <v>0</v>
      </c>
      <c r="AO112" s="52"/>
      <c r="AP112" s="52"/>
      <c r="AQ112" s="53"/>
      <c r="AR112" s="52">
        <f t="shared" si="37"/>
        <v>0</v>
      </c>
      <c r="AS112" s="52"/>
      <c r="AT112" s="52"/>
      <c r="AU112" s="53"/>
      <c r="AV112" s="52">
        <f t="shared" si="38"/>
        <v>0</v>
      </c>
      <c r="AW112" s="52"/>
      <c r="AX112" s="52"/>
      <c r="AY112" s="53"/>
      <c r="AZ112" s="52">
        <f t="shared" si="39"/>
        <v>0</v>
      </c>
    </row>
    <row r="113" spans="2:52" ht="17.45" customHeight="1">
      <c r="B113" s="54"/>
      <c r="C113" s="54"/>
      <c r="D113" s="54"/>
      <c r="E113" s="39"/>
      <c r="F113" s="54"/>
      <c r="G113" s="54"/>
      <c r="H113" s="54"/>
      <c r="I113" s="54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6"/>
      <c r="V113" s="56"/>
      <c r="W113" s="44">
        <f>COUNTA(AC113,AE113,AG113,AI113,#REF!,AJ113,#REF!,AK113,AM113,AO113,AQ113,AS113)</f>
        <v>2</v>
      </c>
      <c r="X113" s="44">
        <f>COUNTA(AD113,AF113,AH113,#REF!,#REF!,#REF!,#REF!,AL113,AN113,AP113,AR113,AT113)</f>
        <v>6</v>
      </c>
      <c r="Y113" s="45" t="str">
        <f t="shared" si="48"/>
        <v>-</v>
      </c>
      <c r="Z113" s="45" t="str">
        <f t="shared" si="49"/>
        <v>-</v>
      </c>
      <c r="AA113" s="46" t="e">
        <f>AC113+AE113+AG113+AI113+#REF!+AJ113+#REF!+AK113+AM113+AO113+AQ113+AS113</f>
        <v>#REF!</v>
      </c>
      <c r="AB113" s="47" t="e">
        <f>AD113+AF113+AH113+#REF!+#REF!+#REF!+#REF!+AL113+AN113+AP113+AR113+AT113</f>
        <v>#REF!</v>
      </c>
      <c r="AC113" s="57"/>
      <c r="AD113" s="58"/>
      <c r="AE113" s="57"/>
      <c r="AF113" s="59"/>
      <c r="AG113" s="51"/>
      <c r="AH113" s="51"/>
      <c r="AI113" s="52"/>
      <c r="AJ113" s="52"/>
      <c r="AK113" s="52"/>
      <c r="AL113" s="52"/>
      <c r="AM113" s="53"/>
      <c r="AN113" s="52">
        <f t="shared" si="36"/>
        <v>0</v>
      </c>
      <c r="AO113" s="52"/>
      <c r="AP113" s="52"/>
      <c r="AQ113" s="53"/>
      <c r="AR113" s="52">
        <f t="shared" si="37"/>
        <v>0</v>
      </c>
      <c r="AS113" s="52"/>
      <c r="AT113" s="52"/>
      <c r="AU113" s="53"/>
      <c r="AV113" s="52">
        <f t="shared" si="38"/>
        <v>0</v>
      </c>
      <c r="AW113" s="52"/>
      <c r="AX113" s="52"/>
      <c r="AY113" s="53"/>
      <c r="AZ113" s="52">
        <f t="shared" si="39"/>
        <v>0</v>
      </c>
    </row>
    <row r="114" spans="2:52" ht="17.45" customHeight="1">
      <c r="B114" s="54"/>
      <c r="C114" s="54"/>
      <c r="D114" s="54"/>
      <c r="E114" s="39"/>
      <c r="F114" s="54"/>
      <c r="G114" s="54"/>
      <c r="H114" s="54"/>
      <c r="I114" s="54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6"/>
      <c r="V114" s="56"/>
      <c r="W114" s="44">
        <f>COUNTA(AC114,AE114,AG114,AI114,#REF!,AJ114,#REF!,AK114,AM114,AO114,AQ114,AS114)</f>
        <v>2</v>
      </c>
      <c r="X114" s="44">
        <f>COUNTA(AD114,AF114,AH114,#REF!,#REF!,#REF!,#REF!,AL114,AN114,AP114,AR114,AT114)</f>
        <v>6</v>
      </c>
      <c r="Y114" s="45" t="str">
        <f t="shared" si="48"/>
        <v>-</v>
      </c>
      <c r="Z114" s="45" t="str">
        <f t="shared" si="49"/>
        <v>-</v>
      </c>
      <c r="AA114" s="46" t="e">
        <f>AC114+AE114+AG114+AI114+#REF!+AJ114+#REF!+AK114+AM114+AO114+AQ114+AS114</f>
        <v>#REF!</v>
      </c>
      <c r="AB114" s="47" t="e">
        <f>AD114+AF114+AH114+#REF!+#REF!+#REF!+#REF!+AL114+AN114+AP114+AR114+AT114</f>
        <v>#REF!</v>
      </c>
      <c r="AC114" s="57"/>
      <c r="AD114" s="58"/>
      <c r="AE114" s="57"/>
      <c r="AF114" s="59"/>
      <c r="AG114" s="51"/>
      <c r="AH114" s="51"/>
      <c r="AI114" s="52"/>
      <c r="AJ114" s="52"/>
      <c r="AK114" s="52"/>
      <c r="AL114" s="52"/>
      <c r="AM114" s="53"/>
      <c r="AN114" s="52">
        <f t="shared" si="36"/>
        <v>0</v>
      </c>
      <c r="AO114" s="52"/>
      <c r="AP114" s="52"/>
      <c r="AQ114" s="53"/>
      <c r="AR114" s="52">
        <f t="shared" si="37"/>
        <v>0</v>
      </c>
      <c r="AS114" s="52"/>
      <c r="AT114" s="52"/>
      <c r="AU114" s="53"/>
      <c r="AV114" s="52">
        <f t="shared" si="38"/>
        <v>0</v>
      </c>
      <c r="AW114" s="52"/>
      <c r="AX114" s="52"/>
      <c r="AY114" s="53"/>
      <c r="AZ114" s="52">
        <f t="shared" si="39"/>
        <v>0</v>
      </c>
    </row>
    <row r="115" spans="2:52" ht="17.45" customHeight="1">
      <c r="B115" s="54"/>
      <c r="C115" s="54"/>
      <c r="D115" s="54"/>
      <c r="E115" s="39"/>
      <c r="F115" s="54"/>
      <c r="G115" s="54"/>
      <c r="H115" s="54"/>
      <c r="I115" s="54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6"/>
      <c r="V115" s="56"/>
      <c r="W115" s="44">
        <f>COUNTA(AC115,AE115,AG115,AI115,#REF!,AJ115,#REF!,AK115,AM115,AO115,AQ115,AS115)</f>
        <v>2</v>
      </c>
      <c r="X115" s="44">
        <f>COUNTA(AD115,AF115,AH115,#REF!,#REF!,#REF!,#REF!,AL115,AN115,AP115,AR115,AT115)</f>
        <v>6</v>
      </c>
      <c r="Y115" s="45" t="str">
        <f t="shared" si="48"/>
        <v>-</v>
      </c>
      <c r="Z115" s="45" t="str">
        <f t="shared" si="49"/>
        <v>-</v>
      </c>
      <c r="AA115" s="46" t="e">
        <f>AC115+AE115+AG115+AI115+#REF!+AJ115+#REF!+AK115+AM115+AO115+AQ115+AS115</f>
        <v>#REF!</v>
      </c>
      <c r="AB115" s="47" t="e">
        <f>AD115+AF115+AH115+#REF!+#REF!+#REF!+#REF!+AL115+AN115+AP115+AR115+AT115</f>
        <v>#REF!</v>
      </c>
      <c r="AC115" s="57"/>
      <c r="AD115" s="58"/>
      <c r="AE115" s="57"/>
      <c r="AF115" s="59"/>
      <c r="AG115" s="51"/>
      <c r="AH115" s="51"/>
      <c r="AI115" s="52"/>
      <c r="AJ115" s="52"/>
      <c r="AK115" s="52"/>
      <c r="AL115" s="52"/>
      <c r="AM115" s="53"/>
      <c r="AN115" s="52">
        <f t="shared" si="36"/>
        <v>0</v>
      </c>
      <c r="AO115" s="52"/>
      <c r="AP115" s="52"/>
      <c r="AQ115" s="53"/>
      <c r="AR115" s="52">
        <f t="shared" si="37"/>
        <v>0</v>
      </c>
      <c r="AS115" s="52"/>
      <c r="AT115" s="52"/>
      <c r="AU115" s="53"/>
      <c r="AV115" s="52">
        <f t="shared" si="38"/>
        <v>0</v>
      </c>
      <c r="AW115" s="52"/>
      <c r="AX115" s="52"/>
      <c r="AY115" s="53"/>
      <c r="AZ115" s="52">
        <f t="shared" si="39"/>
        <v>0</v>
      </c>
    </row>
    <row r="116" spans="2:52" ht="17.45" customHeight="1">
      <c r="B116" s="54"/>
      <c r="C116" s="54"/>
      <c r="D116" s="54"/>
      <c r="E116" s="39"/>
      <c r="F116" s="54"/>
      <c r="G116" s="54"/>
      <c r="H116" s="54"/>
      <c r="I116" s="54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6"/>
      <c r="V116" s="56"/>
      <c r="W116" s="44">
        <f>COUNTA(AC116,AE116,AG116,AI116,#REF!,AJ116,#REF!,AK116,AM116,AO116,AQ116,AS116)</f>
        <v>2</v>
      </c>
      <c r="X116" s="44">
        <f>COUNTA(AD116,AF116,AH116,#REF!,#REF!,#REF!,#REF!,AL116,AN116,AP116,AR116,AT116)</f>
        <v>6</v>
      </c>
      <c r="Y116" s="45" t="str">
        <f t="shared" si="48"/>
        <v>-</v>
      </c>
      <c r="Z116" s="45" t="str">
        <f t="shared" si="49"/>
        <v>-</v>
      </c>
      <c r="AA116" s="46" t="e">
        <f>AC116+AE116+AG116+AI116+#REF!+AJ116+#REF!+AK116+AM116+AO116+AQ116+AS116</f>
        <v>#REF!</v>
      </c>
      <c r="AB116" s="47" t="e">
        <f>AD116+AF116+AH116+#REF!+#REF!+#REF!+#REF!+AL116+AN116+AP116+AR116+AT116</f>
        <v>#REF!</v>
      </c>
      <c r="AC116" s="57"/>
      <c r="AD116" s="58"/>
      <c r="AE116" s="57"/>
      <c r="AF116" s="59"/>
      <c r="AG116" s="51"/>
      <c r="AH116" s="51"/>
      <c r="AI116" s="52"/>
      <c r="AJ116" s="52"/>
      <c r="AK116" s="52"/>
      <c r="AL116" s="51"/>
      <c r="AM116" s="60"/>
      <c r="AN116" s="51">
        <f t="shared" si="36"/>
        <v>0</v>
      </c>
      <c r="AO116" s="52"/>
      <c r="AP116" s="51"/>
      <c r="AQ116" s="60"/>
      <c r="AR116" s="51">
        <f t="shared" si="37"/>
        <v>0</v>
      </c>
      <c r="AS116" s="52"/>
      <c r="AT116" s="51"/>
      <c r="AU116" s="60"/>
      <c r="AV116" s="52">
        <f t="shared" si="38"/>
        <v>0</v>
      </c>
      <c r="AW116" s="52"/>
      <c r="AX116" s="51"/>
      <c r="AY116" s="60"/>
      <c r="AZ116" s="51">
        <f t="shared" si="39"/>
        <v>0</v>
      </c>
    </row>
    <row r="117" spans="2:52" ht="17.45" customHeight="1">
      <c r="B117" s="54"/>
      <c r="C117" s="54"/>
      <c r="D117" s="54"/>
      <c r="E117" s="39"/>
      <c r="F117" s="54"/>
      <c r="G117" s="54"/>
      <c r="H117" s="54"/>
      <c r="I117" s="54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6"/>
      <c r="V117" s="56"/>
      <c r="W117" s="44">
        <f>COUNTA(AC117,AE117,AG117,AI117,#REF!,AJ117,#REF!,AK117,AM117,AO117,AQ117,AS117)</f>
        <v>2</v>
      </c>
      <c r="X117" s="44">
        <f>COUNTA(AD117,AF117,AH117,#REF!,#REF!,#REF!,#REF!,AL117,AN117,AP117,AR117,AT117)</f>
        <v>6</v>
      </c>
      <c r="Y117" s="45" t="str">
        <f t="shared" si="48"/>
        <v>-</v>
      </c>
      <c r="Z117" s="45" t="str">
        <f t="shared" si="49"/>
        <v>-</v>
      </c>
      <c r="AA117" s="46" t="e">
        <f>AC117+AE117+AG117+AI117+#REF!+AJ117+#REF!+AK117+AM117+AO117+AQ117+AS117</f>
        <v>#REF!</v>
      </c>
      <c r="AB117" s="47" t="e">
        <f>AD117+AF117+AH117+#REF!+#REF!+#REF!+#REF!+AL117+AN117+AP117+AR117+AT117</f>
        <v>#REF!</v>
      </c>
      <c r="AC117" s="57"/>
      <c r="AD117" s="58"/>
      <c r="AE117" s="57"/>
      <c r="AF117" s="59"/>
      <c r="AG117" s="51"/>
      <c r="AH117" s="51"/>
      <c r="AI117" s="52"/>
      <c r="AJ117" s="52"/>
      <c r="AK117" s="52"/>
      <c r="AL117" s="52"/>
      <c r="AM117" s="53"/>
      <c r="AN117" s="52">
        <f t="shared" si="36"/>
        <v>0</v>
      </c>
      <c r="AO117" s="52"/>
      <c r="AP117" s="52"/>
      <c r="AQ117" s="53"/>
      <c r="AR117" s="52">
        <f t="shared" si="37"/>
        <v>0</v>
      </c>
      <c r="AS117" s="52"/>
      <c r="AT117" s="52"/>
      <c r="AU117" s="53"/>
      <c r="AV117" s="52">
        <f t="shared" si="38"/>
        <v>0</v>
      </c>
      <c r="AW117" s="52"/>
      <c r="AX117" s="52"/>
      <c r="AY117" s="53"/>
      <c r="AZ117" s="52">
        <f t="shared" si="39"/>
        <v>0</v>
      </c>
    </row>
    <row r="118" spans="2:52" ht="17.45" customHeight="1">
      <c r="B118" s="54"/>
      <c r="C118" s="54"/>
      <c r="D118" s="54"/>
      <c r="E118" s="39"/>
      <c r="F118" s="54"/>
      <c r="G118" s="54"/>
      <c r="H118" s="54"/>
      <c r="I118" s="54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6"/>
      <c r="V118" s="56"/>
      <c r="W118" s="44">
        <f>COUNTA(AC118,AE118,AG118,AI118,#REF!,AJ118,#REF!,AK118,AM118,AO118,AQ118,AS118)</f>
        <v>2</v>
      </c>
      <c r="X118" s="44">
        <f>COUNTA(AD118,AF118,AH118,#REF!,#REF!,#REF!,#REF!,AL118,AN118,AP118,AR118,AT118)</f>
        <v>6</v>
      </c>
      <c r="Y118" s="45" t="str">
        <f t="shared" si="48"/>
        <v>-</v>
      </c>
      <c r="Z118" s="45" t="str">
        <f t="shared" si="49"/>
        <v>-</v>
      </c>
      <c r="AA118" s="46" t="e">
        <f>AC118+AE118+AG118+AI118+#REF!+AJ118+#REF!+AK118+AM118+AO118+AQ118+AS118</f>
        <v>#REF!</v>
      </c>
      <c r="AB118" s="47" t="e">
        <f>AD118+AF118+AH118+#REF!+#REF!+#REF!+#REF!+AL118+AN118+AP118+AR118+AT118</f>
        <v>#REF!</v>
      </c>
      <c r="AC118" s="57"/>
      <c r="AD118" s="58"/>
      <c r="AE118" s="57"/>
      <c r="AF118" s="59"/>
      <c r="AG118" s="51"/>
      <c r="AH118" s="51"/>
      <c r="AI118" s="52"/>
      <c r="AJ118" s="52"/>
      <c r="AK118" s="52"/>
      <c r="AL118" s="52"/>
      <c r="AM118" s="53"/>
      <c r="AN118" s="52">
        <f t="shared" si="36"/>
        <v>0</v>
      </c>
      <c r="AO118" s="52"/>
      <c r="AP118" s="52"/>
      <c r="AQ118" s="53"/>
      <c r="AR118" s="52">
        <f t="shared" si="37"/>
        <v>0</v>
      </c>
      <c r="AS118" s="52"/>
      <c r="AT118" s="52"/>
      <c r="AU118" s="53"/>
      <c r="AV118" s="52">
        <f t="shared" si="38"/>
        <v>0</v>
      </c>
      <c r="AW118" s="52"/>
      <c r="AX118" s="52"/>
      <c r="AY118" s="53"/>
      <c r="AZ118" s="52">
        <f t="shared" si="39"/>
        <v>0</v>
      </c>
    </row>
    <row r="119" spans="2:52" ht="17.45" customHeight="1">
      <c r="B119" s="54"/>
      <c r="C119" s="54"/>
      <c r="D119" s="54"/>
      <c r="E119" s="39"/>
      <c r="F119" s="54"/>
      <c r="G119" s="54"/>
      <c r="H119" s="54"/>
      <c r="I119" s="54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6"/>
      <c r="V119" s="56"/>
      <c r="W119" s="44">
        <f>COUNTA(AC119,AE119,AG119,AI119,#REF!,AJ119,#REF!,AK119,AM119,AO119,AQ119,AS119)</f>
        <v>2</v>
      </c>
      <c r="X119" s="44">
        <f>COUNTA(AD119,AF119,AH119,#REF!,#REF!,#REF!,#REF!,AL119,AN119,AP119,AR119,AT119)</f>
        <v>6</v>
      </c>
      <c r="Y119" s="45" t="str">
        <f t="shared" si="48"/>
        <v>-</v>
      </c>
      <c r="Z119" s="45" t="str">
        <f t="shared" si="49"/>
        <v>-</v>
      </c>
      <c r="AA119" s="46" t="e">
        <f>AC119+AE119+AG119+AI119+#REF!+AJ119+#REF!+AK119+AM119+AO119+AQ119+AS119</f>
        <v>#REF!</v>
      </c>
      <c r="AB119" s="47" t="e">
        <f>AD119+AF119+AH119+#REF!+#REF!+#REF!+#REF!+AL119+AN119+AP119+AR119+AT119</f>
        <v>#REF!</v>
      </c>
      <c r="AC119" s="57"/>
      <c r="AD119" s="58"/>
      <c r="AE119" s="57"/>
      <c r="AF119" s="59"/>
      <c r="AG119" s="51"/>
      <c r="AH119" s="51"/>
      <c r="AI119" s="52"/>
      <c r="AJ119" s="52"/>
      <c r="AK119" s="52"/>
      <c r="AL119" s="51"/>
      <c r="AM119" s="60"/>
      <c r="AN119" s="51">
        <f t="shared" si="36"/>
        <v>0</v>
      </c>
      <c r="AO119" s="52"/>
      <c r="AP119" s="51"/>
      <c r="AQ119" s="60"/>
      <c r="AR119" s="51">
        <f t="shared" si="37"/>
        <v>0</v>
      </c>
      <c r="AS119" s="52"/>
      <c r="AT119" s="51"/>
      <c r="AU119" s="60"/>
      <c r="AV119" s="52">
        <f t="shared" si="38"/>
        <v>0</v>
      </c>
      <c r="AW119" s="52"/>
      <c r="AX119" s="51"/>
      <c r="AY119" s="60"/>
      <c r="AZ119" s="51">
        <f t="shared" si="39"/>
        <v>0</v>
      </c>
    </row>
    <row r="120" spans="2:52" ht="17.45" customHeight="1">
      <c r="B120" s="54"/>
      <c r="C120" s="54"/>
      <c r="D120" s="54"/>
      <c r="E120" s="39"/>
      <c r="F120" s="54"/>
      <c r="G120" s="54"/>
      <c r="H120" s="54"/>
      <c r="I120" s="54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6"/>
      <c r="V120" s="56"/>
      <c r="W120" s="44">
        <f>COUNTA(AC120,AE120,AG120,AI120,#REF!,AJ120,#REF!,AK120,AM120,AO120,AQ120,AS120)</f>
        <v>2</v>
      </c>
      <c r="X120" s="44">
        <f>COUNTA(AD120,AF120,AH120,#REF!,#REF!,#REF!,#REF!,AL120,AN120,AP120,AR120,AT120)</f>
        <v>6</v>
      </c>
      <c r="Y120" s="45" t="str">
        <f t="shared" si="48"/>
        <v>-</v>
      </c>
      <c r="Z120" s="45" t="str">
        <f t="shared" si="49"/>
        <v>-</v>
      </c>
      <c r="AA120" s="46" t="e">
        <f>AC120+AE120+AG120+AI120+#REF!+AJ120+#REF!+AK120+AM120+AO120+AQ120+AS120</f>
        <v>#REF!</v>
      </c>
      <c r="AB120" s="47" t="e">
        <f>AD120+AF120+AH120+#REF!+#REF!+#REF!+#REF!+AL120+AN120+AP120+AR120+AT120</f>
        <v>#REF!</v>
      </c>
      <c r="AC120" s="57"/>
      <c r="AD120" s="58"/>
      <c r="AE120" s="57"/>
      <c r="AF120" s="59"/>
      <c r="AG120" s="51"/>
      <c r="AH120" s="51"/>
      <c r="AI120" s="52"/>
      <c r="AJ120" s="52"/>
      <c r="AK120" s="52"/>
      <c r="AL120" s="52"/>
      <c r="AM120" s="53"/>
      <c r="AN120" s="52">
        <f t="shared" si="36"/>
        <v>0</v>
      </c>
      <c r="AO120" s="52"/>
      <c r="AP120" s="52"/>
      <c r="AQ120" s="53"/>
      <c r="AR120" s="52">
        <f t="shared" si="37"/>
        <v>0</v>
      </c>
      <c r="AS120" s="52"/>
      <c r="AT120" s="52"/>
      <c r="AU120" s="53"/>
      <c r="AV120" s="52">
        <f t="shared" si="38"/>
        <v>0</v>
      </c>
      <c r="AW120" s="52"/>
      <c r="AX120" s="52"/>
      <c r="AY120" s="53"/>
      <c r="AZ120" s="52">
        <f t="shared" si="39"/>
        <v>0</v>
      </c>
    </row>
    <row r="121" spans="2:52" ht="17.45" customHeight="1">
      <c r="B121" s="54"/>
      <c r="C121" s="54"/>
      <c r="D121" s="54"/>
      <c r="E121" s="39"/>
      <c r="F121" s="54"/>
      <c r="G121" s="54"/>
      <c r="H121" s="54"/>
      <c r="I121" s="54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6"/>
      <c r="V121" s="56"/>
      <c r="W121" s="44">
        <f>COUNTA(AC121,AE121,AG121,AI121,#REF!,AJ121,#REF!,AK121,AM121,AO121,AQ121,AS121)</f>
        <v>2</v>
      </c>
      <c r="X121" s="44">
        <f>COUNTA(AD121,AF121,AH121,#REF!,#REF!,#REF!,#REF!,AL121,AN121,AP121,AR121,AT121)</f>
        <v>6</v>
      </c>
      <c r="Y121" s="45" t="str">
        <f t="shared" si="48"/>
        <v>-</v>
      </c>
      <c r="Z121" s="45" t="str">
        <f t="shared" si="49"/>
        <v>-</v>
      </c>
      <c r="AA121" s="46" t="e">
        <f>AC121+AE121+AG121+AI121+#REF!+AJ121+#REF!+AK121+AM121+AO121+AQ121+AS121</f>
        <v>#REF!</v>
      </c>
      <c r="AB121" s="47" t="e">
        <f>AD121+AF121+AH121+#REF!+#REF!+#REF!+#REF!+AL121+AN121+AP121+AR121+AT121</f>
        <v>#REF!</v>
      </c>
      <c r="AC121" s="57"/>
      <c r="AD121" s="58"/>
      <c r="AE121" s="57"/>
      <c r="AF121" s="59"/>
      <c r="AG121" s="51"/>
      <c r="AH121" s="51"/>
      <c r="AI121" s="52"/>
      <c r="AJ121" s="52"/>
      <c r="AK121" s="52"/>
      <c r="AL121" s="52"/>
      <c r="AM121" s="53"/>
      <c r="AN121" s="52">
        <f t="shared" si="36"/>
        <v>0</v>
      </c>
      <c r="AO121" s="52"/>
      <c r="AP121" s="52"/>
      <c r="AQ121" s="53"/>
      <c r="AR121" s="52">
        <f t="shared" si="37"/>
        <v>0</v>
      </c>
      <c r="AS121" s="52"/>
      <c r="AT121" s="52"/>
      <c r="AU121" s="53"/>
      <c r="AV121" s="52">
        <f t="shared" si="38"/>
        <v>0</v>
      </c>
      <c r="AW121" s="52"/>
      <c r="AX121" s="52"/>
      <c r="AY121" s="53"/>
      <c r="AZ121" s="52">
        <f t="shared" si="39"/>
        <v>0</v>
      </c>
    </row>
    <row r="122" spans="2:52" ht="17.45" customHeight="1">
      <c r="B122" s="54"/>
      <c r="C122" s="54"/>
      <c r="D122" s="54"/>
      <c r="E122" s="39"/>
      <c r="F122" s="54"/>
      <c r="G122" s="54"/>
      <c r="H122" s="54"/>
      <c r="I122" s="54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6"/>
      <c r="V122" s="56"/>
      <c r="W122" s="44">
        <f>COUNTA(AC122,AE122,AG122,AI122,#REF!,AJ122,#REF!,AK122,AM122,AO122,AQ122,AS122)</f>
        <v>2</v>
      </c>
      <c r="X122" s="44">
        <f>COUNTA(AD122,AF122,AH122,#REF!,#REF!,#REF!,#REF!,AL122,AN122,AP122,AR122,AT122)</f>
        <v>6</v>
      </c>
      <c r="Y122" s="45" t="str">
        <f t="shared" si="48"/>
        <v>-</v>
      </c>
      <c r="Z122" s="45" t="str">
        <f t="shared" si="49"/>
        <v>-</v>
      </c>
      <c r="AA122" s="46" t="e">
        <f>AC122+AE122+AG122+AI122+#REF!+AJ122+#REF!+AK122+AM122+AO122+AQ122+AS122</f>
        <v>#REF!</v>
      </c>
      <c r="AB122" s="47" t="e">
        <f>AD122+AF122+AH122+#REF!+#REF!+#REF!+#REF!+AL122+AN122+AP122+AR122+AT122</f>
        <v>#REF!</v>
      </c>
      <c r="AC122" s="57"/>
      <c r="AD122" s="58"/>
      <c r="AE122" s="57"/>
      <c r="AF122" s="59"/>
      <c r="AG122" s="51"/>
      <c r="AH122" s="51"/>
      <c r="AI122" s="52"/>
      <c r="AJ122" s="52"/>
      <c r="AK122" s="52"/>
      <c r="AL122" s="52"/>
      <c r="AM122" s="53"/>
      <c r="AN122" s="52">
        <f t="shared" si="36"/>
        <v>0</v>
      </c>
      <c r="AO122" s="52"/>
      <c r="AP122" s="52"/>
      <c r="AQ122" s="53"/>
      <c r="AR122" s="52">
        <f t="shared" si="37"/>
        <v>0</v>
      </c>
      <c r="AS122" s="52"/>
      <c r="AT122" s="52"/>
      <c r="AU122" s="53"/>
      <c r="AV122" s="52">
        <f t="shared" si="38"/>
        <v>0</v>
      </c>
      <c r="AW122" s="52"/>
      <c r="AX122" s="52"/>
      <c r="AY122" s="53"/>
      <c r="AZ122" s="52">
        <f t="shared" si="39"/>
        <v>0</v>
      </c>
    </row>
    <row r="123" spans="2:52" ht="17.45" customHeight="1">
      <c r="B123" s="54"/>
      <c r="C123" s="54"/>
      <c r="D123" s="54"/>
      <c r="E123" s="39"/>
      <c r="F123" s="54"/>
      <c r="G123" s="54"/>
      <c r="H123" s="54"/>
      <c r="I123" s="54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6"/>
      <c r="V123" s="56"/>
      <c r="W123" s="44">
        <f>COUNTA(AC123,AE123,AG123,AI123,#REF!,AJ123,#REF!,AK123,AM123,AO123,AQ123,AS123)</f>
        <v>2</v>
      </c>
      <c r="X123" s="44">
        <f>COUNTA(AD123,AF123,AH123,#REF!,#REF!,#REF!,#REF!,AL123,AN123,AP123,AR123,AT123)</f>
        <v>6</v>
      </c>
      <c r="Y123" s="45" t="str">
        <f t="shared" si="48"/>
        <v>-</v>
      </c>
      <c r="Z123" s="45" t="str">
        <f t="shared" si="49"/>
        <v>-</v>
      </c>
      <c r="AA123" s="46" t="e">
        <f>AC123+AE123+AG123+AI123+#REF!+AJ123+#REF!+AK123+AM123+AO123+AQ123+AS123</f>
        <v>#REF!</v>
      </c>
      <c r="AB123" s="47" t="e">
        <f>AD123+AF123+AH123+#REF!+#REF!+#REF!+#REF!+AL123+AN123+AP123+AR123+AT123</f>
        <v>#REF!</v>
      </c>
      <c r="AC123" s="57"/>
      <c r="AD123" s="58"/>
      <c r="AE123" s="57"/>
      <c r="AF123" s="59"/>
      <c r="AG123" s="51"/>
      <c r="AH123" s="51"/>
      <c r="AI123" s="52"/>
      <c r="AJ123" s="52"/>
      <c r="AK123" s="52"/>
      <c r="AL123" s="51"/>
      <c r="AM123" s="60"/>
      <c r="AN123" s="51">
        <f t="shared" si="36"/>
        <v>0</v>
      </c>
      <c r="AO123" s="52"/>
      <c r="AP123" s="51"/>
      <c r="AQ123" s="60"/>
      <c r="AR123" s="51">
        <f t="shared" si="37"/>
        <v>0</v>
      </c>
      <c r="AS123" s="52"/>
      <c r="AT123" s="51"/>
      <c r="AU123" s="60"/>
      <c r="AV123" s="52">
        <f t="shared" si="38"/>
        <v>0</v>
      </c>
      <c r="AW123" s="52"/>
      <c r="AX123" s="51"/>
      <c r="AY123" s="60"/>
      <c r="AZ123" s="51">
        <f t="shared" si="39"/>
        <v>0</v>
      </c>
    </row>
    <row r="124" spans="2:52">
      <c r="AI124" s="52"/>
      <c r="AJ124" s="52"/>
      <c r="AK124" s="52"/>
      <c r="AL124" s="69"/>
      <c r="AM124" s="53"/>
      <c r="AN124" s="52">
        <f t="shared" si="36"/>
        <v>0</v>
      </c>
      <c r="AO124" s="52"/>
      <c r="AP124" s="69"/>
      <c r="AQ124" s="53"/>
      <c r="AR124" s="52">
        <f t="shared" si="37"/>
        <v>0</v>
      </c>
      <c r="AS124" s="52"/>
      <c r="AT124" s="69"/>
      <c r="AU124" s="53"/>
      <c r="AV124" s="52">
        <f t="shared" si="38"/>
        <v>0</v>
      </c>
      <c r="AW124" s="52"/>
      <c r="AX124" s="69"/>
      <c r="AY124" s="53"/>
      <c r="AZ124" s="52">
        <f t="shared" si="39"/>
        <v>0</v>
      </c>
    </row>
    <row r="125" spans="2:52">
      <c r="AI125" s="52"/>
      <c r="AJ125" s="52"/>
      <c r="AK125" s="52"/>
      <c r="AL125" s="51"/>
      <c r="AM125" s="60"/>
      <c r="AN125" s="51">
        <f t="shared" si="36"/>
        <v>0</v>
      </c>
      <c r="AO125" s="52"/>
      <c r="AP125" s="51"/>
      <c r="AQ125" s="60"/>
      <c r="AR125" s="51">
        <f t="shared" si="37"/>
        <v>0</v>
      </c>
      <c r="AS125" s="52"/>
      <c r="AT125" s="51"/>
      <c r="AU125" s="60"/>
      <c r="AV125" s="52">
        <f t="shared" si="38"/>
        <v>0</v>
      </c>
      <c r="AW125" s="52"/>
      <c r="AX125" s="51"/>
      <c r="AY125" s="60"/>
      <c r="AZ125" s="51">
        <f t="shared" si="39"/>
        <v>0</v>
      </c>
    </row>
    <row r="126" spans="2:52">
      <c r="AI126" s="52"/>
      <c r="AJ126" s="52"/>
      <c r="AK126" s="52"/>
      <c r="AL126" s="52"/>
      <c r="AM126" s="53"/>
      <c r="AN126" s="52">
        <f t="shared" si="36"/>
        <v>0</v>
      </c>
      <c r="AO126" s="52"/>
      <c r="AP126" s="52"/>
      <c r="AQ126" s="53"/>
      <c r="AR126" s="52">
        <f t="shared" si="37"/>
        <v>0</v>
      </c>
      <c r="AS126" s="52"/>
      <c r="AT126" s="52"/>
      <c r="AU126" s="53"/>
      <c r="AV126" s="52">
        <f t="shared" si="38"/>
        <v>0</v>
      </c>
      <c r="AW126" s="52"/>
      <c r="AX126" s="52"/>
      <c r="AY126" s="53"/>
      <c r="AZ126" s="52">
        <f t="shared" si="39"/>
        <v>0</v>
      </c>
    </row>
    <row r="127" spans="2:52">
      <c r="AI127" s="52"/>
      <c r="AJ127" s="52"/>
      <c r="AK127" s="52"/>
      <c r="AL127" s="52"/>
      <c r="AM127" s="53"/>
      <c r="AN127" s="52">
        <f t="shared" si="36"/>
        <v>0</v>
      </c>
      <c r="AO127" s="52"/>
      <c r="AP127" s="52"/>
      <c r="AQ127" s="53"/>
      <c r="AR127" s="52">
        <f t="shared" si="37"/>
        <v>0</v>
      </c>
      <c r="AS127" s="52"/>
      <c r="AT127" s="52"/>
      <c r="AU127" s="53"/>
      <c r="AV127" s="52">
        <f t="shared" si="38"/>
        <v>0</v>
      </c>
      <c r="AW127" s="52"/>
      <c r="AX127" s="52"/>
      <c r="AY127" s="53"/>
      <c r="AZ127" s="52">
        <f t="shared" si="39"/>
        <v>0</v>
      </c>
    </row>
    <row r="128" spans="2:52">
      <c r="AI128" s="69"/>
      <c r="AJ128" s="69"/>
      <c r="AK128" s="69"/>
      <c r="AL128" s="52"/>
      <c r="AM128" s="53"/>
      <c r="AN128" s="52">
        <f t="shared" si="36"/>
        <v>0</v>
      </c>
      <c r="AO128" s="69"/>
      <c r="AP128" s="52"/>
      <c r="AQ128" s="53"/>
      <c r="AR128" s="52">
        <f t="shared" si="37"/>
        <v>0</v>
      </c>
      <c r="AS128" s="69"/>
      <c r="AT128" s="52"/>
      <c r="AU128" s="53"/>
      <c r="AV128" s="52">
        <f t="shared" si="38"/>
        <v>0</v>
      </c>
      <c r="AW128" s="69"/>
      <c r="AX128" s="52"/>
      <c r="AY128" s="53"/>
      <c r="AZ128" s="52">
        <f t="shared" si="39"/>
        <v>0</v>
      </c>
    </row>
    <row r="129" spans="35:52">
      <c r="AI129" s="52"/>
      <c r="AJ129" s="52"/>
      <c r="AK129" s="52"/>
      <c r="AL129" s="52"/>
      <c r="AM129" s="53"/>
      <c r="AN129" s="52">
        <f t="shared" si="36"/>
        <v>0</v>
      </c>
      <c r="AO129" s="52"/>
      <c r="AP129" s="52"/>
      <c r="AQ129" s="53"/>
      <c r="AR129" s="52">
        <f t="shared" si="37"/>
        <v>0</v>
      </c>
      <c r="AS129" s="52"/>
      <c r="AT129" s="52"/>
      <c r="AU129" s="53"/>
      <c r="AV129" s="52">
        <f t="shared" si="38"/>
        <v>0</v>
      </c>
      <c r="AW129" s="52"/>
      <c r="AX129" s="52"/>
      <c r="AY129" s="53"/>
      <c r="AZ129" s="52">
        <f t="shared" si="39"/>
        <v>0</v>
      </c>
    </row>
    <row r="130" spans="35:52">
      <c r="AI130" s="52"/>
      <c r="AJ130" s="52"/>
      <c r="AK130" s="52"/>
      <c r="AL130" s="52"/>
      <c r="AM130" s="53"/>
      <c r="AN130" s="52">
        <f t="shared" si="36"/>
        <v>0</v>
      </c>
      <c r="AO130" s="52"/>
      <c r="AP130" s="52"/>
      <c r="AQ130" s="53"/>
      <c r="AR130" s="52">
        <f t="shared" si="37"/>
        <v>0</v>
      </c>
      <c r="AS130" s="52"/>
      <c r="AT130" s="52"/>
      <c r="AU130" s="53"/>
      <c r="AV130" s="52">
        <f t="shared" si="38"/>
        <v>0</v>
      </c>
      <c r="AW130" s="52"/>
      <c r="AX130" s="52"/>
      <c r="AY130" s="53"/>
      <c r="AZ130" s="52">
        <f t="shared" si="39"/>
        <v>0</v>
      </c>
    </row>
    <row r="131" spans="35:52">
      <c r="AI131" s="52"/>
      <c r="AJ131" s="52"/>
      <c r="AK131" s="52"/>
      <c r="AL131" s="70"/>
      <c r="AM131" s="53"/>
      <c r="AN131" s="52">
        <f t="shared" si="36"/>
        <v>0</v>
      </c>
      <c r="AO131" s="52"/>
      <c r="AP131" s="70"/>
      <c r="AQ131" s="53"/>
      <c r="AR131" s="52">
        <f t="shared" si="37"/>
        <v>0</v>
      </c>
      <c r="AS131" s="52"/>
      <c r="AT131" s="70"/>
      <c r="AU131" s="53"/>
      <c r="AV131" s="52">
        <f t="shared" si="38"/>
        <v>0</v>
      </c>
      <c r="AW131" s="52"/>
      <c r="AX131" s="70"/>
      <c r="AY131" s="53"/>
      <c r="AZ131" s="52">
        <f t="shared" si="39"/>
        <v>0</v>
      </c>
    </row>
    <row r="132" spans="35:52">
      <c r="AI132" s="52"/>
      <c r="AJ132" s="52"/>
      <c r="AK132" s="52"/>
      <c r="AL132" s="52"/>
      <c r="AM132" s="53"/>
      <c r="AN132" s="52">
        <f t="shared" si="36"/>
        <v>0</v>
      </c>
      <c r="AO132" s="52"/>
      <c r="AP132" s="52"/>
      <c r="AQ132" s="53"/>
      <c r="AR132" s="52">
        <f t="shared" si="37"/>
        <v>0</v>
      </c>
      <c r="AS132" s="52"/>
      <c r="AT132" s="52"/>
      <c r="AU132" s="53"/>
      <c r="AV132" s="52">
        <f t="shared" si="38"/>
        <v>0</v>
      </c>
      <c r="AW132" s="52"/>
      <c r="AX132" s="52"/>
      <c r="AY132" s="53"/>
      <c r="AZ132" s="52">
        <f t="shared" si="39"/>
        <v>0</v>
      </c>
    </row>
    <row r="133" spans="35:52">
      <c r="AI133" s="52"/>
      <c r="AJ133" s="52"/>
      <c r="AK133" s="52"/>
      <c r="AL133" s="51"/>
      <c r="AM133" s="60"/>
      <c r="AN133" s="51">
        <f t="shared" si="36"/>
        <v>0</v>
      </c>
      <c r="AO133" s="52"/>
      <c r="AP133" s="51"/>
      <c r="AQ133" s="60"/>
      <c r="AR133" s="51">
        <f t="shared" si="37"/>
        <v>0</v>
      </c>
      <c r="AS133" s="52"/>
      <c r="AT133" s="51"/>
      <c r="AU133" s="60"/>
      <c r="AV133" s="52">
        <f t="shared" si="38"/>
        <v>0</v>
      </c>
      <c r="AW133" s="52"/>
      <c r="AX133" s="51"/>
      <c r="AY133" s="60"/>
      <c r="AZ133" s="51">
        <f t="shared" si="39"/>
        <v>0</v>
      </c>
    </row>
    <row r="134" spans="35:52">
      <c r="AI134" s="69"/>
      <c r="AJ134" s="69"/>
      <c r="AK134" s="69"/>
      <c r="AL134" s="52"/>
      <c r="AM134" s="53"/>
      <c r="AN134" s="52">
        <f t="shared" si="36"/>
        <v>0</v>
      </c>
      <c r="AO134" s="69"/>
      <c r="AP134" s="52"/>
      <c r="AQ134" s="53"/>
      <c r="AR134" s="52">
        <f t="shared" si="37"/>
        <v>0</v>
      </c>
      <c r="AS134" s="69"/>
      <c r="AT134" s="52"/>
      <c r="AU134" s="53"/>
      <c r="AV134" s="52">
        <f t="shared" si="38"/>
        <v>0</v>
      </c>
      <c r="AW134" s="69"/>
      <c r="AX134" s="52"/>
      <c r="AY134" s="53"/>
      <c r="AZ134" s="52">
        <f t="shared" si="39"/>
        <v>0</v>
      </c>
    </row>
    <row r="135" spans="35:52">
      <c r="AI135" s="52"/>
      <c r="AJ135" s="52"/>
      <c r="AK135" s="52"/>
      <c r="AL135" s="52"/>
      <c r="AM135" s="53"/>
      <c r="AN135" s="52">
        <f t="shared" si="36"/>
        <v>0</v>
      </c>
      <c r="AO135" s="52"/>
      <c r="AP135" s="52"/>
      <c r="AQ135" s="53"/>
      <c r="AR135" s="52">
        <f t="shared" si="37"/>
        <v>0</v>
      </c>
      <c r="AS135" s="52"/>
      <c r="AT135" s="52"/>
      <c r="AU135" s="53"/>
      <c r="AV135" s="52">
        <f t="shared" si="38"/>
        <v>0</v>
      </c>
      <c r="AW135" s="52"/>
      <c r="AX135" s="52"/>
      <c r="AY135" s="53"/>
      <c r="AZ135" s="52">
        <f t="shared" si="39"/>
        <v>0</v>
      </c>
    </row>
    <row r="136" spans="35:52">
      <c r="AI136" s="52"/>
      <c r="AJ136" s="52"/>
      <c r="AK136" s="52"/>
      <c r="AL136" s="52"/>
      <c r="AM136" s="53"/>
      <c r="AN136" s="52">
        <f t="shared" ref="AN136:AN176" si="50">AL136*AM136</f>
        <v>0</v>
      </c>
      <c r="AO136" s="52"/>
      <c r="AP136" s="52"/>
      <c r="AQ136" s="53"/>
      <c r="AR136" s="52">
        <f t="shared" ref="AR136:AR176" si="51">AP136*AQ136</f>
        <v>0</v>
      </c>
      <c r="AS136" s="52"/>
      <c r="AT136" s="52"/>
      <c r="AU136" s="53"/>
      <c r="AV136" s="52">
        <f t="shared" ref="AV136:AV176" si="52">AT136*AU136</f>
        <v>0</v>
      </c>
      <c r="AW136" s="52"/>
      <c r="AX136" s="52"/>
      <c r="AY136" s="53"/>
      <c r="AZ136" s="52">
        <f t="shared" ref="AZ136:AZ176" si="53">AX136*AY136</f>
        <v>0</v>
      </c>
    </row>
    <row r="137" spans="35:52">
      <c r="AI137" s="52"/>
      <c r="AJ137" s="52"/>
      <c r="AK137" s="52"/>
      <c r="AL137" s="52"/>
      <c r="AM137" s="53"/>
      <c r="AN137" s="52">
        <f t="shared" si="50"/>
        <v>0</v>
      </c>
      <c r="AO137" s="52"/>
      <c r="AP137" s="52"/>
      <c r="AQ137" s="53"/>
      <c r="AR137" s="52">
        <f t="shared" si="51"/>
        <v>0</v>
      </c>
      <c r="AS137" s="52"/>
      <c r="AT137" s="52"/>
      <c r="AU137" s="53"/>
      <c r="AV137" s="52">
        <f t="shared" si="52"/>
        <v>0</v>
      </c>
      <c r="AW137" s="52"/>
      <c r="AX137" s="52"/>
      <c r="AY137" s="53"/>
      <c r="AZ137" s="52">
        <f t="shared" si="53"/>
        <v>0</v>
      </c>
    </row>
    <row r="138" spans="35:52">
      <c r="AI138" s="52"/>
      <c r="AJ138" s="52"/>
      <c r="AK138" s="52"/>
      <c r="AL138" s="52"/>
      <c r="AM138" s="53"/>
      <c r="AN138" s="52">
        <f t="shared" si="50"/>
        <v>0</v>
      </c>
      <c r="AO138" s="52"/>
      <c r="AP138" s="52"/>
      <c r="AQ138" s="53"/>
      <c r="AR138" s="52">
        <f t="shared" si="51"/>
        <v>0</v>
      </c>
      <c r="AS138" s="52"/>
      <c r="AT138" s="52"/>
      <c r="AU138" s="53"/>
      <c r="AV138" s="52">
        <f t="shared" si="52"/>
        <v>0</v>
      </c>
      <c r="AW138" s="52"/>
      <c r="AX138" s="52"/>
      <c r="AY138" s="53"/>
      <c r="AZ138" s="52">
        <f t="shared" si="53"/>
        <v>0</v>
      </c>
    </row>
    <row r="139" spans="35:52">
      <c r="AI139" s="52"/>
      <c r="AJ139" s="52"/>
      <c r="AK139" s="52"/>
      <c r="AL139" s="52"/>
      <c r="AM139" s="53"/>
      <c r="AN139" s="52">
        <f t="shared" si="50"/>
        <v>0</v>
      </c>
      <c r="AO139" s="52"/>
      <c r="AP139" s="52"/>
      <c r="AQ139" s="53"/>
      <c r="AR139" s="52">
        <f t="shared" si="51"/>
        <v>0</v>
      </c>
      <c r="AS139" s="52"/>
      <c r="AT139" s="52"/>
      <c r="AU139" s="53"/>
      <c r="AV139" s="52">
        <f t="shared" si="52"/>
        <v>0</v>
      </c>
      <c r="AW139" s="52"/>
      <c r="AX139" s="52"/>
      <c r="AY139" s="53"/>
      <c r="AZ139" s="52">
        <f t="shared" si="53"/>
        <v>0</v>
      </c>
    </row>
    <row r="140" spans="35:52">
      <c r="AI140" s="52"/>
      <c r="AJ140" s="52"/>
      <c r="AK140" s="52"/>
      <c r="AL140" s="52"/>
      <c r="AM140" s="53"/>
      <c r="AN140" s="52">
        <f t="shared" si="50"/>
        <v>0</v>
      </c>
      <c r="AO140" s="52"/>
      <c r="AP140" s="52"/>
      <c r="AQ140" s="53"/>
      <c r="AR140" s="52">
        <f t="shared" si="51"/>
        <v>0</v>
      </c>
      <c r="AS140" s="52"/>
      <c r="AT140" s="52"/>
      <c r="AU140" s="53"/>
      <c r="AV140" s="52">
        <f t="shared" si="52"/>
        <v>0</v>
      </c>
      <c r="AW140" s="52"/>
      <c r="AX140" s="52"/>
      <c r="AY140" s="53"/>
      <c r="AZ140" s="52">
        <f t="shared" si="53"/>
        <v>0</v>
      </c>
    </row>
    <row r="141" spans="35:52">
      <c r="AI141" s="52"/>
      <c r="AJ141" s="52"/>
      <c r="AK141" s="52"/>
      <c r="AL141" s="52"/>
      <c r="AM141" s="53"/>
      <c r="AN141" s="52">
        <f t="shared" si="50"/>
        <v>0</v>
      </c>
      <c r="AO141" s="52"/>
      <c r="AP141" s="52"/>
      <c r="AQ141" s="53"/>
      <c r="AR141" s="52">
        <f t="shared" si="51"/>
        <v>0</v>
      </c>
      <c r="AS141" s="52"/>
      <c r="AT141" s="52"/>
      <c r="AU141" s="53"/>
      <c r="AV141" s="52">
        <f t="shared" si="52"/>
        <v>0</v>
      </c>
      <c r="AW141" s="52"/>
      <c r="AX141" s="52"/>
      <c r="AY141" s="53"/>
      <c r="AZ141" s="52">
        <f t="shared" si="53"/>
        <v>0</v>
      </c>
    </row>
    <row r="142" spans="35:52">
      <c r="AI142" s="52"/>
      <c r="AJ142" s="52"/>
      <c r="AK142" s="52"/>
      <c r="AL142" s="52"/>
      <c r="AM142" s="53"/>
      <c r="AN142" s="52">
        <f t="shared" si="50"/>
        <v>0</v>
      </c>
      <c r="AO142" s="52"/>
      <c r="AP142" s="52"/>
      <c r="AQ142" s="53"/>
      <c r="AR142" s="52">
        <f t="shared" si="51"/>
        <v>0</v>
      </c>
      <c r="AS142" s="52"/>
      <c r="AT142" s="52"/>
      <c r="AU142" s="53"/>
      <c r="AV142" s="52">
        <f t="shared" si="52"/>
        <v>0</v>
      </c>
      <c r="AW142" s="52"/>
      <c r="AX142" s="52"/>
      <c r="AY142" s="53"/>
      <c r="AZ142" s="52">
        <f t="shared" si="53"/>
        <v>0</v>
      </c>
    </row>
    <row r="143" spans="35:52">
      <c r="AI143" s="52"/>
      <c r="AJ143" s="52"/>
      <c r="AK143" s="52"/>
      <c r="AL143" s="52"/>
      <c r="AM143" s="53"/>
      <c r="AN143" s="52">
        <f t="shared" si="50"/>
        <v>0</v>
      </c>
      <c r="AO143" s="52"/>
      <c r="AP143" s="52"/>
      <c r="AQ143" s="53"/>
      <c r="AR143" s="52">
        <f t="shared" si="51"/>
        <v>0</v>
      </c>
      <c r="AS143" s="52"/>
      <c r="AT143" s="52"/>
      <c r="AU143" s="53"/>
      <c r="AV143" s="52">
        <f t="shared" si="52"/>
        <v>0</v>
      </c>
      <c r="AW143" s="52"/>
      <c r="AX143" s="52"/>
      <c r="AY143" s="53"/>
      <c r="AZ143" s="52">
        <f t="shared" si="53"/>
        <v>0</v>
      </c>
    </row>
    <row r="144" spans="35:52">
      <c r="AI144" s="52"/>
      <c r="AJ144" s="52"/>
      <c r="AK144" s="52"/>
      <c r="AL144" s="52"/>
      <c r="AM144" s="53"/>
      <c r="AN144" s="52">
        <f t="shared" si="50"/>
        <v>0</v>
      </c>
      <c r="AO144" s="52"/>
      <c r="AP144" s="52"/>
      <c r="AQ144" s="53"/>
      <c r="AR144" s="52">
        <f t="shared" si="51"/>
        <v>0</v>
      </c>
      <c r="AS144" s="52"/>
      <c r="AT144" s="52"/>
      <c r="AU144" s="53"/>
      <c r="AV144" s="52">
        <f t="shared" si="52"/>
        <v>0</v>
      </c>
      <c r="AW144" s="52"/>
      <c r="AX144" s="52"/>
      <c r="AY144" s="53"/>
      <c r="AZ144" s="52">
        <f t="shared" si="53"/>
        <v>0</v>
      </c>
    </row>
    <row r="145" spans="35:52">
      <c r="AI145" s="52"/>
      <c r="AJ145" s="52"/>
      <c r="AK145" s="52"/>
      <c r="AL145" s="52"/>
      <c r="AM145" s="53"/>
      <c r="AN145" s="52">
        <f t="shared" si="50"/>
        <v>0</v>
      </c>
      <c r="AO145" s="52"/>
      <c r="AP145" s="52"/>
      <c r="AQ145" s="53"/>
      <c r="AR145" s="52">
        <f t="shared" si="51"/>
        <v>0</v>
      </c>
      <c r="AS145" s="52"/>
      <c r="AT145" s="52"/>
      <c r="AU145" s="53"/>
      <c r="AV145" s="52">
        <f t="shared" si="52"/>
        <v>0</v>
      </c>
      <c r="AW145" s="52"/>
      <c r="AX145" s="52"/>
      <c r="AY145" s="53"/>
      <c r="AZ145" s="52">
        <f t="shared" si="53"/>
        <v>0</v>
      </c>
    </row>
    <row r="146" spans="35:52">
      <c r="AI146" s="52"/>
      <c r="AJ146" s="52"/>
      <c r="AK146" s="52"/>
      <c r="AL146" s="52"/>
      <c r="AM146" s="53"/>
      <c r="AN146" s="52">
        <f t="shared" si="50"/>
        <v>0</v>
      </c>
      <c r="AO146" s="52"/>
      <c r="AP146" s="52"/>
      <c r="AQ146" s="53"/>
      <c r="AR146" s="52">
        <f t="shared" si="51"/>
        <v>0</v>
      </c>
      <c r="AS146" s="52"/>
      <c r="AT146" s="52"/>
      <c r="AU146" s="53"/>
      <c r="AV146" s="52">
        <f t="shared" si="52"/>
        <v>0</v>
      </c>
      <c r="AW146" s="52"/>
      <c r="AX146" s="52"/>
      <c r="AY146" s="53"/>
      <c r="AZ146" s="52">
        <f t="shared" si="53"/>
        <v>0</v>
      </c>
    </row>
    <row r="147" spans="35:52">
      <c r="AI147" s="52"/>
      <c r="AJ147" s="52"/>
      <c r="AK147" s="52"/>
      <c r="AL147" s="52"/>
      <c r="AM147" s="53"/>
      <c r="AN147" s="52">
        <f t="shared" si="50"/>
        <v>0</v>
      </c>
      <c r="AO147" s="52"/>
      <c r="AP147" s="52"/>
      <c r="AQ147" s="53"/>
      <c r="AR147" s="52">
        <f t="shared" si="51"/>
        <v>0</v>
      </c>
      <c r="AS147" s="52"/>
      <c r="AT147" s="52"/>
      <c r="AU147" s="53"/>
      <c r="AV147" s="52">
        <f t="shared" si="52"/>
        <v>0</v>
      </c>
      <c r="AW147" s="52"/>
      <c r="AX147" s="52"/>
      <c r="AY147" s="53"/>
      <c r="AZ147" s="52">
        <f t="shared" si="53"/>
        <v>0</v>
      </c>
    </row>
    <row r="148" spans="35:52">
      <c r="AI148" s="52"/>
      <c r="AJ148" s="52"/>
      <c r="AK148" s="52"/>
      <c r="AL148" s="52"/>
      <c r="AM148" s="53"/>
      <c r="AN148" s="52">
        <f t="shared" si="50"/>
        <v>0</v>
      </c>
      <c r="AO148" s="52"/>
      <c r="AP148" s="52"/>
      <c r="AQ148" s="53"/>
      <c r="AR148" s="52">
        <f t="shared" si="51"/>
        <v>0</v>
      </c>
      <c r="AS148" s="52"/>
      <c r="AT148" s="52"/>
      <c r="AU148" s="53"/>
      <c r="AV148" s="52">
        <f t="shared" si="52"/>
        <v>0</v>
      </c>
      <c r="AW148" s="52"/>
      <c r="AX148" s="52"/>
      <c r="AY148" s="53"/>
      <c r="AZ148" s="52">
        <f t="shared" si="53"/>
        <v>0</v>
      </c>
    </row>
    <row r="149" spans="35:52">
      <c r="AI149" s="52"/>
      <c r="AJ149" s="52"/>
      <c r="AK149" s="52"/>
      <c r="AL149" s="52"/>
      <c r="AM149" s="53"/>
      <c r="AN149" s="52">
        <f t="shared" si="50"/>
        <v>0</v>
      </c>
      <c r="AO149" s="52"/>
      <c r="AP149" s="52"/>
      <c r="AQ149" s="53"/>
      <c r="AR149" s="52">
        <f t="shared" si="51"/>
        <v>0</v>
      </c>
      <c r="AS149" s="52"/>
      <c r="AT149" s="52"/>
      <c r="AU149" s="53"/>
      <c r="AV149" s="52">
        <f t="shared" si="52"/>
        <v>0</v>
      </c>
      <c r="AW149" s="52"/>
      <c r="AX149" s="52"/>
      <c r="AY149" s="53"/>
      <c r="AZ149" s="52">
        <f t="shared" si="53"/>
        <v>0</v>
      </c>
    </row>
    <row r="150" spans="35:52">
      <c r="AI150" s="52"/>
      <c r="AJ150" s="52"/>
      <c r="AK150" s="52"/>
      <c r="AL150" s="52"/>
      <c r="AM150" s="53"/>
      <c r="AN150" s="52">
        <f t="shared" si="50"/>
        <v>0</v>
      </c>
      <c r="AO150" s="52"/>
      <c r="AP150" s="52"/>
      <c r="AQ150" s="53"/>
      <c r="AR150" s="52">
        <f t="shared" si="51"/>
        <v>0</v>
      </c>
      <c r="AS150" s="52"/>
      <c r="AT150" s="52"/>
      <c r="AU150" s="53"/>
      <c r="AV150" s="52">
        <f t="shared" si="52"/>
        <v>0</v>
      </c>
      <c r="AW150" s="52"/>
      <c r="AX150" s="52"/>
      <c r="AY150" s="53"/>
      <c r="AZ150" s="52">
        <f t="shared" si="53"/>
        <v>0</v>
      </c>
    </row>
    <row r="151" spans="35:52">
      <c r="AI151" s="52"/>
      <c r="AJ151" s="52"/>
      <c r="AK151" s="52"/>
      <c r="AL151" s="52"/>
      <c r="AM151" s="53"/>
      <c r="AN151" s="52">
        <f t="shared" si="50"/>
        <v>0</v>
      </c>
      <c r="AO151" s="52"/>
      <c r="AP151" s="52"/>
      <c r="AQ151" s="53"/>
      <c r="AR151" s="52">
        <f t="shared" si="51"/>
        <v>0</v>
      </c>
      <c r="AS151" s="52"/>
      <c r="AT151" s="52"/>
      <c r="AU151" s="53"/>
      <c r="AV151" s="52">
        <f t="shared" si="52"/>
        <v>0</v>
      </c>
      <c r="AW151" s="52"/>
      <c r="AX151" s="52"/>
      <c r="AY151" s="53"/>
      <c r="AZ151" s="52">
        <f t="shared" si="53"/>
        <v>0</v>
      </c>
    </row>
    <row r="152" spans="35:52">
      <c r="AI152" s="52"/>
      <c r="AJ152" s="52"/>
      <c r="AK152" s="52"/>
      <c r="AL152" s="52"/>
      <c r="AM152" s="53"/>
      <c r="AN152" s="52">
        <f t="shared" si="50"/>
        <v>0</v>
      </c>
      <c r="AO152" s="52"/>
      <c r="AP152" s="52"/>
      <c r="AQ152" s="53"/>
      <c r="AR152" s="52">
        <f t="shared" si="51"/>
        <v>0</v>
      </c>
      <c r="AS152" s="52"/>
      <c r="AT152" s="52"/>
      <c r="AU152" s="53"/>
      <c r="AV152" s="52">
        <f t="shared" si="52"/>
        <v>0</v>
      </c>
      <c r="AW152" s="52"/>
      <c r="AX152" s="52"/>
      <c r="AY152" s="53"/>
      <c r="AZ152" s="52">
        <f t="shared" si="53"/>
        <v>0</v>
      </c>
    </row>
    <row r="153" spans="35:52">
      <c r="AI153" s="52"/>
      <c r="AJ153" s="52"/>
      <c r="AK153" s="52"/>
      <c r="AL153" s="52"/>
      <c r="AM153" s="53"/>
      <c r="AN153" s="52">
        <f t="shared" si="50"/>
        <v>0</v>
      </c>
      <c r="AO153" s="52"/>
      <c r="AP153" s="52"/>
      <c r="AQ153" s="53"/>
      <c r="AR153" s="52">
        <f t="shared" si="51"/>
        <v>0</v>
      </c>
      <c r="AS153" s="52"/>
      <c r="AT153" s="52"/>
      <c r="AU153" s="53"/>
      <c r="AV153" s="52">
        <f t="shared" si="52"/>
        <v>0</v>
      </c>
      <c r="AW153" s="52"/>
      <c r="AX153" s="52"/>
      <c r="AY153" s="53"/>
      <c r="AZ153" s="52">
        <f t="shared" si="53"/>
        <v>0</v>
      </c>
    </row>
    <row r="154" spans="35:52">
      <c r="AI154" s="52"/>
      <c r="AJ154" s="52"/>
      <c r="AK154" s="52"/>
      <c r="AL154" s="52"/>
      <c r="AM154" s="53"/>
      <c r="AN154" s="52">
        <f t="shared" si="50"/>
        <v>0</v>
      </c>
      <c r="AO154" s="52"/>
      <c r="AP154" s="52"/>
      <c r="AQ154" s="53"/>
      <c r="AR154" s="52">
        <f t="shared" si="51"/>
        <v>0</v>
      </c>
      <c r="AS154" s="52"/>
      <c r="AT154" s="52"/>
      <c r="AU154" s="53"/>
      <c r="AV154" s="52">
        <f t="shared" si="52"/>
        <v>0</v>
      </c>
      <c r="AW154" s="52"/>
      <c r="AX154" s="52"/>
      <c r="AY154" s="53"/>
      <c r="AZ154" s="52">
        <f t="shared" si="53"/>
        <v>0</v>
      </c>
    </row>
    <row r="155" spans="35:52">
      <c r="AI155" s="52"/>
      <c r="AJ155" s="52"/>
      <c r="AK155" s="52"/>
      <c r="AL155" s="52"/>
      <c r="AM155" s="53"/>
      <c r="AN155" s="52">
        <f t="shared" si="50"/>
        <v>0</v>
      </c>
      <c r="AO155" s="52"/>
      <c r="AP155" s="52"/>
      <c r="AQ155" s="53"/>
      <c r="AR155" s="52">
        <f t="shared" si="51"/>
        <v>0</v>
      </c>
      <c r="AS155" s="52"/>
      <c r="AT155" s="52"/>
      <c r="AU155" s="53"/>
      <c r="AV155" s="52">
        <f t="shared" si="52"/>
        <v>0</v>
      </c>
      <c r="AW155" s="52"/>
      <c r="AX155" s="52"/>
      <c r="AY155" s="53"/>
      <c r="AZ155" s="52">
        <f t="shared" si="53"/>
        <v>0</v>
      </c>
    </row>
    <row r="156" spans="35:52">
      <c r="AI156" s="52"/>
      <c r="AJ156" s="52"/>
      <c r="AK156" s="52"/>
      <c r="AL156" s="52"/>
      <c r="AM156" s="53"/>
      <c r="AN156" s="52">
        <f t="shared" si="50"/>
        <v>0</v>
      </c>
      <c r="AO156" s="52"/>
      <c r="AP156" s="52"/>
      <c r="AQ156" s="53"/>
      <c r="AR156" s="52">
        <f t="shared" si="51"/>
        <v>0</v>
      </c>
      <c r="AS156" s="52"/>
      <c r="AT156" s="52"/>
      <c r="AU156" s="53"/>
      <c r="AV156" s="52">
        <f t="shared" si="52"/>
        <v>0</v>
      </c>
      <c r="AW156" s="52"/>
      <c r="AX156" s="52"/>
      <c r="AY156" s="53"/>
      <c r="AZ156" s="52">
        <f t="shared" si="53"/>
        <v>0</v>
      </c>
    </row>
    <row r="157" spans="35:52">
      <c r="AI157" s="52"/>
      <c r="AJ157" s="52"/>
      <c r="AK157" s="52"/>
      <c r="AL157" s="52"/>
      <c r="AM157" s="53"/>
      <c r="AN157" s="52">
        <f t="shared" si="50"/>
        <v>0</v>
      </c>
      <c r="AO157" s="52"/>
      <c r="AP157" s="52"/>
      <c r="AQ157" s="53"/>
      <c r="AR157" s="52">
        <f t="shared" si="51"/>
        <v>0</v>
      </c>
      <c r="AS157" s="52"/>
      <c r="AT157" s="52"/>
      <c r="AU157" s="53"/>
      <c r="AV157" s="52">
        <f t="shared" si="52"/>
        <v>0</v>
      </c>
      <c r="AW157" s="52"/>
      <c r="AX157" s="52"/>
      <c r="AY157" s="53"/>
      <c r="AZ157" s="52">
        <f t="shared" si="53"/>
        <v>0</v>
      </c>
    </row>
    <row r="158" spans="35:52">
      <c r="AI158" s="52"/>
      <c r="AJ158" s="52"/>
      <c r="AK158" s="52"/>
      <c r="AL158" s="52"/>
      <c r="AM158" s="53"/>
      <c r="AN158" s="52">
        <f t="shared" si="50"/>
        <v>0</v>
      </c>
      <c r="AO158" s="52"/>
      <c r="AP158" s="52"/>
      <c r="AQ158" s="53"/>
      <c r="AR158" s="52">
        <f t="shared" si="51"/>
        <v>0</v>
      </c>
      <c r="AS158" s="52"/>
      <c r="AT158" s="52"/>
      <c r="AU158" s="53"/>
      <c r="AV158" s="52">
        <f t="shared" si="52"/>
        <v>0</v>
      </c>
      <c r="AW158" s="52"/>
      <c r="AX158" s="52"/>
      <c r="AY158" s="53"/>
      <c r="AZ158" s="52">
        <f t="shared" si="53"/>
        <v>0</v>
      </c>
    </row>
    <row r="159" spans="35:52">
      <c r="AI159" s="52"/>
      <c r="AJ159" s="52"/>
      <c r="AK159" s="52"/>
      <c r="AL159" s="52"/>
      <c r="AM159" s="53"/>
      <c r="AN159" s="52">
        <f t="shared" si="50"/>
        <v>0</v>
      </c>
      <c r="AO159" s="52"/>
      <c r="AP159" s="52"/>
      <c r="AQ159" s="53"/>
      <c r="AR159" s="52">
        <f t="shared" si="51"/>
        <v>0</v>
      </c>
      <c r="AS159" s="52"/>
      <c r="AT159" s="52"/>
      <c r="AU159" s="53"/>
      <c r="AV159" s="52">
        <f t="shared" si="52"/>
        <v>0</v>
      </c>
      <c r="AW159" s="52"/>
      <c r="AX159" s="52"/>
      <c r="AY159" s="53"/>
      <c r="AZ159" s="52">
        <f t="shared" si="53"/>
        <v>0</v>
      </c>
    </row>
    <row r="160" spans="35:52">
      <c r="AI160" s="52"/>
      <c r="AJ160" s="52"/>
      <c r="AK160" s="52"/>
      <c r="AL160" s="52"/>
      <c r="AM160" s="53"/>
      <c r="AN160" s="52">
        <f t="shared" si="50"/>
        <v>0</v>
      </c>
      <c r="AO160" s="52"/>
      <c r="AP160" s="52"/>
      <c r="AQ160" s="53"/>
      <c r="AR160" s="52">
        <f t="shared" si="51"/>
        <v>0</v>
      </c>
      <c r="AS160" s="52"/>
      <c r="AT160" s="52"/>
      <c r="AU160" s="53"/>
      <c r="AV160" s="52">
        <f t="shared" si="52"/>
        <v>0</v>
      </c>
      <c r="AW160" s="52"/>
      <c r="AX160" s="52"/>
      <c r="AY160" s="53"/>
      <c r="AZ160" s="52">
        <f t="shared" si="53"/>
        <v>0</v>
      </c>
    </row>
    <row r="161" spans="35:52">
      <c r="AI161" s="52"/>
      <c r="AJ161" s="52"/>
      <c r="AK161" s="52"/>
      <c r="AL161" s="52"/>
      <c r="AM161" s="53"/>
      <c r="AN161" s="52">
        <f t="shared" si="50"/>
        <v>0</v>
      </c>
      <c r="AO161" s="52"/>
      <c r="AP161" s="52"/>
      <c r="AQ161" s="53"/>
      <c r="AR161" s="52">
        <f t="shared" si="51"/>
        <v>0</v>
      </c>
      <c r="AS161" s="52"/>
      <c r="AT161" s="52"/>
      <c r="AU161" s="53"/>
      <c r="AV161" s="52">
        <f t="shared" si="52"/>
        <v>0</v>
      </c>
      <c r="AW161" s="52"/>
      <c r="AX161" s="52"/>
      <c r="AY161" s="53"/>
      <c r="AZ161" s="52">
        <f t="shared" si="53"/>
        <v>0</v>
      </c>
    </row>
    <row r="162" spans="35:52">
      <c r="AI162" s="52"/>
      <c r="AJ162" s="52"/>
      <c r="AK162" s="52"/>
      <c r="AL162" s="52"/>
      <c r="AM162" s="53"/>
      <c r="AN162" s="52">
        <f t="shared" si="50"/>
        <v>0</v>
      </c>
      <c r="AO162" s="52"/>
      <c r="AP162" s="52"/>
      <c r="AQ162" s="53"/>
      <c r="AR162" s="52">
        <f t="shared" si="51"/>
        <v>0</v>
      </c>
      <c r="AS162" s="52"/>
      <c r="AT162" s="52"/>
      <c r="AU162" s="53"/>
      <c r="AV162" s="52">
        <f t="shared" si="52"/>
        <v>0</v>
      </c>
      <c r="AW162" s="52"/>
      <c r="AX162" s="52"/>
      <c r="AY162" s="53"/>
      <c r="AZ162" s="52">
        <f t="shared" si="53"/>
        <v>0</v>
      </c>
    </row>
    <row r="163" spans="35:52">
      <c r="AI163" s="52"/>
      <c r="AJ163" s="52"/>
      <c r="AK163" s="52"/>
      <c r="AL163" s="52"/>
      <c r="AM163" s="53"/>
      <c r="AN163" s="52">
        <f t="shared" si="50"/>
        <v>0</v>
      </c>
      <c r="AO163" s="52"/>
      <c r="AP163" s="52"/>
      <c r="AQ163" s="53"/>
      <c r="AR163" s="52">
        <f t="shared" si="51"/>
        <v>0</v>
      </c>
      <c r="AS163" s="52"/>
      <c r="AT163" s="52"/>
      <c r="AU163" s="53"/>
      <c r="AV163" s="52">
        <f t="shared" si="52"/>
        <v>0</v>
      </c>
      <c r="AW163" s="52"/>
      <c r="AX163" s="52"/>
      <c r="AY163" s="53"/>
      <c r="AZ163" s="52">
        <f t="shared" si="53"/>
        <v>0</v>
      </c>
    </row>
    <row r="164" spans="35:52">
      <c r="AI164" s="52"/>
      <c r="AJ164" s="52"/>
      <c r="AK164" s="52"/>
      <c r="AL164" s="52"/>
      <c r="AM164" s="53"/>
      <c r="AN164" s="52">
        <f t="shared" si="50"/>
        <v>0</v>
      </c>
      <c r="AO164" s="52"/>
      <c r="AP164" s="52"/>
      <c r="AQ164" s="53"/>
      <c r="AR164" s="52">
        <f t="shared" si="51"/>
        <v>0</v>
      </c>
      <c r="AS164" s="52"/>
      <c r="AT164" s="52"/>
      <c r="AU164" s="53"/>
      <c r="AV164" s="52">
        <f t="shared" si="52"/>
        <v>0</v>
      </c>
      <c r="AW164" s="52"/>
      <c r="AX164" s="52"/>
      <c r="AY164" s="53"/>
      <c r="AZ164" s="52">
        <f t="shared" si="53"/>
        <v>0</v>
      </c>
    </row>
    <row r="165" spans="35:52">
      <c r="AI165" s="52"/>
      <c r="AJ165" s="52"/>
      <c r="AK165" s="52"/>
      <c r="AL165" s="52"/>
      <c r="AM165" s="53"/>
      <c r="AN165" s="52">
        <f t="shared" si="50"/>
        <v>0</v>
      </c>
      <c r="AO165" s="52"/>
      <c r="AP165" s="52"/>
      <c r="AQ165" s="53"/>
      <c r="AR165" s="52">
        <f t="shared" si="51"/>
        <v>0</v>
      </c>
      <c r="AS165" s="52"/>
      <c r="AT165" s="52"/>
      <c r="AU165" s="53"/>
      <c r="AV165" s="52">
        <f t="shared" si="52"/>
        <v>0</v>
      </c>
      <c r="AW165" s="52"/>
      <c r="AX165" s="52"/>
      <c r="AY165" s="53"/>
      <c r="AZ165" s="52">
        <f t="shared" si="53"/>
        <v>0</v>
      </c>
    </row>
    <row r="166" spans="35:52">
      <c r="AI166" s="52"/>
      <c r="AJ166" s="52"/>
      <c r="AK166" s="52"/>
      <c r="AL166" s="52"/>
      <c r="AM166" s="53"/>
      <c r="AN166" s="52">
        <f t="shared" si="50"/>
        <v>0</v>
      </c>
      <c r="AO166" s="52"/>
      <c r="AP166" s="52"/>
      <c r="AQ166" s="53"/>
      <c r="AR166" s="52">
        <f t="shared" si="51"/>
        <v>0</v>
      </c>
      <c r="AS166" s="52"/>
      <c r="AT166" s="52"/>
      <c r="AU166" s="53"/>
      <c r="AV166" s="52">
        <f t="shared" si="52"/>
        <v>0</v>
      </c>
      <c r="AW166" s="52"/>
      <c r="AX166" s="52"/>
      <c r="AY166" s="53"/>
      <c r="AZ166" s="52">
        <f t="shared" si="53"/>
        <v>0</v>
      </c>
    </row>
    <row r="167" spans="35:52">
      <c r="AI167" s="52"/>
      <c r="AJ167" s="52"/>
      <c r="AK167" s="52"/>
      <c r="AL167" s="52"/>
      <c r="AM167" s="53"/>
      <c r="AN167" s="52">
        <f t="shared" si="50"/>
        <v>0</v>
      </c>
      <c r="AO167" s="52"/>
      <c r="AP167" s="52"/>
      <c r="AQ167" s="53"/>
      <c r="AR167" s="52">
        <f t="shared" si="51"/>
        <v>0</v>
      </c>
      <c r="AS167" s="52"/>
      <c r="AT167" s="52"/>
      <c r="AU167" s="53"/>
      <c r="AV167" s="52">
        <f t="shared" si="52"/>
        <v>0</v>
      </c>
      <c r="AW167" s="52"/>
      <c r="AX167" s="52"/>
      <c r="AY167" s="53"/>
      <c r="AZ167" s="52">
        <f t="shared" si="53"/>
        <v>0</v>
      </c>
    </row>
    <row r="168" spans="35:52">
      <c r="AI168" s="52"/>
      <c r="AJ168" s="52"/>
      <c r="AK168" s="52"/>
      <c r="AL168" s="52"/>
      <c r="AM168" s="53"/>
      <c r="AN168" s="52">
        <f t="shared" si="50"/>
        <v>0</v>
      </c>
      <c r="AO168" s="52"/>
      <c r="AP168" s="52"/>
      <c r="AQ168" s="53"/>
      <c r="AR168" s="52">
        <f t="shared" si="51"/>
        <v>0</v>
      </c>
      <c r="AS168" s="52"/>
      <c r="AT168" s="52"/>
      <c r="AU168" s="53"/>
      <c r="AV168" s="52">
        <f t="shared" si="52"/>
        <v>0</v>
      </c>
      <c r="AW168" s="52"/>
      <c r="AX168" s="52"/>
      <c r="AY168" s="53"/>
      <c r="AZ168" s="52">
        <f t="shared" si="53"/>
        <v>0</v>
      </c>
    </row>
    <row r="169" spans="35:52">
      <c r="AI169" s="52"/>
      <c r="AJ169" s="52"/>
      <c r="AK169" s="52"/>
      <c r="AL169" s="52"/>
      <c r="AM169" s="53"/>
      <c r="AN169" s="52">
        <f t="shared" si="50"/>
        <v>0</v>
      </c>
      <c r="AO169" s="52"/>
      <c r="AP169" s="52"/>
      <c r="AQ169" s="53"/>
      <c r="AR169" s="52">
        <f t="shared" si="51"/>
        <v>0</v>
      </c>
      <c r="AS169" s="52"/>
      <c r="AT169" s="52"/>
      <c r="AU169" s="53"/>
      <c r="AV169" s="52">
        <f t="shared" si="52"/>
        <v>0</v>
      </c>
      <c r="AW169" s="52"/>
      <c r="AX169" s="52"/>
      <c r="AY169" s="53"/>
      <c r="AZ169" s="52">
        <f t="shared" si="53"/>
        <v>0</v>
      </c>
    </row>
    <row r="170" spans="35:52">
      <c r="AI170" s="52"/>
      <c r="AJ170" s="52"/>
      <c r="AK170" s="52"/>
      <c r="AL170" s="52"/>
      <c r="AM170" s="53"/>
      <c r="AN170" s="52">
        <f t="shared" si="50"/>
        <v>0</v>
      </c>
      <c r="AO170" s="52"/>
      <c r="AP170" s="52"/>
      <c r="AQ170" s="53"/>
      <c r="AR170" s="52">
        <f t="shared" si="51"/>
        <v>0</v>
      </c>
      <c r="AS170" s="52"/>
      <c r="AT170" s="52"/>
      <c r="AU170" s="53"/>
      <c r="AV170" s="52">
        <f t="shared" si="52"/>
        <v>0</v>
      </c>
      <c r="AW170" s="52"/>
      <c r="AX170" s="52"/>
      <c r="AY170" s="53"/>
      <c r="AZ170" s="52">
        <f t="shared" si="53"/>
        <v>0</v>
      </c>
    </row>
    <row r="171" spans="35:52">
      <c r="AI171" s="52"/>
      <c r="AJ171" s="52"/>
      <c r="AK171" s="52"/>
      <c r="AL171" s="52"/>
      <c r="AM171" s="53"/>
      <c r="AN171" s="52">
        <f t="shared" si="50"/>
        <v>0</v>
      </c>
      <c r="AO171" s="52"/>
      <c r="AP171" s="52"/>
      <c r="AQ171" s="53"/>
      <c r="AR171" s="52">
        <f t="shared" si="51"/>
        <v>0</v>
      </c>
      <c r="AS171" s="52"/>
      <c r="AT171" s="52"/>
      <c r="AU171" s="53"/>
      <c r="AV171" s="52">
        <f t="shared" si="52"/>
        <v>0</v>
      </c>
      <c r="AW171" s="52"/>
      <c r="AX171" s="52"/>
      <c r="AY171" s="53"/>
      <c r="AZ171" s="52">
        <f t="shared" si="53"/>
        <v>0</v>
      </c>
    </row>
    <row r="172" spans="35:52">
      <c r="AI172" s="52"/>
      <c r="AJ172" s="52"/>
      <c r="AK172" s="52"/>
      <c r="AL172" s="52"/>
      <c r="AM172" s="53"/>
      <c r="AN172" s="52">
        <f t="shared" si="50"/>
        <v>0</v>
      </c>
      <c r="AO172" s="52"/>
      <c r="AP172" s="52"/>
      <c r="AQ172" s="53"/>
      <c r="AR172" s="52">
        <f t="shared" si="51"/>
        <v>0</v>
      </c>
      <c r="AS172" s="52"/>
      <c r="AT172" s="52"/>
      <c r="AU172" s="53"/>
      <c r="AV172" s="52">
        <f t="shared" si="52"/>
        <v>0</v>
      </c>
      <c r="AW172" s="52"/>
      <c r="AX172" s="52"/>
      <c r="AY172" s="53"/>
      <c r="AZ172" s="52">
        <f t="shared" si="53"/>
        <v>0</v>
      </c>
    </row>
    <row r="173" spans="35:52">
      <c r="AI173" s="52"/>
      <c r="AJ173" s="52"/>
      <c r="AK173" s="52"/>
      <c r="AL173" s="52"/>
      <c r="AM173" s="53"/>
      <c r="AN173" s="52">
        <f t="shared" si="50"/>
        <v>0</v>
      </c>
      <c r="AO173" s="52"/>
      <c r="AP173" s="52"/>
      <c r="AQ173" s="53"/>
      <c r="AR173" s="52">
        <f t="shared" si="51"/>
        <v>0</v>
      </c>
      <c r="AS173" s="52"/>
      <c r="AT173" s="52"/>
      <c r="AU173" s="53"/>
      <c r="AV173" s="52">
        <f t="shared" si="52"/>
        <v>0</v>
      </c>
      <c r="AW173" s="52"/>
      <c r="AX173" s="52"/>
      <c r="AY173" s="53"/>
      <c r="AZ173" s="52">
        <f t="shared" si="53"/>
        <v>0</v>
      </c>
    </row>
    <row r="174" spans="35:52">
      <c r="AI174" s="52"/>
      <c r="AJ174" s="52"/>
      <c r="AK174" s="52"/>
      <c r="AL174" s="52"/>
      <c r="AM174" s="53"/>
      <c r="AN174" s="52">
        <f t="shared" si="50"/>
        <v>0</v>
      </c>
      <c r="AO174" s="52"/>
      <c r="AP174" s="52"/>
      <c r="AQ174" s="53"/>
      <c r="AR174" s="52">
        <f t="shared" si="51"/>
        <v>0</v>
      </c>
      <c r="AS174" s="52"/>
      <c r="AT174" s="52"/>
      <c r="AU174" s="53"/>
      <c r="AV174" s="52">
        <f t="shared" si="52"/>
        <v>0</v>
      </c>
      <c r="AW174" s="52"/>
      <c r="AX174" s="52"/>
      <c r="AY174" s="53"/>
      <c r="AZ174" s="52">
        <f t="shared" si="53"/>
        <v>0</v>
      </c>
    </row>
    <row r="175" spans="35:52">
      <c r="AI175" s="52"/>
      <c r="AJ175" s="52"/>
      <c r="AK175" s="52"/>
      <c r="AL175" s="52"/>
      <c r="AM175" s="53"/>
      <c r="AN175" s="52">
        <f t="shared" si="50"/>
        <v>0</v>
      </c>
      <c r="AO175" s="52"/>
      <c r="AP175" s="52"/>
      <c r="AQ175" s="53"/>
      <c r="AR175" s="52">
        <f t="shared" si="51"/>
        <v>0</v>
      </c>
      <c r="AS175" s="52"/>
      <c r="AT175" s="52"/>
      <c r="AU175" s="53"/>
      <c r="AV175" s="52">
        <f t="shared" si="52"/>
        <v>0</v>
      </c>
      <c r="AW175" s="52"/>
      <c r="AX175" s="52"/>
      <c r="AY175" s="53"/>
      <c r="AZ175" s="52">
        <f t="shared" si="53"/>
        <v>0</v>
      </c>
    </row>
    <row r="176" spans="35:52">
      <c r="AI176" s="52"/>
      <c r="AJ176" s="52"/>
      <c r="AK176" s="52"/>
      <c r="AL176" s="52"/>
      <c r="AM176" s="53"/>
      <c r="AN176" s="52">
        <f t="shared" si="50"/>
        <v>0</v>
      </c>
      <c r="AO176" s="52"/>
      <c r="AP176" s="52"/>
      <c r="AQ176" s="53"/>
      <c r="AR176" s="52">
        <f t="shared" si="51"/>
        <v>0</v>
      </c>
      <c r="AS176" s="52"/>
      <c r="AT176" s="52"/>
      <c r="AU176" s="53"/>
      <c r="AV176" s="52">
        <f t="shared" si="52"/>
        <v>0</v>
      </c>
      <c r="AW176" s="52"/>
      <c r="AX176" s="52"/>
      <c r="AY176" s="53"/>
      <c r="AZ176" s="52">
        <f t="shared" si="53"/>
        <v>0</v>
      </c>
    </row>
  </sheetData>
  <sheetProtection insertRows="0" selectLockedCells="1"/>
  <autoFilter ref="A7:AJ176" xr:uid="{00000000-0009-0000-0000-000002000000}">
    <sortState xmlns:xlrd2="http://schemas.microsoft.com/office/spreadsheetml/2017/richdata2" ref="B8:AJ176">
      <sortCondition ref="D7:D176"/>
    </sortState>
  </autoFilter>
  <mergeCells count="3">
    <mergeCell ref="J6:L6"/>
    <mergeCell ref="M6:P6"/>
    <mergeCell ref="Q6:T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3CD697BF3F849AC3C7E088AC69DF9" ma:contentTypeVersion="4" ma:contentTypeDescription="Create a new document." ma:contentTypeScope="" ma:versionID="2270fc7079d6201b2e6d6f1e25609454">
  <xsd:schema xmlns:xsd="http://www.w3.org/2001/XMLSchema" xmlns:xs="http://www.w3.org/2001/XMLSchema" xmlns:p="http://schemas.microsoft.com/office/2006/metadata/properties" xmlns:ns2="46a9061c-64ab-432b-9682-32f42b0988c8" xmlns:ns3="e455652c-14cc-4210-b4c4-c20b3ab35b8d" targetNamespace="http://schemas.microsoft.com/office/2006/metadata/properties" ma:root="true" ma:fieldsID="80583829add4e24454f884b62252a4f3" ns2:_="" ns3:_="">
    <xsd:import namespace="46a9061c-64ab-432b-9682-32f42b0988c8"/>
    <xsd:import namespace="e455652c-14cc-4210-b4c4-c20b3ab35b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9061c-64ab-432b-9682-32f42b0988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52c-14cc-4210-b4c4-c20b3ab35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D2C7CB-DF2F-4A04-A63A-9A9E14960BB7}"/>
</file>

<file path=customXml/itemProps2.xml><?xml version="1.0" encoding="utf-8"?>
<ds:datastoreItem xmlns:ds="http://schemas.openxmlformats.org/officeDocument/2006/customXml" ds:itemID="{E612B5FC-A9EF-4D25-9B23-6F560332980C}"/>
</file>

<file path=customXml/itemProps3.xml><?xml version="1.0" encoding="utf-8"?>
<ds:datastoreItem xmlns:ds="http://schemas.openxmlformats.org/officeDocument/2006/customXml" ds:itemID="{A7C986A9-C596-4160-B18F-A110E640C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Bednarek</dc:creator>
  <cp:keywords/>
  <dc:description/>
  <cp:lastModifiedBy>Pooja Goradia</cp:lastModifiedBy>
  <cp:revision/>
  <dcterms:created xsi:type="dcterms:W3CDTF">2021-04-30T09:11:22Z</dcterms:created>
  <dcterms:modified xsi:type="dcterms:W3CDTF">2021-05-31T04:46:04Z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62eab9-4a5d-4e66-b5c5-96cb85527f67_Enabled">
    <vt:lpwstr>True</vt:lpwstr>
  </property>
  <property fmtid="{D5CDD505-2E9C-101B-9397-08002B2CF9AE}" pid="3" name="MSIP_Label_8362eab9-4a5d-4e66-b5c5-96cb85527f67_SiteId">
    <vt:lpwstr>2cf9c8bc-bd82-487c-a879-e50ef64477a4</vt:lpwstr>
  </property>
  <property fmtid="{D5CDD505-2E9C-101B-9397-08002B2CF9AE}" pid="4" name="MSIP_Label_8362eab9-4a5d-4e66-b5c5-96cb85527f67_Owner">
    <vt:lpwstr>jbednarek@proteonpharma.com</vt:lpwstr>
  </property>
  <property fmtid="{D5CDD505-2E9C-101B-9397-08002B2CF9AE}" pid="5" name="MSIP_Label_8362eab9-4a5d-4e66-b5c5-96cb85527f67_SetDate">
    <vt:lpwstr>2021-04-30T09:12:13.7561431Z</vt:lpwstr>
  </property>
  <property fmtid="{D5CDD505-2E9C-101B-9397-08002B2CF9AE}" pid="6" name="MSIP_Label_8362eab9-4a5d-4e66-b5c5-96cb85527f67_Name">
    <vt:lpwstr>General</vt:lpwstr>
  </property>
  <property fmtid="{D5CDD505-2E9C-101B-9397-08002B2CF9AE}" pid="7" name="MSIP_Label_8362eab9-4a5d-4e66-b5c5-96cb85527f67_Application">
    <vt:lpwstr>Microsoft Azure Information Protection</vt:lpwstr>
  </property>
  <property fmtid="{D5CDD505-2E9C-101B-9397-08002B2CF9AE}" pid="8" name="MSIP_Label_8362eab9-4a5d-4e66-b5c5-96cb85527f67_ActionId">
    <vt:lpwstr>1c35e880-bbcf-458b-8542-4bd6c0785293</vt:lpwstr>
  </property>
  <property fmtid="{D5CDD505-2E9C-101B-9397-08002B2CF9AE}" pid="9" name="MSIP_Label_8362eab9-4a5d-4e66-b5c5-96cb85527f67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0x01010014D3CD697BF3F849AC3C7E088AC69DF9</vt:lpwstr>
  </property>
</Properties>
</file>