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<sst xmlns="http://schemas.openxmlformats.org/spreadsheetml/2006/main" count="460" uniqueCount="61">
  <si>
    <t>Date</t>
  </si>
  <si>
    <t>Year</t>
  </si>
  <si>
    <t>Month</t>
  </si>
  <si>
    <t>Day</t>
  </si>
  <si>
    <t>Weekday</t>
  </si>
  <si>
    <t>Week_Number</t>
  </si>
  <si>
    <t>Year_Week</t>
  </si>
  <si>
    <t>Open</t>
  </si>
  <si>
    <t>High</t>
  </si>
  <si>
    <t>Low</t>
  </si>
  <si>
    <t>Close</t>
  </si>
  <si>
    <t>Volume</t>
  </si>
  <si>
    <t>Adj Close</t>
  </si>
  <si>
    <t>Return</t>
  </si>
  <si>
    <t>Short_MA</t>
  </si>
  <si>
    <t>Long_MA</t>
  </si>
  <si>
    <t>Monday</t>
  </si>
  <si>
    <t>Tuesday</t>
  </si>
  <si>
    <t>Wednesday</t>
  </si>
  <si>
    <t>Thursday</t>
  </si>
  <si>
    <t>Friday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</si>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</sst>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2"/>
  <sheetViews>
    <sheetView tabSelected="1" topLeftCell="L185" workbookViewId="0">
      <selection activeCell="G210" sqref="G210:W210"/>
    </sheetView>
  </sheetViews>
  <sheetFormatPr defaultColWidth="9" defaultRowHeight="13.5"/>
  <cols>
    <col min="1" max="1" width="10.375"/>
    <col min="12" max="12" width="9.375"/>
    <col min="14" max="14" width="13.75"/>
    <col min="15" max="15" width="12.625"/>
    <col min="18" max="18" width="13" customWidth="1"/>
    <col min="19" max="19" width="12.625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 s="1">
        <v>43836</v>
      </c>
      <c r="B2">
        <v>2020</v>
      </c>
      <c r="C2">
        <v>1</v>
      </c>
      <c r="D2">
        <v>6</v>
      </c>
      <c r="E2" t="s">
        <v>16</v>
      </c>
      <c r="F2">
        <v>1</v>
      </c>
      <c r="G2" s="2">
        <v>43831</v>
      </c>
      <c r="H2">
        <v>21.46</v>
      </c>
      <c r="I2">
        <v>23.45</v>
      </c>
      <c r="J2">
        <v>21.41</v>
      </c>
      <c r="K2">
        <v>23.21</v>
      </c>
      <c r="L2">
        <v>10695200</v>
      </c>
      <c r="M2">
        <v>23.21</v>
      </c>
      <c r="N2">
        <v>0.0511774983999608</v>
      </c>
      <c r="O2">
        <v>19.0164285714285</v>
      </c>
      <c r="P2">
        <v>17.285</v>
      </c>
      <c r="Q2">
        <f>K2-H2</f>
        <v>1.75</v>
      </c>
    </row>
    <row r="3" spans="1:17">
      <c r="A3" s="1">
        <v>43837</v>
      </c>
      <c r="B3">
        <v>2020</v>
      </c>
      <c r="C3">
        <v>1</v>
      </c>
      <c r="D3">
        <v>7</v>
      </c>
      <c r="E3" t="s">
        <v>17</v>
      </c>
      <c r="F3">
        <v>1</v>
      </c>
      <c r="G3" s="2">
        <v>43831</v>
      </c>
      <c r="H3">
        <v>23.17</v>
      </c>
      <c r="I3">
        <v>23.2</v>
      </c>
      <c r="J3">
        <v>22.42</v>
      </c>
      <c r="K3">
        <v>23.13</v>
      </c>
      <c r="L3">
        <v>7407000</v>
      </c>
      <c r="M3">
        <v>23.13</v>
      </c>
      <c r="N3">
        <v>-0.00344678702549261</v>
      </c>
      <c r="O3">
        <v>19.3857142857142</v>
      </c>
      <c r="P3">
        <v>17.4424</v>
      </c>
      <c r="Q3">
        <f t="shared" ref="Q3:Q66" si="0">K3-H3</f>
        <v>-0.0400000000000027</v>
      </c>
    </row>
    <row r="4" spans="1:17">
      <c r="A4" s="1">
        <v>43838</v>
      </c>
      <c r="B4">
        <v>2020</v>
      </c>
      <c r="C4">
        <v>1</v>
      </c>
      <c r="D4">
        <v>8</v>
      </c>
      <c r="E4" t="s">
        <v>18</v>
      </c>
      <c r="F4">
        <v>1</v>
      </c>
      <c r="G4" s="2">
        <v>43831</v>
      </c>
      <c r="H4">
        <v>22.92</v>
      </c>
      <c r="I4">
        <v>23.91</v>
      </c>
      <c r="J4">
        <v>22.19</v>
      </c>
      <c r="K4">
        <v>23.84</v>
      </c>
      <c r="L4">
        <v>7880800</v>
      </c>
      <c r="M4">
        <v>23.84</v>
      </c>
      <c r="N4">
        <v>0.0306961097095759</v>
      </c>
      <c r="O4">
        <v>19.8135714285714</v>
      </c>
      <c r="P4">
        <v>17.6088</v>
      </c>
      <c r="Q4">
        <f t="shared" si="0"/>
        <v>0.919999999999998</v>
      </c>
    </row>
    <row r="5" spans="1:17">
      <c r="A5" s="1">
        <v>43839</v>
      </c>
      <c r="B5">
        <v>2020</v>
      </c>
      <c r="C5">
        <v>1</v>
      </c>
      <c r="D5">
        <v>9</v>
      </c>
      <c r="E5" t="s">
        <v>19</v>
      </c>
      <c r="F5">
        <v>1</v>
      </c>
      <c r="G5" s="2">
        <v>43831</v>
      </c>
      <c r="H5">
        <v>24.29</v>
      </c>
      <c r="I5">
        <v>24.47</v>
      </c>
      <c r="J5">
        <v>22.87</v>
      </c>
      <c r="K5">
        <v>23.16</v>
      </c>
      <c r="L5">
        <v>8422200</v>
      </c>
      <c r="M5">
        <v>23.16</v>
      </c>
      <c r="N5">
        <v>-0.0285235025513187</v>
      </c>
      <c r="O5">
        <v>20.2042857142857</v>
      </c>
      <c r="P5">
        <v>17.7576</v>
      </c>
      <c r="Q5">
        <f t="shared" si="0"/>
        <v>-1.13</v>
      </c>
    </row>
    <row r="6" spans="1:20">
      <c r="A6" s="1">
        <v>43840</v>
      </c>
      <c r="B6">
        <v>2020</v>
      </c>
      <c r="C6">
        <v>1</v>
      </c>
      <c r="D6">
        <v>10</v>
      </c>
      <c r="E6" t="s">
        <v>20</v>
      </c>
      <c r="F6">
        <v>1</v>
      </c>
      <c r="G6" s="2">
        <v>43831</v>
      </c>
      <c r="H6">
        <v>22.57</v>
      </c>
      <c r="I6">
        <v>22.59</v>
      </c>
      <c r="J6">
        <v>20.83</v>
      </c>
      <c r="K6">
        <v>21.55</v>
      </c>
      <c r="L6">
        <v>11025500</v>
      </c>
      <c r="M6">
        <v>21.55</v>
      </c>
      <c r="N6">
        <v>-0.0695164344110073</v>
      </c>
      <c r="O6">
        <v>20.455</v>
      </c>
      <c r="P6">
        <v>17.8772</v>
      </c>
      <c r="Q6">
        <f t="shared" si="0"/>
        <v>-1.02</v>
      </c>
      <c r="R6">
        <f>AVERAGE(Q2:Q6)</f>
        <v>0.0959999999999994</v>
      </c>
      <c r="S6">
        <f>STDEV(Q2:Q6)</f>
        <v>1.2431532487992</v>
      </c>
      <c r="T6">
        <f>IF(R6&gt;0,0,1)</f>
        <v>0</v>
      </c>
    </row>
    <row r="7" spans="1:17">
      <c r="A7" s="1">
        <v>43843</v>
      </c>
      <c r="B7">
        <v>2020</v>
      </c>
      <c r="C7">
        <v>1</v>
      </c>
      <c r="D7">
        <v>13</v>
      </c>
      <c r="E7" t="s">
        <v>16</v>
      </c>
      <c r="F7">
        <v>2</v>
      </c>
      <c r="G7" s="2">
        <v>43862</v>
      </c>
      <c r="H7">
        <v>22.35</v>
      </c>
      <c r="I7">
        <v>22.83</v>
      </c>
      <c r="J7">
        <v>21.85</v>
      </c>
      <c r="K7">
        <v>21.99</v>
      </c>
      <c r="L7">
        <v>7101800</v>
      </c>
      <c r="M7">
        <v>21.99</v>
      </c>
      <c r="N7">
        <v>0.0204176589157798</v>
      </c>
      <c r="O7">
        <v>20.7442857142857</v>
      </c>
      <c r="P7">
        <v>18.0028</v>
      </c>
      <c r="Q7">
        <f t="shared" si="0"/>
        <v>-0.360000000000003</v>
      </c>
    </row>
    <row r="8" spans="1:17">
      <c r="A8" s="1">
        <v>43844</v>
      </c>
      <c r="B8">
        <v>2020</v>
      </c>
      <c r="C8">
        <v>1</v>
      </c>
      <c r="D8">
        <v>14</v>
      </c>
      <c r="E8" t="s">
        <v>17</v>
      </c>
      <c r="F8">
        <v>2</v>
      </c>
      <c r="G8" s="2">
        <v>43862</v>
      </c>
      <c r="H8">
        <v>22</v>
      </c>
      <c r="I8">
        <v>23.01</v>
      </c>
      <c r="J8">
        <v>21.98</v>
      </c>
      <c r="K8">
        <v>22.87</v>
      </c>
      <c r="L8">
        <v>5563700</v>
      </c>
      <c r="M8">
        <v>22.87</v>
      </c>
      <c r="N8">
        <v>0.0400182390757017</v>
      </c>
      <c r="O8">
        <v>21.0621428571428</v>
      </c>
      <c r="P8">
        <v>18.1444</v>
      </c>
      <c r="Q8">
        <f t="shared" si="0"/>
        <v>0.870000000000001</v>
      </c>
    </row>
    <row r="9" spans="1:17">
      <c r="A9" s="1">
        <v>43845</v>
      </c>
      <c r="B9">
        <v>2020</v>
      </c>
      <c r="C9">
        <v>1</v>
      </c>
      <c r="D9">
        <v>15</v>
      </c>
      <c r="E9" t="s">
        <v>18</v>
      </c>
      <c r="F9">
        <v>2</v>
      </c>
      <c r="G9" s="2">
        <v>43862</v>
      </c>
      <c r="H9">
        <v>22.93</v>
      </c>
      <c r="I9">
        <v>23.27</v>
      </c>
      <c r="J9">
        <v>22.76</v>
      </c>
      <c r="K9">
        <v>23.03</v>
      </c>
      <c r="L9">
        <v>4048400</v>
      </c>
      <c r="M9">
        <v>23.03</v>
      </c>
      <c r="N9">
        <v>0.0069960577849053</v>
      </c>
      <c r="O9">
        <v>21.3899999999999</v>
      </c>
      <c r="P9">
        <v>18.2758</v>
      </c>
      <c r="Q9">
        <f t="shared" si="0"/>
        <v>0.100000000000001</v>
      </c>
    </row>
    <row r="10" spans="1:17">
      <c r="A10" s="1">
        <v>43846</v>
      </c>
      <c r="B10">
        <v>2020</v>
      </c>
      <c r="C10">
        <v>1</v>
      </c>
      <c r="D10">
        <v>16</v>
      </c>
      <c r="E10" t="s">
        <v>19</v>
      </c>
      <c r="F10">
        <v>2</v>
      </c>
      <c r="G10" s="2">
        <v>43862</v>
      </c>
      <c r="H10">
        <v>23.58</v>
      </c>
      <c r="I10">
        <v>23.6</v>
      </c>
      <c r="J10">
        <v>22.76</v>
      </c>
      <c r="K10">
        <v>22.97</v>
      </c>
      <c r="L10">
        <v>3051900</v>
      </c>
      <c r="M10">
        <v>22.97</v>
      </c>
      <c r="N10">
        <v>-0.00260535699097086</v>
      </c>
      <c r="O10">
        <v>21.7207142857142</v>
      </c>
      <c r="P10">
        <v>18.3996</v>
      </c>
      <c r="Q10">
        <f t="shared" si="0"/>
        <v>-0.609999999999999</v>
      </c>
    </row>
    <row r="11" spans="1:20">
      <c r="A11" s="1">
        <v>43847</v>
      </c>
      <c r="B11">
        <v>2020</v>
      </c>
      <c r="C11">
        <v>1</v>
      </c>
      <c r="D11">
        <v>17</v>
      </c>
      <c r="E11" t="s">
        <v>20</v>
      </c>
      <c r="F11">
        <v>2</v>
      </c>
      <c r="G11" s="2">
        <v>43862</v>
      </c>
      <c r="H11">
        <v>23.11</v>
      </c>
      <c r="I11">
        <v>23.16</v>
      </c>
      <c r="J11">
        <v>22.41</v>
      </c>
      <c r="K11">
        <v>22.8</v>
      </c>
      <c r="L11">
        <v>6592500</v>
      </c>
      <c r="M11">
        <v>22.8</v>
      </c>
      <c r="N11">
        <v>-0.00740096131370404</v>
      </c>
      <c r="O11">
        <v>22.0464285714285</v>
      </c>
      <c r="P11">
        <v>18.5272</v>
      </c>
      <c r="Q11">
        <f t="shared" si="0"/>
        <v>-0.309999999999999</v>
      </c>
      <c r="R11">
        <f>AVERAGE(Q7:Q11)</f>
        <v>-0.0619999999999997</v>
      </c>
      <c r="S11">
        <f>STDEV(Q7:Q11)</f>
        <v>0.579974137354417</v>
      </c>
      <c r="T11">
        <f>IF(R11&gt;0,0,1)</f>
        <v>1</v>
      </c>
    </row>
    <row r="12" spans="1:17">
      <c r="A12" s="1">
        <v>43851</v>
      </c>
      <c r="B12">
        <v>2020</v>
      </c>
      <c r="C12">
        <v>1</v>
      </c>
      <c r="D12">
        <v>21</v>
      </c>
      <c r="E12" t="s">
        <v>17</v>
      </c>
      <c r="F12">
        <v>3</v>
      </c>
      <c r="G12" s="2">
        <v>43891</v>
      </c>
      <c r="H12">
        <v>22.51</v>
      </c>
      <c r="I12">
        <v>23.25</v>
      </c>
      <c r="J12">
        <v>22.14</v>
      </c>
      <c r="K12">
        <v>22.61</v>
      </c>
      <c r="L12">
        <v>6813700</v>
      </c>
      <c r="M12">
        <v>22.61</v>
      </c>
      <c r="N12">
        <v>-0.00833327338012135</v>
      </c>
      <c r="O12">
        <v>22.3435714285714</v>
      </c>
      <c r="P12">
        <v>18.6506</v>
      </c>
      <c r="Q12">
        <f t="shared" si="0"/>
        <v>0.0999999999999979</v>
      </c>
    </row>
    <row r="13" spans="1:17">
      <c r="A13" s="1">
        <v>43852</v>
      </c>
      <c r="B13">
        <v>2020</v>
      </c>
      <c r="C13">
        <v>1</v>
      </c>
      <c r="D13">
        <v>22</v>
      </c>
      <c r="E13" t="s">
        <v>18</v>
      </c>
      <c r="F13">
        <v>3</v>
      </c>
      <c r="G13" s="2">
        <v>43891</v>
      </c>
      <c r="H13">
        <v>22.8</v>
      </c>
      <c r="I13">
        <v>23.06</v>
      </c>
      <c r="J13">
        <v>22.53</v>
      </c>
      <c r="K13">
        <v>22.54</v>
      </c>
      <c r="L13">
        <v>4416400</v>
      </c>
      <c r="M13">
        <v>22.54</v>
      </c>
      <c r="N13">
        <v>-0.00309596165124248</v>
      </c>
      <c r="O13">
        <v>22.6235714285714</v>
      </c>
      <c r="P13">
        <v>18.7624</v>
      </c>
      <c r="Q13">
        <f t="shared" si="0"/>
        <v>-0.260000000000002</v>
      </c>
    </row>
    <row r="14" spans="1:17">
      <c r="A14" s="1">
        <v>43853</v>
      </c>
      <c r="B14">
        <v>2020</v>
      </c>
      <c r="C14">
        <v>1</v>
      </c>
      <c r="D14">
        <v>23</v>
      </c>
      <c r="E14" t="s">
        <v>19</v>
      </c>
      <c r="F14">
        <v>3</v>
      </c>
      <c r="G14" s="2">
        <v>43891</v>
      </c>
      <c r="H14">
        <v>22</v>
      </c>
      <c r="I14">
        <v>22.66</v>
      </c>
      <c r="J14">
        <v>21.75</v>
      </c>
      <c r="K14">
        <v>22.51</v>
      </c>
      <c r="L14">
        <v>3872300</v>
      </c>
      <c r="M14">
        <v>22.51</v>
      </c>
      <c r="N14">
        <v>-0.00133099757883514</v>
      </c>
      <c r="O14">
        <v>22.735</v>
      </c>
      <c r="P14">
        <v>18.881</v>
      </c>
      <c r="Q14">
        <f t="shared" si="0"/>
        <v>0.510000000000002</v>
      </c>
    </row>
    <row r="15" spans="1:20">
      <c r="A15" s="1">
        <v>43854</v>
      </c>
      <c r="B15">
        <v>2020</v>
      </c>
      <c r="C15">
        <v>1</v>
      </c>
      <c r="D15">
        <v>24</v>
      </c>
      <c r="E15" t="s">
        <v>20</v>
      </c>
      <c r="F15">
        <v>3</v>
      </c>
      <c r="G15" s="2">
        <v>43891</v>
      </c>
      <c r="H15">
        <v>22.87</v>
      </c>
      <c r="I15">
        <v>23.08</v>
      </c>
      <c r="J15">
        <v>21.59</v>
      </c>
      <c r="K15">
        <v>21.82</v>
      </c>
      <c r="L15">
        <v>4052900</v>
      </c>
      <c r="M15">
        <v>21.82</v>
      </c>
      <c r="N15">
        <v>-0.030653066505628</v>
      </c>
      <c r="O15">
        <v>22.7164285714285</v>
      </c>
      <c r="P15">
        <v>18.982</v>
      </c>
      <c r="Q15">
        <f t="shared" si="0"/>
        <v>-1.05</v>
      </c>
      <c r="R15">
        <f>AVERAGE(Q12:Q15)</f>
        <v>-0.175000000000001</v>
      </c>
      <c r="S15">
        <f>STDEV(Q12:Q15)</f>
        <v>0.662746809372429</v>
      </c>
      <c r="T15">
        <f>IF(R15&gt;0,0,1)</f>
        <v>1</v>
      </c>
    </row>
    <row r="16" spans="1:17">
      <c r="A16" s="1">
        <v>43857</v>
      </c>
      <c r="B16">
        <v>2020</v>
      </c>
      <c r="C16">
        <v>1</v>
      </c>
      <c r="D16">
        <v>27</v>
      </c>
      <c r="E16" t="s">
        <v>16</v>
      </c>
      <c r="F16">
        <v>4</v>
      </c>
      <c r="G16" s="2">
        <v>43922</v>
      </c>
      <c r="H16">
        <v>20.85</v>
      </c>
      <c r="I16">
        <v>22.47</v>
      </c>
      <c r="J16">
        <v>20.61</v>
      </c>
      <c r="K16">
        <v>22.3</v>
      </c>
      <c r="L16">
        <v>4487900</v>
      </c>
      <c r="M16">
        <v>22.3</v>
      </c>
      <c r="N16">
        <v>0.0219981461480123</v>
      </c>
      <c r="O16">
        <v>22.6514285714285</v>
      </c>
      <c r="P16">
        <v>19.0943999999999</v>
      </c>
      <c r="Q16">
        <f t="shared" si="0"/>
        <v>1.45</v>
      </c>
    </row>
    <row r="17" spans="1:17">
      <c r="A17" s="1">
        <v>43858</v>
      </c>
      <c r="B17">
        <v>2020</v>
      </c>
      <c r="C17">
        <v>1</v>
      </c>
      <c r="D17">
        <v>28</v>
      </c>
      <c r="E17" t="s">
        <v>17</v>
      </c>
      <c r="F17">
        <v>4</v>
      </c>
      <c r="G17" s="2">
        <v>43922</v>
      </c>
      <c r="H17">
        <v>22.61</v>
      </c>
      <c r="I17">
        <v>22.78</v>
      </c>
      <c r="J17">
        <v>21.99</v>
      </c>
      <c r="K17">
        <v>22.41</v>
      </c>
      <c r="L17">
        <v>3137800</v>
      </c>
      <c r="M17">
        <v>22.41</v>
      </c>
      <c r="N17">
        <v>0.00493276296479661</v>
      </c>
      <c r="O17">
        <v>22.5999999999999</v>
      </c>
      <c r="P17">
        <v>19.2072</v>
      </c>
      <c r="Q17">
        <f t="shared" si="0"/>
        <v>-0.199999999999999</v>
      </c>
    </row>
    <row r="18" spans="1:17">
      <c r="A18" s="1">
        <v>43859</v>
      </c>
      <c r="B18">
        <v>2020</v>
      </c>
      <c r="C18">
        <v>1</v>
      </c>
      <c r="D18">
        <v>29</v>
      </c>
      <c r="E18" t="s">
        <v>18</v>
      </c>
      <c r="F18">
        <v>4</v>
      </c>
      <c r="G18" s="2">
        <v>43922</v>
      </c>
      <c r="H18">
        <v>22.59</v>
      </c>
      <c r="I18">
        <v>22.61</v>
      </c>
      <c r="J18">
        <v>22.04</v>
      </c>
      <c r="K18">
        <v>22.38</v>
      </c>
      <c r="L18">
        <v>2122200</v>
      </c>
      <c r="M18">
        <v>22.38</v>
      </c>
      <c r="N18">
        <v>-0.00133871873492996</v>
      </c>
      <c r="O18">
        <v>22.4957142857142</v>
      </c>
      <c r="P18">
        <v>19.3282</v>
      </c>
      <c r="Q18">
        <f t="shared" si="0"/>
        <v>-0.210000000000001</v>
      </c>
    </row>
    <row r="19" spans="1:17">
      <c r="A19" s="1">
        <v>43860</v>
      </c>
      <c r="B19">
        <v>2020</v>
      </c>
      <c r="C19">
        <v>1</v>
      </c>
      <c r="D19">
        <v>30</v>
      </c>
      <c r="E19" t="s">
        <v>19</v>
      </c>
      <c r="F19">
        <v>4</v>
      </c>
      <c r="G19" s="2">
        <v>43922</v>
      </c>
      <c r="H19">
        <v>22.08</v>
      </c>
      <c r="I19">
        <v>22.24</v>
      </c>
      <c r="J19">
        <v>20.78</v>
      </c>
      <c r="K19">
        <v>21.26</v>
      </c>
      <c r="L19">
        <v>4479900</v>
      </c>
      <c r="M19">
        <v>21.26</v>
      </c>
      <c r="N19">
        <v>-0.0500446369027657</v>
      </c>
      <c r="O19">
        <v>22.36</v>
      </c>
      <c r="P19">
        <v>19.4192</v>
      </c>
      <c r="Q19">
        <f t="shared" si="0"/>
        <v>-0.819999999999997</v>
      </c>
    </row>
    <row r="20" spans="1:20">
      <c r="A20" s="1">
        <v>43861</v>
      </c>
      <c r="B20">
        <v>2020</v>
      </c>
      <c r="C20">
        <v>1</v>
      </c>
      <c r="D20">
        <v>31</v>
      </c>
      <c r="E20" t="s">
        <v>20</v>
      </c>
      <c r="F20">
        <v>4</v>
      </c>
      <c r="G20" s="2">
        <v>43922</v>
      </c>
      <c r="H20">
        <v>21.28</v>
      </c>
      <c r="I20">
        <v>21.7</v>
      </c>
      <c r="J20">
        <v>21.13</v>
      </c>
      <c r="K20">
        <v>21.55</v>
      </c>
      <c r="L20">
        <v>4058000</v>
      </c>
      <c r="M20">
        <v>21.55</v>
      </c>
      <c r="N20">
        <v>0.0136405929001235</v>
      </c>
      <c r="O20">
        <v>22.3599999999999</v>
      </c>
      <c r="P20">
        <v>19.5226</v>
      </c>
      <c r="Q20">
        <f t="shared" si="0"/>
        <v>0.27</v>
      </c>
      <c r="R20">
        <f>AVERAGE(Q16:Q20)</f>
        <v>0.0980000000000004</v>
      </c>
      <c r="S20">
        <f>STDEV(Q16:Q20)</f>
        <v>0.849099523024244</v>
      </c>
      <c r="T20">
        <f>IF(R20&gt;0,0,1)</f>
        <v>0</v>
      </c>
    </row>
    <row r="21" spans="1:17">
      <c r="A21" s="1">
        <v>43864</v>
      </c>
      <c r="B21">
        <v>2020</v>
      </c>
      <c r="C21">
        <v>2</v>
      </c>
      <c r="D21">
        <v>3</v>
      </c>
      <c r="E21" t="s">
        <v>16</v>
      </c>
      <c r="F21">
        <v>5</v>
      </c>
      <c r="G21" s="2">
        <v>43952</v>
      </c>
      <c r="H21">
        <v>21.55</v>
      </c>
      <c r="I21">
        <v>23.3</v>
      </c>
      <c r="J21">
        <v>21.51</v>
      </c>
      <c r="K21">
        <v>23.04</v>
      </c>
      <c r="L21">
        <v>6803200</v>
      </c>
      <c r="M21">
        <v>23.04</v>
      </c>
      <c r="N21">
        <v>0.0691416116574319</v>
      </c>
      <c r="O21">
        <v>22.435</v>
      </c>
      <c r="P21">
        <v>19.6688</v>
      </c>
      <c r="Q21">
        <f t="shared" si="0"/>
        <v>1.49</v>
      </c>
    </row>
    <row r="22" spans="1:17">
      <c r="A22" s="1">
        <v>43865</v>
      </c>
      <c r="B22">
        <v>2020</v>
      </c>
      <c r="C22">
        <v>2</v>
      </c>
      <c r="D22">
        <v>4</v>
      </c>
      <c r="E22" t="s">
        <v>17</v>
      </c>
      <c r="F22">
        <v>5</v>
      </c>
      <c r="G22" s="2">
        <v>43952</v>
      </c>
      <c r="H22">
        <v>23.78</v>
      </c>
      <c r="I22">
        <v>23.98</v>
      </c>
      <c r="J22">
        <v>23.26</v>
      </c>
      <c r="K22">
        <v>23.58</v>
      </c>
      <c r="L22">
        <v>4123200</v>
      </c>
      <c r="M22">
        <v>23.58</v>
      </c>
      <c r="N22">
        <v>0.0234374560208801</v>
      </c>
      <c r="O22">
        <v>22.4857142857142</v>
      </c>
      <c r="P22">
        <v>19.8146</v>
      </c>
      <c r="Q22">
        <f t="shared" si="0"/>
        <v>-0.200000000000003</v>
      </c>
    </row>
    <row r="23" spans="1:17">
      <c r="A23" s="1">
        <v>43866</v>
      </c>
      <c r="B23">
        <v>2020</v>
      </c>
      <c r="C23">
        <v>2</v>
      </c>
      <c r="D23">
        <v>5</v>
      </c>
      <c r="E23" t="s">
        <v>18</v>
      </c>
      <c r="F23">
        <v>5</v>
      </c>
      <c r="G23" s="2">
        <v>43952</v>
      </c>
      <c r="H23">
        <v>24.1</v>
      </c>
      <c r="I23">
        <v>24.17</v>
      </c>
      <c r="J23">
        <v>22.76</v>
      </c>
      <c r="K23">
        <v>23.26</v>
      </c>
      <c r="L23">
        <v>5373400</v>
      </c>
      <c r="M23">
        <v>23.26</v>
      </c>
      <c r="N23">
        <v>-0.0135708098328918</v>
      </c>
      <c r="O23">
        <v>22.5021428571428</v>
      </c>
      <c r="P23">
        <v>19.9413999999999</v>
      </c>
      <c r="Q23">
        <f t="shared" si="0"/>
        <v>-0.84</v>
      </c>
    </row>
    <row r="24" spans="1:17">
      <c r="A24" s="1">
        <v>43867</v>
      </c>
      <c r="B24">
        <v>2020</v>
      </c>
      <c r="C24">
        <v>2</v>
      </c>
      <c r="D24">
        <v>6</v>
      </c>
      <c r="E24" t="s">
        <v>19</v>
      </c>
      <c r="F24">
        <v>5</v>
      </c>
      <c r="G24" s="2">
        <v>43952</v>
      </c>
      <c r="H24">
        <v>23.66</v>
      </c>
      <c r="I24">
        <v>26.72</v>
      </c>
      <c r="J24">
        <v>23.16</v>
      </c>
      <c r="K24">
        <v>26.34</v>
      </c>
      <c r="L24">
        <v>11637500</v>
      </c>
      <c r="M24">
        <v>26.34</v>
      </c>
      <c r="N24">
        <v>0.13241616050724</v>
      </c>
      <c r="O24">
        <v>22.7428571428571</v>
      </c>
      <c r="P24">
        <v>20.1364</v>
      </c>
      <c r="Q24">
        <f t="shared" si="0"/>
        <v>2.68</v>
      </c>
    </row>
    <row r="25" spans="1:20">
      <c r="A25" s="1">
        <v>43868</v>
      </c>
      <c r="B25">
        <v>2020</v>
      </c>
      <c r="C25">
        <v>2</v>
      </c>
      <c r="D25">
        <v>7</v>
      </c>
      <c r="E25" t="s">
        <v>20</v>
      </c>
      <c r="F25">
        <v>5</v>
      </c>
      <c r="G25" s="2">
        <v>43952</v>
      </c>
      <c r="H25">
        <v>26.02</v>
      </c>
      <c r="I25">
        <v>26.22</v>
      </c>
      <c r="J25">
        <v>24.52</v>
      </c>
      <c r="K25">
        <v>24.99</v>
      </c>
      <c r="L25">
        <v>7705200</v>
      </c>
      <c r="M25">
        <v>24.99</v>
      </c>
      <c r="N25">
        <v>-0.0512528615660273</v>
      </c>
      <c r="O25">
        <v>22.8992857142857</v>
      </c>
      <c r="P25">
        <v>20.3</v>
      </c>
      <c r="Q25">
        <f t="shared" si="0"/>
        <v>-1.03</v>
      </c>
      <c r="R25">
        <f>AVERAGE(Q21:Q25)</f>
        <v>0.419999999999999</v>
      </c>
      <c r="S25">
        <f>STDEV(Q21:Q25)</f>
        <v>1.60678249928234</v>
      </c>
      <c r="T25">
        <f>IF(R25&gt;0,0,1)</f>
        <v>0</v>
      </c>
    </row>
    <row r="26" spans="1:17">
      <c r="A26" s="1">
        <v>43871</v>
      </c>
      <c r="B26">
        <v>2020</v>
      </c>
      <c r="C26">
        <v>2</v>
      </c>
      <c r="D26">
        <v>10</v>
      </c>
      <c r="E26" t="s">
        <v>16</v>
      </c>
      <c r="F26">
        <v>6</v>
      </c>
      <c r="G26" s="2">
        <v>43983</v>
      </c>
      <c r="H26">
        <v>25.89</v>
      </c>
      <c r="I26">
        <v>26.17</v>
      </c>
      <c r="J26">
        <v>24.83</v>
      </c>
      <c r="K26">
        <v>25.46</v>
      </c>
      <c r="L26">
        <v>8481200</v>
      </c>
      <c r="M26">
        <v>25.46</v>
      </c>
      <c r="N26">
        <v>0.0188074957046493</v>
      </c>
      <c r="O26">
        <v>23.1028571428571</v>
      </c>
      <c r="P26">
        <v>20.4732</v>
      </c>
      <c r="Q26">
        <f t="shared" si="0"/>
        <v>-0.43</v>
      </c>
    </row>
    <row r="27" spans="1:17">
      <c r="A27" s="1">
        <v>43872</v>
      </c>
      <c r="B27">
        <v>2020</v>
      </c>
      <c r="C27">
        <v>2</v>
      </c>
      <c r="D27">
        <v>11</v>
      </c>
      <c r="E27" t="s">
        <v>17</v>
      </c>
      <c r="F27">
        <v>6</v>
      </c>
      <c r="G27" s="2">
        <v>43983</v>
      </c>
      <c r="H27">
        <v>25.76</v>
      </c>
      <c r="I27">
        <v>27.55</v>
      </c>
      <c r="J27">
        <v>25.76</v>
      </c>
      <c r="K27">
        <v>26.55</v>
      </c>
      <c r="L27">
        <v>9339300</v>
      </c>
      <c r="M27">
        <v>26.55</v>
      </c>
      <c r="N27">
        <v>0.0428122620496342</v>
      </c>
      <c r="O27">
        <v>23.3892857142857</v>
      </c>
      <c r="P27">
        <v>20.6642</v>
      </c>
      <c r="Q27">
        <f t="shared" si="0"/>
        <v>0.789999999999999</v>
      </c>
    </row>
    <row r="28" spans="1:17">
      <c r="A28" s="1">
        <v>43873</v>
      </c>
      <c r="B28">
        <v>2020</v>
      </c>
      <c r="C28">
        <v>2</v>
      </c>
      <c r="D28">
        <v>12</v>
      </c>
      <c r="E28" t="s">
        <v>18</v>
      </c>
      <c r="F28">
        <v>6</v>
      </c>
      <c r="G28" s="2">
        <v>43983</v>
      </c>
      <c r="H28">
        <v>27.55</v>
      </c>
      <c r="I28">
        <v>28.16</v>
      </c>
      <c r="J28">
        <v>27.06</v>
      </c>
      <c r="K28">
        <v>27.53</v>
      </c>
      <c r="L28">
        <v>7957300</v>
      </c>
      <c r="M28">
        <v>27.53</v>
      </c>
      <c r="N28">
        <v>0.0369115434179372</v>
      </c>
      <c r="O28">
        <v>23.7478571428571</v>
      </c>
      <c r="P28">
        <v>20.8692</v>
      </c>
      <c r="Q28">
        <f t="shared" si="0"/>
        <v>-0.0199999999999996</v>
      </c>
    </row>
    <row r="29" spans="1:17">
      <c r="A29" s="1">
        <v>43874</v>
      </c>
      <c r="B29">
        <v>2020</v>
      </c>
      <c r="C29">
        <v>2</v>
      </c>
      <c r="D29">
        <v>13</v>
      </c>
      <c r="E29" t="s">
        <v>19</v>
      </c>
      <c r="F29">
        <v>6</v>
      </c>
      <c r="G29" s="2">
        <v>43983</v>
      </c>
      <c r="H29">
        <v>27.44</v>
      </c>
      <c r="I29">
        <v>28.54</v>
      </c>
      <c r="J29">
        <v>27.36</v>
      </c>
      <c r="K29">
        <v>27.76</v>
      </c>
      <c r="L29">
        <v>6367200</v>
      </c>
      <c r="M29">
        <v>27.76</v>
      </c>
      <c r="N29">
        <v>0.00835450550307825</v>
      </c>
      <c r="O29">
        <v>24.1721428571428</v>
      </c>
      <c r="P29">
        <v>21.0762</v>
      </c>
      <c r="Q29">
        <f t="shared" si="0"/>
        <v>0.32</v>
      </c>
    </row>
    <row r="30" spans="1:20">
      <c r="A30" s="1">
        <v>43875</v>
      </c>
      <c r="B30">
        <v>2020</v>
      </c>
      <c r="C30">
        <v>2</v>
      </c>
      <c r="D30">
        <v>14</v>
      </c>
      <c r="E30" t="s">
        <v>20</v>
      </c>
      <c r="F30">
        <v>6</v>
      </c>
      <c r="G30" s="2">
        <v>43983</v>
      </c>
      <c r="H30">
        <v>28.28</v>
      </c>
      <c r="I30">
        <v>28.95</v>
      </c>
      <c r="J30">
        <v>27.83</v>
      </c>
      <c r="K30">
        <v>28.69</v>
      </c>
      <c r="L30">
        <v>5147000</v>
      </c>
      <c r="M30">
        <v>28.69</v>
      </c>
      <c r="N30">
        <v>0.0335014516393339</v>
      </c>
      <c r="O30">
        <v>24.6285714285714</v>
      </c>
      <c r="P30">
        <v>21.3163999999999</v>
      </c>
      <c r="Q30">
        <f t="shared" si="0"/>
        <v>0.41</v>
      </c>
      <c r="R30">
        <f>AVERAGE(Q26:Q30)</f>
        <v>0.214</v>
      </c>
      <c r="S30">
        <f>STDEV(Q26:Q30)</f>
        <v>0.461226625423988</v>
      </c>
      <c r="T30">
        <f>IF(R30&gt;0,0,1)</f>
        <v>0</v>
      </c>
    </row>
    <row r="31" spans="1:17">
      <c r="A31" s="1">
        <v>43879</v>
      </c>
      <c r="B31">
        <v>2020</v>
      </c>
      <c r="C31">
        <v>2</v>
      </c>
      <c r="D31">
        <v>18</v>
      </c>
      <c r="E31" t="s">
        <v>17</v>
      </c>
      <c r="F31">
        <v>7</v>
      </c>
      <c r="G31" s="2">
        <v>44013</v>
      </c>
      <c r="H31">
        <v>29</v>
      </c>
      <c r="I31">
        <v>29</v>
      </c>
      <c r="J31">
        <v>26.65</v>
      </c>
      <c r="K31">
        <v>27.13</v>
      </c>
      <c r="L31">
        <v>11429100</v>
      </c>
      <c r="M31">
        <v>27.13</v>
      </c>
      <c r="N31">
        <v>-0.0543743933165548</v>
      </c>
      <c r="O31">
        <v>24.9657142857142</v>
      </c>
      <c r="P31">
        <v>21.5306</v>
      </c>
      <c r="Q31">
        <f t="shared" si="0"/>
        <v>-1.87</v>
      </c>
    </row>
    <row r="32" spans="1:17">
      <c r="A32" s="1">
        <v>43880</v>
      </c>
      <c r="B32">
        <v>2020</v>
      </c>
      <c r="C32">
        <v>2</v>
      </c>
      <c r="D32">
        <v>19</v>
      </c>
      <c r="E32" t="s">
        <v>18</v>
      </c>
      <c r="F32">
        <v>7</v>
      </c>
      <c r="G32" s="2">
        <v>44013</v>
      </c>
      <c r="H32">
        <v>27.37</v>
      </c>
      <c r="I32">
        <v>27.95</v>
      </c>
      <c r="J32">
        <v>27.37</v>
      </c>
      <c r="K32">
        <v>27.72</v>
      </c>
      <c r="L32">
        <v>3682500</v>
      </c>
      <c r="M32">
        <v>27.72</v>
      </c>
      <c r="N32">
        <v>0.0217471496807528</v>
      </c>
      <c r="O32">
        <v>25.3471428571428</v>
      </c>
      <c r="P32">
        <v>21.746</v>
      </c>
      <c r="Q32">
        <f t="shared" si="0"/>
        <v>0.349999999999998</v>
      </c>
    </row>
    <row r="33" spans="1:17">
      <c r="A33" s="1">
        <v>43881</v>
      </c>
      <c r="B33">
        <v>2020</v>
      </c>
      <c r="C33">
        <v>2</v>
      </c>
      <c r="D33">
        <v>20</v>
      </c>
      <c r="E33" t="s">
        <v>19</v>
      </c>
      <c r="F33">
        <v>7</v>
      </c>
      <c r="G33" s="2">
        <v>44013</v>
      </c>
      <c r="H33">
        <v>27.98</v>
      </c>
      <c r="I33">
        <v>28.41</v>
      </c>
      <c r="J33">
        <v>27</v>
      </c>
      <c r="K33">
        <v>27.94</v>
      </c>
      <c r="L33">
        <v>4955200</v>
      </c>
      <c r="M33">
        <v>27.94</v>
      </c>
      <c r="N33">
        <v>0.00793655217001165</v>
      </c>
      <c r="O33">
        <v>25.8242857142857</v>
      </c>
      <c r="P33">
        <v>21.9613999999999</v>
      </c>
      <c r="Q33">
        <f t="shared" si="0"/>
        <v>-0.0399999999999991</v>
      </c>
    </row>
    <row r="34" spans="1:20">
      <c r="A34" s="1">
        <v>43882</v>
      </c>
      <c r="B34">
        <v>2020</v>
      </c>
      <c r="C34">
        <v>2</v>
      </c>
      <c r="D34">
        <v>21</v>
      </c>
      <c r="E34" t="s">
        <v>20</v>
      </c>
      <c r="F34">
        <v>7</v>
      </c>
      <c r="G34" s="2">
        <v>44013</v>
      </c>
      <c r="H34">
        <v>27.99</v>
      </c>
      <c r="I34">
        <v>27.99</v>
      </c>
      <c r="J34">
        <v>26.72</v>
      </c>
      <c r="K34">
        <v>26.88</v>
      </c>
      <c r="L34">
        <v>5892300</v>
      </c>
      <c r="M34">
        <v>26.88</v>
      </c>
      <c r="N34">
        <v>-0.0379384879395017</v>
      </c>
      <c r="O34">
        <v>26.205</v>
      </c>
      <c r="P34">
        <v>22.1592</v>
      </c>
      <c r="Q34">
        <f t="shared" si="0"/>
        <v>-1.11</v>
      </c>
      <c r="R34">
        <f>AVERAGE(Q31:Q34)</f>
        <v>-0.6675</v>
      </c>
      <c r="S34">
        <f>STDEV(Q31:Q34)</f>
        <v>1.01174354458034</v>
      </c>
      <c r="T34">
        <f>IF(R34&gt;0,0,1)</f>
        <v>1</v>
      </c>
    </row>
    <row r="35" spans="1:17">
      <c r="A35" s="1">
        <v>43885</v>
      </c>
      <c r="B35">
        <v>2020</v>
      </c>
      <c r="C35">
        <v>2</v>
      </c>
      <c r="D35">
        <v>24</v>
      </c>
      <c r="E35" t="s">
        <v>16</v>
      </c>
      <c r="F35">
        <v>8</v>
      </c>
      <c r="G35" s="2">
        <v>44044</v>
      </c>
      <c r="H35">
        <v>25.7</v>
      </c>
      <c r="I35">
        <v>27.14</v>
      </c>
      <c r="J35">
        <v>25.28</v>
      </c>
      <c r="K35">
        <v>26.92</v>
      </c>
      <c r="L35">
        <v>6715300</v>
      </c>
      <c r="M35">
        <v>26.92</v>
      </c>
      <c r="N35">
        <v>0.00148812934435382</v>
      </c>
      <c r="O35">
        <v>26.4821428571428</v>
      </c>
      <c r="P35">
        <v>22.3583999999999</v>
      </c>
      <c r="Q35">
        <f t="shared" si="0"/>
        <v>1.22</v>
      </c>
    </row>
    <row r="36" spans="1:17">
      <c r="A36" s="1">
        <v>43886</v>
      </c>
      <c r="B36">
        <v>2020</v>
      </c>
      <c r="C36">
        <v>2</v>
      </c>
      <c r="D36">
        <v>25</v>
      </c>
      <c r="E36" t="s">
        <v>17</v>
      </c>
      <c r="F36">
        <v>8</v>
      </c>
      <c r="G36" s="2">
        <v>44044</v>
      </c>
      <c r="H36">
        <v>27.6</v>
      </c>
      <c r="I36">
        <v>27.98</v>
      </c>
      <c r="J36">
        <v>26.58</v>
      </c>
      <c r="K36">
        <v>26.72</v>
      </c>
      <c r="L36">
        <v>8947200</v>
      </c>
      <c r="M36">
        <v>26.72</v>
      </c>
      <c r="N36">
        <v>-0.00742944882513485</v>
      </c>
      <c r="O36">
        <v>26.7064285714285</v>
      </c>
      <c r="P36">
        <v>22.5419999999999</v>
      </c>
      <c r="Q36">
        <f t="shared" si="0"/>
        <v>-0.880000000000003</v>
      </c>
    </row>
    <row r="37" spans="1:17">
      <c r="A37" s="1">
        <v>43887</v>
      </c>
      <c r="B37">
        <v>2020</v>
      </c>
      <c r="C37">
        <v>2</v>
      </c>
      <c r="D37">
        <v>26</v>
      </c>
      <c r="E37" t="s">
        <v>18</v>
      </c>
      <c r="F37">
        <v>8</v>
      </c>
      <c r="G37" s="2">
        <v>44044</v>
      </c>
      <c r="H37">
        <v>27.6</v>
      </c>
      <c r="I37">
        <v>29.28</v>
      </c>
      <c r="J37">
        <v>27.07</v>
      </c>
      <c r="K37">
        <v>27.57</v>
      </c>
      <c r="L37">
        <v>11267300</v>
      </c>
      <c r="M37">
        <v>27.57</v>
      </c>
      <c r="N37">
        <v>0.0318113923395537</v>
      </c>
      <c r="O37">
        <v>27.0142857142857</v>
      </c>
      <c r="P37">
        <v>22.7385999999999</v>
      </c>
      <c r="Q37">
        <f t="shared" si="0"/>
        <v>-0.0300000000000011</v>
      </c>
    </row>
    <row r="38" spans="1:17">
      <c r="A38" s="1">
        <v>43888</v>
      </c>
      <c r="B38">
        <v>2020</v>
      </c>
      <c r="C38">
        <v>2</v>
      </c>
      <c r="D38">
        <v>27</v>
      </c>
      <c r="E38" t="s">
        <v>19</v>
      </c>
      <c r="F38">
        <v>8</v>
      </c>
      <c r="G38" s="2">
        <v>44044</v>
      </c>
      <c r="H38">
        <v>27</v>
      </c>
      <c r="I38">
        <v>27.29</v>
      </c>
      <c r="J38">
        <v>25.75</v>
      </c>
      <c r="K38">
        <v>26.63</v>
      </c>
      <c r="L38">
        <v>5991100</v>
      </c>
      <c r="M38">
        <v>26.63</v>
      </c>
      <c r="N38">
        <v>-0.0340950505789844</v>
      </c>
      <c r="O38">
        <v>27.035</v>
      </c>
      <c r="P38">
        <v>22.9132</v>
      </c>
      <c r="Q38">
        <f t="shared" si="0"/>
        <v>-0.370000000000001</v>
      </c>
    </row>
    <row r="39" spans="1:20">
      <c r="A39" s="1">
        <v>43889</v>
      </c>
      <c r="B39">
        <v>2020</v>
      </c>
      <c r="C39">
        <v>2</v>
      </c>
      <c r="D39">
        <v>28</v>
      </c>
      <c r="E39" t="s">
        <v>20</v>
      </c>
      <c r="F39">
        <v>8</v>
      </c>
      <c r="G39" s="2">
        <v>44044</v>
      </c>
      <c r="H39">
        <v>25.5</v>
      </c>
      <c r="I39">
        <v>26.15</v>
      </c>
      <c r="J39">
        <v>24.56</v>
      </c>
      <c r="K39">
        <v>25.68</v>
      </c>
      <c r="L39">
        <v>8608400</v>
      </c>
      <c r="M39">
        <v>25.68</v>
      </c>
      <c r="N39">
        <v>-0.0356740099710717</v>
      </c>
      <c r="O39">
        <v>27.0842857142857</v>
      </c>
      <c r="P39">
        <v>23.0676</v>
      </c>
      <c r="Q39">
        <f t="shared" si="0"/>
        <v>0.18</v>
      </c>
      <c r="R39">
        <f>AVERAGE(Q35:Q39)</f>
        <v>0.0239999999999995</v>
      </c>
      <c r="S39">
        <f>STDEV(Q35:Q39)</f>
        <v>0.779442108177383</v>
      </c>
      <c r="T39">
        <f>IF(R39&gt;0,0,1)</f>
        <v>0</v>
      </c>
    </row>
    <row r="40" spans="1:17">
      <c r="A40" s="1">
        <v>43892</v>
      </c>
      <c r="B40">
        <v>2020</v>
      </c>
      <c r="C40">
        <v>3</v>
      </c>
      <c r="D40">
        <v>2</v>
      </c>
      <c r="E40" t="s">
        <v>16</v>
      </c>
      <c r="F40">
        <v>9</v>
      </c>
      <c r="G40" s="2">
        <v>44075</v>
      </c>
      <c r="H40">
        <v>26.48</v>
      </c>
      <c r="I40">
        <v>27.25</v>
      </c>
      <c r="J40">
        <v>25.86</v>
      </c>
      <c r="K40">
        <v>27.23</v>
      </c>
      <c r="L40">
        <v>6444500</v>
      </c>
      <c r="M40">
        <v>27.23</v>
      </c>
      <c r="N40">
        <v>0.0603582250249485</v>
      </c>
      <c r="O40">
        <v>27.2107142857142</v>
      </c>
      <c r="P40">
        <v>23.2552</v>
      </c>
      <c r="Q40">
        <f t="shared" si="0"/>
        <v>0.75</v>
      </c>
    </row>
    <row r="41" spans="1:17">
      <c r="A41" s="1">
        <v>43893</v>
      </c>
      <c r="B41">
        <v>2020</v>
      </c>
      <c r="C41">
        <v>3</v>
      </c>
      <c r="D41">
        <v>3</v>
      </c>
      <c r="E41" t="s">
        <v>17</v>
      </c>
      <c r="F41">
        <v>9</v>
      </c>
      <c r="G41" s="2">
        <v>44075</v>
      </c>
      <c r="H41">
        <v>27.42</v>
      </c>
      <c r="I41">
        <v>27.57</v>
      </c>
      <c r="J41">
        <v>25.85</v>
      </c>
      <c r="K41">
        <v>26.24</v>
      </c>
      <c r="L41">
        <v>5497100</v>
      </c>
      <c r="M41">
        <v>26.24</v>
      </c>
      <c r="N41">
        <v>-0.0363569514418309</v>
      </c>
      <c r="O41">
        <v>27.1885714285714</v>
      </c>
      <c r="P41">
        <v>23.4262</v>
      </c>
      <c r="Q41">
        <f t="shared" si="0"/>
        <v>-1.18</v>
      </c>
    </row>
    <row r="42" spans="1:17">
      <c r="A42" s="1">
        <v>43894</v>
      </c>
      <c r="B42">
        <v>2020</v>
      </c>
      <c r="C42">
        <v>3</v>
      </c>
      <c r="D42">
        <v>4</v>
      </c>
      <c r="E42" t="s">
        <v>18</v>
      </c>
      <c r="F42">
        <v>9</v>
      </c>
      <c r="G42" s="2">
        <v>44075</v>
      </c>
      <c r="H42">
        <v>26.77</v>
      </c>
      <c r="I42">
        <v>27.57</v>
      </c>
      <c r="J42">
        <v>26.72</v>
      </c>
      <c r="K42">
        <v>27.55</v>
      </c>
      <c r="L42">
        <v>4342800</v>
      </c>
      <c r="M42">
        <v>27.55</v>
      </c>
      <c r="N42">
        <v>0.0499237605704658</v>
      </c>
      <c r="O42">
        <v>27.19</v>
      </c>
      <c r="P42">
        <v>23.6164</v>
      </c>
      <c r="Q42">
        <f t="shared" si="0"/>
        <v>0.780000000000001</v>
      </c>
    </row>
    <row r="43" spans="1:17">
      <c r="A43" s="1">
        <v>43895</v>
      </c>
      <c r="B43">
        <v>2020</v>
      </c>
      <c r="C43">
        <v>3</v>
      </c>
      <c r="D43">
        <v>5</v>
      </c>
      <c r="E43" t="s">
        <v>19</v>
      </c>
      <c r="F43">
        <v>9</v>
      </c>
      <c r="G43" s="2">
        <v>44075</v>
      </c>
      <c r="H43">
        <v>27.11</v>
      </c>
      <c r="I43">
        <v>28.27</v>
      </c>
      <c r="J43">
        <v>27.07</v>
      </c>
      <c r="K43">
        <v>28.11</v>
      </c>
      <c r="L43">
        <v>5839200</v>
      </c>
      <c r="M43">
        <v>28.11</v>
      </c>
      <c r="N43">
        <v>0.02032672917601</v>
      </c>
      <c r="O43">
        <v>27.215</v>
      </c>
      <c r="P43">
        <v>23.8198</v>
      </c>
      <c r="Q43">
        <f t="shared" si="0"/>
        <v>1</v>
      </c>
    </row>
    <row r="44" spans="1:20">
      <c r="A44" s="1">
        <v>43896</v>
      </c>
      <c r="B44">
        <v>2020</v>
      </c>
      <c r="C44">
        <v>3</v>
      </c>
      <c r="D44">
        <v>6</v>
      </c>
      <c r="E44" t="s">
        <v>20</v>
      </c>
      <c r="F44">
        <v>9</v>
      </c>
      <c r="G44" s="2">
        <v>44075</v>
      </c>
      <c r="H44">
        <v>27.25</v>
      </c>
      <c r="I44">
        <v>27.87</v>
      </c>
      <c r="J44">
        <v>25.93</v>
      </c>
      <c r="K44">
        <v>26.68</v>
      </c>
      <c r="L44">
        <v>6600700</v>
      </c>
      <c r="M44">
        <v>26.68</v>
      </c>
      <c r="N44">
        <v>-0.05087158570353</v>
      </c>
      <c r="O44">
        <v>27.0714285714285</v>
      </c>
      <c r="P44">
        <v>23.985</v>
      </c>
      <c r="Q44">
        <f t="shared" si="0"/>
        <v>-0.57</v>
      </c>
      <c r="R44">
        <f>AVERAGE(Q40:Q44)</f>
        <v>0.156</v>
      </c>
      <c r="S44">
        <f>STDEV(Q40:Q44)</f>
        <v>0.970376215701932</v>
      </c>
      <c r="T44">
        <f>IF(R44&gt;0,0,1)</f>
        <v>0</v>
      </c>
    </row>
    <row r="45" spans="1:17">
      <c r="A45" s="1">
        <v>43899</v>
      </c>
      <c r="B45">
        <v>2020</v>
      </c>
      <c r="C45">
        <v>3</v>
      </c>
      <c r="D45">
        <v>9</v>
      </c>
      <c r="E45" t="s">
        <v>16</v>
      </c>
      <c r="F45">
        <v>10</v>
      </c>
      <c r="G45" s="2">
        <v>44105</v>
      </c>
      <c r="H45">
        <v>24.76</v>
      </c>
      <c r="I45">
        <v>25.98</v>
      </c>
      <c r="J45">
        <v>23.7</v>
      </c>
      <c r="K45">
        <v>25.12</v>
      </c>
      <c r="L45">
        <v>6248200</v>
      </c>
      <c r="M45">
        <v>25.12</v>
      </c>
      <c r="N45">
        <v>-0.0584707439317289</v>
      </c>
      <c r="O45">
        <v>26.9278571428571</v>
      </c>
      <c r="P45">
        <v>24.1185999999999</v>
      </c>
      <c r="Q45">
        <f t="shared" si="0"/>
        <v>0.359999999999999</v>
      </c>
    </row>
    <row r="46" spans="1:17">
      <c r="A46" s="1">
        <v>43900</v>
      </c>
      <c r="B46">
        <v>2020</v>
      </c>
      <c r="C46">
        <v>3</v>
      </c>
      <c r="D46">
        <v>10</v>
      </c>
      <c r="E46" t="s">
        <v>17</v>
      </c>
      <c r="F46">
        <v>10</v>
      </c>
      <c r="G46" s="2">
        <v>44105</v>
      </c>
      <c r="H46">
        <v>26.21</v>
      </c>
      <c r="I46">
        <v>26.6</v>
      </c>
      <c r="J46">
        <v>25.11</v>
      </c>
      <c r="K46">
        <v>26</v>
      </c>
      <c r="L46">
        <v>4025300</v>
      </c>
      <c r="M46">
        <v>26</v>
      </c>
      <c r="N46">
        <v>0.0350318125544082</v>
      </c>
      <c r="O46">
        <v>26.805</v>
      </c>
      <c r="P46">
        <v>24.2718</v>
      </c>
      <c r="Q46">
        <f t="shared" si="0"/>
        <v>-0.210000000000001</v>
      </c>
    </row>
    <row r="47" spans="1:17">
      <c r="A47" s="1">
        <v>43901</v>
      </c>
      <c r="B47">
        <v>2020</v>
      </c>
      <c r="C47">
        <v>3</v>
      </c>
      <c r="D47">
        <v>11</v>
      </c>
      <c r="E47" t="s">
        <v>18</v>
      </c>
      <c r="F47">
        <v>10</v>
      </c>
      <c r="G47" s="2">
        <v>44105</v>
      </c>
      <c r="H47">
        <v>25.45</v>
      </c>
      <c r="I47">
        <v>26.71</v>
      </c>
      <c r="J47">
        <v>25.16</v>
      </c>
      <c r="K47">
        <v>25.67</v>
      </c>
      <c r="L47">
        <v>4800500</v>
      </c>
      <c r="M47">
        <v>25.67</v>
      </c>
      <c r="N47">
        <v>-0.0126923047579251</v>
      </c>
      <c r="O47">
        <v>26.6428571428571</v>
      </c>
      <c r="P47">
        <v>24.4204</v>
      </c>
      <c r="Q47">
        <f t="shared" si="0"/>
        <v>0.220000000000002</v>
      </c>
    </row>
    <row r="48" spans="1:17">
      <c r="A48" s="1">
        <v>43902</v>
      </c>
      <c r="B48">
        <v>2020</v>
      </c>
      <c r="C48">
        <v>3</v>
      </c>
      <c r="D48">
        <v>12</v>
      </c>
      <c r="E48" t="s">
        <v>19</v>
      </c>
      <c r="F48">
        <v>10</v>
      </c>
      <c r="G48" s="2">
        <v>44105</v>
      </c>
      <c r="H48">
        <v>23.98</v>
      </c>
      <c r="I48">
        <v>24.25</v>
      </c>
      <c r="J48">
        <v>22.84</v>
      </c>
      <c r="K48">
        <v>23.8</v>
      </c>
      <c r="L48">
        <v>8105200</v>
      </c>
      <c r="M48">
        <v>23.8</v>
      </c>
      <c r="N48">
        <v>-0.0728477145958534</v>
      </c>
      <c r="O48">
        <v>26.4228571428571</v>
      </c>
      <c r="P48">
        <v>24.5273999999999</v>
      </c>
      <c r="Q48">
        <f t="shared" si="0"/>
        <v>-0.18</v>
      </c>
    </row>
    <row r="49" spans="1:20">
      <c r="A49" s="1">
        <v>43903</v>
      </c>
      <c r="B49">
        <v>2020</v>
      </c>
      <c r="C49">
        <v>3</v>
      </c>
      <c r="D49">
        <v>13</v>
      </c>
      <c r="E49" t="s">
        <v>20</v>
      </c>
      <c r="F49">
        <v>10</v>
      </c>
      <c r="G49" s="2">
        <v>44105</v>
      </c>
      <c r="H49">
        <v>25</v>
      </c>
      <c r="I49">
        <v>25.4</v>
      </c>
      <c r="J49">
        <v>22.23</v>
      </c>
      <c r="K49">
        <v>23.37</v>
      </c>
      <c r="L49">
        <v>6556800</v>
      </c>
      <c r="M49">
        <v>23.37</v>
      </c>
      <c r="N49">
        <v>-0.0180671601517351</v>
      </c>
      <c r="O49">
        <v>26.1692857142857</v>
      </c>
      <c r="P49">
        <v>24.6224</v>
      </c>
      <c r="Q49">
        <f t="shared" si="0"/>
        <v>-1.63</v>
      </c>
      <c r="R49">
        <f>AVERAGE(Q45:Q49)</f>
        <v>-0.288</v>
      </c>
      <c r="S49">
        <f>STDEV(Q45:Q49)</f>
        <v>0.790044302555243</v>
      </c>
      <c r="T49">
        <f>IF(R49&gt;0,0,1)</f>
        <v>1</v>
      </c>
    </row>
    <row r="50" spans="1:17">
      <c r="A50" s="1">
        <v>43906</v>
      </c>
      <c r="B50">
        <v>2020</v>
      </c>
      <c r="C50">
        <v>3</v>
      </c>
      <c r="D50">
        <v>16</v>
      </c>
      <c r="E50" t="s">
        <v>16</v>
      </c>
      <c r="F50">
        <v>11</v>
      </c>
      <c r="G50" s="2">
        <v>44136</v>
      </c>
      <c r="H50">
        <v>21.11</v>
      </c>
      <c r="I50">
        <v>23.16</v>
      </c>
      <c r="J50">
        <v>20</v>
      </c>
      <c r="K50">
        <v>22.16</v>
      </c>
      <c r="L50">
        <v>4817700</v>
      </c>
      <c r="M50">
        <v>22.16</v>
      </c>
      <c r="N50">
        <v>-0.0517758214963325</v>
      </c>
      <c r="O50">
        <v>25.8435714285714</v>
      </c>
      <c r="P50">
        <v>24.6466</v>
      </c>
      <c r="Q50">
        <f t="shared" si="0"/>
        <v>1.05</v>
      </c>
    </row>
    <row r="51" spans="1:17">
      <c r="A51" s="1">
        <v>43907</v>
      </c>
      <c r="B51">
        <v>2020</v>
      </c>
      <c r="C51">
        <v>3</v>
      </c>
      <c r="D51">
        <v>17</v>
      </c>
      <c r="E51" t="s">
        <v>17</v>
      </c>
      <c r="F51">
        <v>11</v>
      </c>
      <c r="G51" s="2">
        <v>44136</v>
      </c>
      <c r="H51">
        <v>23.05</v>
      </c>
      <c r="I51">
        <v>24.76</v>
      </c>
      <c r="J51">
        <v>21.3</v>
      </c>
      <c r="K51">
        <v>24.35</v>
      </c>
      <c r="L51">
        <v>7198800</v>
      </c>
      <c r="M51">
        <v>24.35</v>
      </c>
      <c r="N51">
        <v>0.0988267395820117</v>
      </c>
      <c r="O51">
        <v>25.6135714285714</v>
      </c>
      <c r="P51">
        <v>24.692</v>
      </c>
      <c r="Q51">
        <f t="shared" si="0"/>
        <v>1.3</v>
      </c>
    </row>
    <row r="52" spans="1:17">
      <c r="A52" s="1">
        <v>43908</v>
      </c>
      <c r="B52">
        <v>2020</v>
      </c>
      <c r="C52">
        <v>3</v>
      </c>
      <c r="D52">
        <v>18</v>
      </c>
      <c r="E52" t="s">
        <v>18</v>
      </c>
      <c r="F52">
        <v>11</v>
      </c>
      <c r="G52" s="2">
        <v>44136</v>
      </c>
      <c r="H52">
        <v>22.04</v>
      </c>
      <c r="I52">
        <v>23.9</v>
      </c>
      <c r="J52">
        <v>19.25</v>
      </c>
      <c r="K52">
        <v>21.01</v>
      </c>
      <c r="L52">
        <v>13855400</v>
      </c>
      <c r="M52">
        <v>21.01</v>
      </c>
      <c r="N52">
        <v>-0.137166328552898</v>
      </c>
      <c r="O52">
        <v>25.2121428571428</v>
      </c>
      <c r="P52">
        <v>24.648</v>
      </c>
      <c r="Q52">
        <f t="shared" si="0"/>
        <v>-1.03</v>
      </c>
    </row>
    <row r="53" spans="1:17">
      <c r="A53" s="1">
        <v>43909</v>
      </c>
      <c r="B53">
        <v>2020</v>
      </c>
      <c r="C53">
        <v>3</v>
      </c>
      <c r="D53">
        <v>19</v>
      </c>
      <c r="E53" t="s">
        <v>19</v>
      </c>
      <c r="F53">
        <v>11</v>
      </c>
      <c r="G53" s="2">
        <v>44136</v>
      </c>
      <c r="H53">
        <v>21.3</v>
      </c>
      <c r="I53">
        <v>21.95</v>
      </c>
      <c r="J53">
        <v>20</v>
      </c>
      <c r="K53">
        <v>20.84</v>
      </c>
      <c r="L53">
        <v>7021900</v>
      </c>
      <c r="M53">
        <v>20.84</v>
      </c>
      <c r="N53">
        <v>-0.00809138859790448</v>
      </c>
      <c r="O53">
        <v>24.8664285714285</v>
      </c>
      <c r="P53">
        <v>24.6021999999999</v>
      </c>
      <c r="Q53">
        <f t="shared" si="0"/>
        <v>-0.460000000000001</v>
      </c>
    </row>
    <row r="54" spans="1:20">
      <c r="A54" s="1">
        <v>43910</v>
      </c>
      <c r="B54">
        <v>2020</v>
      </c>
      <c r="C54">
        <v>3</v>
      </c>
      <c r="D54">
        <v>20</v>
      </c>
      <c r="E54" t="s">
        <v>20</v>
      </c>
      <c r="F54">
        <v>11</v>
      </c>
      <c r="G54" s="2">
        <v>44136</v>
      </c>
      <c r="H54">
        <v>21.8</v>
      </c>
      <c r="I54">
        <v>21.93</v>
      </c>
      <c r="J54">
        <v>20</v>
      </c>
      <c r="K54">
        <v>20.19</v>
      </c>
      <c r="L54">
        <v>5957000</v>
      </c>
      <c r="M54">
        <v>20.19</v>
      </c>
      <c r="N54">
        <v>-0.0311900006607992</v>
      </c>
      <c r="O54">
        <v>24.3635714285714</v>
      </c>
      <c r="P54">
        <v>24.5292</v>
      </c>
      <c r="Q54">
        <f t="shared" si="0"/>
        <v>-1.61</v>
      </c>
      <c r="R54">
        <f>AVERAGE(Q50:Q54)</f>
        <v>-0.149999999999999</v>
      </c>
      <c r="S54">
        <f>STDEV(Q50:Q54)</f>
        <v>1.27912079179411</v>
      </c>
      <c r="T54">
        <f>IF(R54&gt;0,0,1)</f>
        <v>1</v>
      </c>
    </row>
    <row r="55" spans="1:17">
      <c r="A55" s="1">
        <v>43913</v>
      </c>
      <c r="B55">
        <v>2020</v>
      </c>
      <c r="C55">
        <v>3</v>
      </c>
      <c r="D55">
        <v>23</v>
      </c>
      <c r="E55" t="s">
        <v>16</v>
      </c>
      <c r="F55">
        <v>12</v>
      </c>
      <c r="G55" s="2">
        <v>44166</v>
      </c>
      <c r="H55">
        <v>20</v>
      </c>
      <c r="I55">
        <v>20.56</v>
      </c>
      <c r="J55">
        <v>19.45</v>
      </c>
      <c r="K55">
        <v>20.26</v>
      </c>
      <c r="L55">
        <v>5392500</v>
      </c>
      <c r="M55">
        <v>20.26</v>
      </c>
      <c r="N55">
        <v>0.00346704769552319</v>
      </c>
      <c r="O55">
        <v>23.9364285714285</v>
      </c>
      <c r="P55">
        <v>24.4712</v>
      </c>
      <c r="Q55">
        <f t="shared" si="0"/>
        <v>0.260000000000002</v>
      </c>
    </row>
    <row r="56" spans="1:17">
      <c r="A56" s="1">
        <v>43914</v>
      </c>
      <c r="B56">
        <v>2020</v>
      </c>
      <c r="C56">
        <v>3</v>
      </c>
      <c r="D56">
        <v>24</v>
      </c>
      <c r="E56" t="s">
        <v>17</v>
      </c>
      <c r="F56">
        <v>12</v>
      </c>
      <c r="G56" s="2">
        <v>44166</v>
      </c>
      <c r="H56">
        <v>21.35</v>
      </c>
      <c r="I56">
        <v>22.82</v>
      </c>
      <c r="J56">
        <v>21.13</v>
      </c>
      <c r="K56">
        <v>22.2</v>
      </c>
      <c r="L56">
        <v>7557700</v>
      </c>
      <c r="M56">
        <v>22.2</v>
      </c>
      <c r="N56">
        <v>0.0957552079042936</v>
      </c>
      <c r="O56">
        <v>23.5542857142857</v>
      </c>
      <c r="P56">
        <v>24.4842</v>
      </c>
      <c r="Q56">
        <f t="shared" si="0"/>
        <v>0.849999999999998</v>
      </c>
    </row>
    <row r="57" spans="1:17">
      <c r="A57" s="1">
        <v>43915</v>
      </c>
      <c r="B57">
        <v>2020</v>
      </c>
      <c r="C57">
        <v>3</v>
      </c>
      <c r="D57">
        <v>25</v>
      </c>
      <c r="E57" t="s">
        <v>18</v>
      </c>
      <c r="F57">
        <v>12</v>
      </c>
      <c r="G57" s="2">
        <v>44166</v>
      </c>
      <c r="H57">
        <v>22.62</v>
      </c>
      <c r="I57">
        <v>23.98</v>
      </c>
      <c r="J57">
        <v>22.5</v>
      </c>
      <c r="K57">
        <v>22.87</v>
      </c>
      <c r="L57">
        <v>6298100</v>
      </c>
      <c r="M57">
        <v>22.87</v>
      </c>
      <c r="N57">
        <v>0.0301801825796528</v>
      </c>
      <c r="O57">
        <v>23.18</v>
      </c>
      <c r="P57">
        <v>24.5018</v>
      </c>
      <c r="Q57">
        <f t="shared" si="0"/>
        <v>0.25</v>
      </c>
    </row>
    <row r="58" spans="1:17">
      <c r="A58" s="1">
        <v>43916</v>
      </c>
      <c r="B58">
        <v>2020</v>
      </c>
      <c r="C58">
        <v>3</v>
      </c>
      <c r="D58">
        <v>26</v>
      </c>
      <c r="E58" t="s">
        <v>19</v>
      </c>
      <c r="F58">
        <v>12</v>
      </c>
      <c r="G58" s="2">
        <v>44166</v>
      </c>
      <c r="H58">
        <v>23.07</v>
      </c>
      <c r="I58">
        <v>23.84</v>
      </c>
      <c r="J58">
        <v>22.66</v>
      </c>
      <c r="K58">
        <v>23.04</v>
      </c>
      <c r="L58">
        <v>3560800</v>
      </c>
      <c r="M58">
        <v>23.04</v>
      </c>
      <c r="N58">
        <v>0.00743332182141021</v>
      </c>
      <c r="O58">
        <v>22.9199999999999</v>
      </c>
      <c r="P58">
        <v>24.5052</v>
      </c>
      <c r="Q58">
        <f t="shared" si="0"/>
        <v>-0.0300000000000011</v>
      </c>
    </row>
    <row r="59" spans="1:20">
      <c r="A59" s="1">
        <v>43917</v>
      </c>
      <c r="B59">
        <v>2020</v>
      </c>
      <c r="C59">
        <v>3</v>
      </c>
      <c r="D59">
        <v>27</v>
      </c>
      <c r="E59" t="s">
        <v>20</v>
      </c>
      <c r="F59">
        <v>12</v>
      </c>
      <c r="G59" s="2">
        <v>44166</v>
      </c>
      <c r="H59">
        <v>22.17</v>
      </c>
      <c r="I59">
        <v>22.8</v>
      </c>
      <c r="J59">
        <v>22.05</v>
      </c>
      <c r="K59">
        <v>22.11</v>
      </c>
      <c r="L59">
        <v>3315400</v>
      </c>
      <c r="M59">
        <v>22.11</v>
      </c>
      <c r="N59">
        <v>-0.0403645949748651</v>
      </c>
      <c r="O59">
        <v>22.705</v>
      </c>
      <c r="P59">
        <v>24.4868</v>
      </c>
      <c r="Q59">
        <f t="shared" si="0"/>
        <v>-0.0600000000000023</v>
      </c>
      <c r="R59">
        <f>AVERAGE(Q55:Q59)</f>
        <v>0.253999999999999</v>
      </c>
      <c r="S59">
        <f>STDEV(Q55:Q59)</f>
        <v>0.365554373520547</v>
      </c>
      <c r="T59">
        <f>IF(R59&gt;0,0,1)</f>
        <v>0</v>
      </c>
    </row>
    <row r="60" spans="1:17">
      <c r="A60" s="1">
        <v>43920</v>
      </c>
      <c r="B60">
        <v>2020</v>
      </c>
      <c r="C60">
        <v>3</v>
      </c>
      <c r="D60">
        <v>30</v>
      </c>
      <c r="E60" t="s">
        <v>16</v>
      </c>
      <c r="F60">
        <v>13</v>
      </c>
      <c r="G60" t="s">
        <v>21</v>
      </c>
      <c r="H60">
        <v>22.4</v>
      </c>
      <c r="I60">
        <v>23.25</v>
      </c>
      <c r="J60">
        <v>22.15</v>
      </c>
      <c r="K60">
        <v>22.96</v>
      </c>
      <c r="L60">
        <v>3996300</v>
      </c>
      <c r="M60">
        <v>22.96</v>
      </c>
      <c r="N60">
        <v>0.0384440728474306</v>
      </c>
      <c r="O60">
        <v>22.4878571428571</v>
      </c>
      <c r="P60">
        <v>24.4866</v>
      </c>
      <c r="Q60">
        <f t="shared" si="0"/>
        <v>0.560000000000002</v>
      </c>
    </row>
    <row r="61" spans="1:17">
      <c r="A61" s="1">
        <v>43921</v>
      </c>
      <c r="B61">
        <v>2020</v>
      </c>
      <c r="C61">
        <v>3</v>
      </c>
      <c r="D61">
        <v>31</v>
      </c>
      <c r="E61" t="s">
        <v>17</v>
      </c>
      <c r="F61">
        <v>13</v>
      </c>
      <c r="G61" t="s">
        <v>21</v>
      </c>
      <c r="H61">
        <v>22.91</v>
      </c>
      <c r="I61">
        <v>24.75</v>
      </c>
      <c r="J61">
        <v>22.51</v>
      </c>
      <c r="K61">
        <v>23.42</v>
      </c>
      <c r="L61">
        <v>5230200</v>
      </c>
      <c r="M61">
        <v>23.42</v>
      </c>
      <c r="N61">
        <v>0.0200348872022551</v>
      </c>
      <c r="O61">
        <v>22.3271428571428</v>
      </c>
      <c r="P61">
        <v>24.4989999999999</v>
      </c>
      <c r="Q61">
        <f t="shared" si="0"/>
        <v>0.510000000000002</v>
      </c>
    </row>
    <row r="62" spans="1:17">
      <c r="A62" s="1">
        <v>43922</v>
      </c>
      <c r="B62">
        <v>2020</v>
      </c>
      <c r="C62">
        <v>4</v>
      </c>
      <c r="D62">
        <v>1</v>
      </c>
      <c r="E62" t="s">
        <v>18</v>
      </c>
      <c r="F62">
        <v>13</v>
      </c>
      <c r="G62" t="s">
        <v>21</v>
      </c>
      <c r="H62">
        <v>23.11</v>
      </c>
      <c r="I62">
        <v>24.85</v>
      </c>
      <c r="J62">
        <v>23.11</v>
      </c>
      <c r="K62">
        <v>24.06</v>
      </c>
      <c r="L62">
        <v>3789900</v>
      </c>
      <c r="M62">
        <v>24.06</v>
      </c>
      <c r="N62">
        <v>0.0273270447294426</v>
      </c>
      <c r="O62">
        <v>22.3457142857142</v>
      </c>
      <c r="P62">
        <v>24.528</v>
      </c>
      <c r="Q62">
        <f t="shared" si="0"/>
        <v>0.949999999999999</v>
      </c>
    </row>
    <row r="63" spans="1:17">
      <c r="A63" s="1">
        <v>43923</v>
      </c>
      <c r="B63">
        <v>2020</v>
      </c>
      <c r="C63">
        <v>4</v>
      </c>
      <c r="D63">
        <v>2</v>
      </c>
      <c r="E63" t="s">
        <v>19</v>
      </c>
      <c r="F63">
        <v>13</v>
      </c>
      <c r="G63" t="s">
        <v>21</v>
      </c>
      <c r="H63">
        <v>23.98</v>
      </c>
      <c r="I63">
        <v>24.58</v>
      </c>
      <c r="J63">
        <v>23.24</v>
      </c>
      <c r="K63">
        <v>24.42</v>
      </c>
      <c r="L63">
        <v>4885000</v>
      </c>
      <c r="M63">
        <v>24.42</v>
      </c>
      <c r="N63">
        <v>0.0149626192162286</v>
      </c>
      <c r="O63">
        <v>22.4207142857142</v>
      </c>
      <c r="P63">
        <v>24.5656</v>
      </c>
      <c r="Q63">
        <f t="shared" si="0"/>
        <v>0.440000000000001</v>
      </c>
    </row>
    <row r="64" spans="1:20">
      <c r="A64" s="1">
        <v>43924</v>
      </c>
      <c r="B64">
        <v>2020</v>
      </c>
      <c r="C64">
        <v>4</v>
      </c>
      <c r="D64">
        <v>3</v>
      </c>
      <c r="E64" t="s">
        <v>20</v>
      </c>
      <c r="F64">
        <v>13</v>
      </c>
      <c r="G64" t="s">
        <v>21</v>
      </c>
      <c r="H64">
        <v>24.31</v>
      </c>
      <c r="I64">
        <v>24.7</v>
      </c>
      <c r="J64">
        <v>23.61</v>
      </c>
      <c r="K64">
        <v>24.11</v>
      </c>
      <c r="L64">
        <v>3329300</v>
      </c>
      <c r="M64">
        <v>24.11</v>
      </c>
      <c r="N64">
        <v>-0.0126944907851707</v>
      </c>
      <c r="O64">
        <v>22.56</v>
      </c>
      <c r="P64">
        <v>24.5976</v>
      </c>
      <c r="Q64">
        <f t="shared" si="0"/>
        <v>-0.199999999999999</v>
      </c>
      <c r="R64">
        <f>AVERAGE(Q60:Q64)</f>
        <v>0.452000000000001</v>
      </c>
      <c r="S64">
        <f>STDEV(Q60:Q64)</f>
        <v>0.414813210975735</v>
      </c>
      <c r="T64">
        <f>IF(R64&gt;0,0,1)</f>
        <v>0</v>
      </c>
    </row>
    <row r="65" spans="1:17">
      <c r="A65" s="1">
        <v>43927</v>
      </c>
      <c r="B65">
        <v>2020</v>
      </c>
      <c r="C65">
        <v>4</v>
      </c>
      <c r="D65">
        <v>6</v>
      </c>
      <c r="E65" t="s">
        <v>16</v>
      </c>
      <c r="F65">
        <v>14</v>
      </c>
      <c r="G65" t="s">
        <v>22</v>
      </c>
      <c r="H65">
        <v>24.91</v>
      </c>
      <c r="I65">
        <v>25.58</v>
      </c>
      <c r="J65">
        <v>24.72</v>
      </c>
      <c r="K65">
        <v>25.56</v>
      </c>
      <c r="L65">
        <v>3811900</v>
      </c>
      <c r="M65">
        <v>25.56</v>
      </c>
      <c r="N65">
        <v>0.0601409713348686</v>
      </c>
      <c r="O65">
        <v>22.6464285714285</v>
      </c>
      <c r="P65">
        <v>24.6724</v>
      </c>
      <c r="Q65">
        <f t="shared" si="0"/>
        <v>0.649999999999999</v>
      </c>
    </row>
    <row r="66" spans="1:17">
      <c r="A66" s="1">
        <v>43928</v>
      </c>
      <c r="B66">
        <v>2020</v>
      </c>
      <c r="C66">
        <v>4</v>
      </c>
      <c r="D66">
        <v>7</v>
      </c>
      <c r="E66" t="s">
        <v>17</v>
      </c>
      <c r="F66">
        <v>14</v>
      </c>
      <c r="G66" t="s">
        <v>22</v>
      </c>
      <c r="H66">
        <v>26.11</v>
      </c>
      <c r="I66">
        <v>26.9</v>
      </c>
      <c r="J66">
        <v>25.54</v>
      </c>
      <c r="K66">
        <v>26.49</v>
      </c>
      <c r="L66">
        <v>5859400</v>
      </c>
      <c r="M66">
        <v>26.49</v>
      </c>
      <c r="N66">
        <v>0.036384989225644</v>
      </c>
      <c r="O66">
        <v>23.0378571428571</v>
      </c>
      <c r="P66">
        <v>24.7562</v>
      </c>
      <c r="Q66">
        <f t="shared" si="0"/>
        <v>0.379999999999999</v>
      </c>
    </row>
    <row r="67" spans="1:17">
      <c r="A67" s="1">
        <v>43929</v>
      </c>
      <c r="B67">
        <v>2020</v>
      </c>
      <c r="C67">
        <v>4</v>
      </c>
      <c r="D67">
        <v>8</v>
      </c>
      <c r="E67" t="s">
        <v>18</v>
      </c>
      <c r="F67">
        <v>14</v>
      </c>
      <c r="G67" t="s">
        <v>22</v>
      </c>
      <c r="H67">
        <v>25.84</v>
      </c>
      <c r="I67">
        <v>26.5</v>
      </c>
      <c r="J67">
        <v>24.4</v>
      </c>
      <c r="K67">
        <v>26.2</v>
      </c>
      <c r="L67">
        <v>5526400</v>
      </c>
      <c r="M67">
        <v>26.2</v>
      </c>
      <c r="N67">
        <v>-0.0109474900220608</v>
      </c>
      <c r="O67">
        <v>23.4207142857142</v>
      </c>
      <c r="P67">
        <v>24.832</v>
      </c>
      <c r="Q67">
        <f t="shared" ref="Q67:Q130" si="1">K67-H67</f>
        <v>0.359999999999999</v>
      </c>
    </row>
    <row r="68" spans="1:20">
      <c r="A68" s="1">
        <v>43930</v>
      </c>
      <c r="B68">
        <v>2020</v>
      </c>
      <c r="C68">
        <v>4</v>
      </c>
      <c r="D68">
        <v>9</v>
      </c>
      <c r="E68" t="s">
        <v>19</v>
      </c>
      <c r="F68">
        <v>14</v>
      </c>
      <c r="G68" t="s">
        <v>22</v>
      </c>
      <c r="H68">
        <v>27.85</v>
      </c>
      <c r="I68">
        <v>29.74</v>
      </c>
      <c r="J68">
        <v>26.3</v>
      </c>
      <c r="K68">
        <v>26.83</v>
      </c>
      <c r="L68">
        <v>10328500</v>
      </c>
      <c r="M68">
        <v>26.83</v>
      </c>
      <c r="N68">
        <v>0.0240457687946997</v>
      </c>
      <c r="O68">
        <v>23.895</v>
      </c>
      <c r="P68">
        <v>24.921</v>
      </c>
      <c r="Q68">
        <f t="shared" si="1"/>
        <v>-1.02</v>
      </c>
      <c r="R68">
        <f>AVERAGE(Q65:Q68)</f>
        <v>0.0924999999999985</v>
      </c>
      <c r="S68">
        <f>STDEV(Q65:Q68)</f>
        <v>0.753364674864262</v>
      </c>
      <c r="T68">
        <f>IF(R68&gt;0,0,1)</f>
        <v>0</v>
      </c>
    </row>
    <row r="69" spans="1:17">
      <c r="A69" s="1">
        <v>43934</v>
      </c>
      <c r="B69">
        <v>2020</v>
      </c>
      <c r="C69">
        <v>4</v>
      </c>
      <c r="D69">
        <v>13</v>
      </c>
      <c r="E69" t="s">
        <v>16</v>
      </c>
      <c r="F69">
        <v>15</v>
      </c>
      <c r="G69" t="s">
        <v>23</v>
      </c>
      <c r="H69">
        <v>27.03</v>
      </c>
      <c r="I69">
        <v>27.12</v>
      </c>
      <c r="J69">
        <v>25.81</v>
      </c>
      <c r="K69">
        <v>26.21</v>
      </c>
      <c r="L69">
        <v>5070400</v>
      </c>
      <c r="M69">
        <v>26.21</v>
      </c>
      <c r="N69">
        <v>-0.0231084920237211</v>
      </c>
      <c r="O69">
        <v>24.32</v>
      </c>
      <c r="P69">
        <v>25.02</v>
      </c>
      <c r="Q69">
        <f t="shared" si="1"/>
        <v>-0.82</v>
      </c>
    </row>
    <row r="70" spans="1:17">
      <c r="A70" s="1">
        <v>43935</v>
      </c>
      <c r="B70">
        <v>2020</v>
      </c>
      <c r="C70">
        <v>4</v>
      </c>
      <c r="D70">
        <v>14</v>
      </c>
      <c r="E70" t="s">
        <v>17</v>
      </c>
      <c r="F70">
        <v>15</v>
      </c>
      <c r="G70" t="s">
        <v>23</v>
      </c>
      <c r="H70">
        <v>27</v>
      </c>
      <c r="I70">
        <v>27.87</v>
      </c>
      <c r="J70">
        <v>26.79</v>
      </c>
      <c r="K70">
        <v>27.48</v>
      </c>
      <c r="L70">
        <v>6749700</v>
      </c>
      <c r="M70">
        <v>27.48</v>
      </c>
      <c r="N70">
        <v>0.0484548074065385</v>
      </c>
      <c r="O70">
        <v>24.6971428571428</v>
      </c>
      <c r="P70">
        <v>25.1386</v>
      </c>
      <c r="Q70">
        <f t="shared" si="1"/>
        <v>0.48</v>
      </c>
    </row>
    <row r="71" spans="1:17">
      <c r="A71" s="1">
        <v>43936</v>
      </c>
      <c r="B71">
        <v>2020</v>
      </c>
      <c r="C71">
        <v>4</v>
      </c>
      <c r="D71">
        <v>15</v>
      </c>
      <c r="E71" t="s">
        <v>18</v>
      </c>
      <c r="F71">
        <v>15</v>
      </c>
      <c r="G71" t="s">
        <v>23</v>
      </c>
      <c r="H71">
        <v>27</v>
      </c>
      <c r="I71">
        <v>28.45</v>
      </c>
      <c r="J71">
        <v>26.82</v>
      </c>
      <c r="K71">
        <v>28.1</v>
      </c>
      <c r="L71">
        <v>3114800</v>
      </c>
      <c r="M71">
        <v>28.1</v>
      </c>
      <c r="N71">
        <v>0.0225618940888432</v>
      </c>
      <c r="O71">
        <v>25.0707142857142</v>
      </c>
      <c r="P71">
        <v>25.2398</v>
      </c>
      <c r="Q71">
        <f t="shared" si="1"/>
        <v>1.1</v>
      </c>
    </row>
    <row r="72" spans="1:17">
      <c r="A72" s="1">
        <v>43937</v>
      </c>
      <c r="B72">
        <v>2020</v>
      </c>
      <c r="C72">
        <v>4</v>
      </c>
      <c r="D72">
        <v>16</v>
      </c>
      <c r="E72" t="s">
        <v>19</v>
      </c>
      <c r="F72">
        <v>15</v>
      </c>
      <c r="G72" t="s">
        <v>23</v>
      </c>
      <c r="H72">
        <v>28.38</v>
      </c>
      <c r="I72">
        <v>29.42</v>
      </c>
      <c r="J72">
        <v>28.05</v>
      </c>
      <c r="K72">
        <v>28.78</v>
      </c>
      <c r="L72">
        <v>4294300</v>
      </c>
      <c r="M72">
        <v>28.78</v>
      </c>
      <c r="N72">
        <v>0.0241992987880599</v>
      </c>
      <c r="O72">
        <v>25.4807142857142</v>
      </c>
      <c r="P72">
        <v>25.3437999999999</v>
      </c>
      <c r="Q72">
        <f t="shared" si="1"/>
        <v>0.400000000000002</v>
      </c>
    </row>
    <row r="73" spans="1:20">
      <c r="A73" s="1">
        <v>43938</v>
      </c>
      <c r="B73">
        <v>2020</v>
      </c>
      <c r="C73">
        <v>4</v>
      </c>
      <c r="D73">
        <v>17</v>
      </c>
      <c r="E73" t="s">
        <v>20</v>
      </c>
      <c r="F73">
        <v>15</v>
      </c>
      <c r="G73" t="s">
        <v>23</v>
      </c>
      <c r="H73">
        <v>29.3</v>
      </c>
      <c r="I73">
        <v>29.7</v>
      </c>
      <c r="J73">
        <v>28.37</v>
      </c>
      <c r="K73">
        <v>29</v>
      </c>
      <c r="L73">
        <v>4889200</v>
      </c>
      <c r="M73">
        <v>29</v>
      </c>
      <c r="N73">
        <v>0.00764417331847311</v>
      </c>
      <c r="O73">
        <v>25.9728571428571</v>
      </c>
      <c r="P73">
        <v>25.4585999999999</v>
      </c>
      <c r="Q73">
        <f t="shared" si="1"/>
        <v>-0.300000000000001</v>
      </c>
      <c r="R73">
        <f>AVERAGE(Q69:Q73)</f>
        <v>0.172000000000001</v>
      </c>
      <c r="S73">
        <f>STDEV(Q69:Q73)</f>
        <v>0.744123645639622</v>
      </c>
      <c r="T73">
        <f>IF(R73&gt;0,0,1)</f>
        <v>0</v>
      </c>
    </row>
    <row r="74" spans="1:17">
      <c r="A74" s="1">
        <v>43941</v>
      </c>
      <c r="B74">
        <v>2020</v>
      </c>
      <c r="C74">
        <v>4</v>
      </c>
      <c r="D74">
        <v>20</v>
      </c>
      <c r="E74" t="s">
        <v>16</v>
      </c>
      <c r="F74">
        <v>16</v>
      </c>
      <c r="G74" t="s">
        <v>24</v>
      </c>
      <c r="H74">
        <v>28.69</v>
      </c>
      <c r="I74">
        <v>30.3</v>
      </c>
      <c r="J74">
        <v>28.44</v>
      </c>
      <c r="K74">
        <v>29.68</v>
      </c>
      <c r="L74">
        <v>4052100</v>
      </c>
      <c r="M74">
        <v>29.68</v>
      </c>
      <c r="N74">
        <v>0.0234482863853717</v>
      </c>
      <c r="O74">
        <v>26.4528571428571</v>
      </c>
      <c r="P74">
        <v>25.5254</v>
      </c>
      <c r="Q74">
        <f t="shared" si="1"/>
        <v>0.989999999999998</v>
      </c>
    </row>
    <row r="75" spans="1:17">
      <c r="A75" s="1">
        <v>43942</v>
      </c>
      <c r="B75">
        <v>2020</v>
      </c>
      <c r="C75">
        <v>4</v>
      </c>
      <c r="D75">
        <v>21</v>
      </c>
      <c r="E75" t="s">
        <v>17</v>
      </c>
      <c r="F75">
        <v>16</v>
      </c>
      <c r="G75" t="s">
        <v>24</v>
      </c>
      <c r="H75">
        <v>29.22</v>
      </c>
      <c r="I75">
        <v>29.94</v>
      </c>
      <c r="J75">
        <v>27.92</v>
      </c>
      <c r="K75">
        <v>28.57</v>
      </c>
      <c r="L75">
        <v>4705500</v>
      </c>
      <c r="M75">
        <v>28.57</v>
      </c>
      <c r="N75">
        <v>-0.0373989420127462</v>
      </c>
      <c r="O75">
        <v>26.8207142857142</v>
      </c>
      <c r="P75">
        <v>25.5969999999999</v>
      </c>
      <c r="Q75">
        <f t="shared" si="1"/>
        <v>-0.649999999999999</v>
      </c>
    </row>
    <row r="76" spans="1:17">
      <c r="A76" s="1">
        <v>43943</v>
      </c>
      <c r="B76">
        <v>2020</v>
      </c>
      <c r="C76">
        <v>4</v>
      </c>
      <c r="D76">
        <v>22</v>
      </c>
      <c r="E76" t="s">
        <v>18</v>
      </c>
      <c r="F76">
        <v>16</v>
      </c>
      <c r="G76" t="s">
        <v>24</v>
      </c>
      <c r="H76">
        <v>29.23</v>
      </c>
      <c r="I76">
        <v>30.5</v>
      </c>
      <c r="J76">
        <v>29.2</v>
      </c>
      <c r="K76">
        <v>30.2</v>
      </c>
      <c r="L76">
        <v>3681100</v>
      </c>
      <c r="M76">
        <v>30.2</v>
      </c>
      <c r="N76">
        <v>0.0570528906379557</v>
      </c>
      <c r="O76">
        <v>27.2592857142857</v>
      </c>
      <c r="P76">
        <v>25.6917999999999</v>
      </c>
      <c r="Q76">
        <f t="shared" si="1"/>
        <v>0.969999999999999</v>
      </c>
    </row>
    <row r="77" spans="1:17">
      <c r="A77" s="1">
        <v>43944</v>
      </c>
      <c r="B77">
        <v>2020</v>
      </c>
      <c r="C77">
        <v>4</v>
      </c>
      <c r="D77">
        <v>23</v>
      </c>
      <c r="E77" t="s">
        <v>19</v>
      </c>
      <c r="F77">
        <v>16</v>
      </c>
      <c r="G77" t="s">
        <v>24</v>
      </c>
      <c r="H77">
        <v>29.96</v>
      </c>
      <c r="I77">
        <v>30.01</v>
      </c>
      <c r="J77">
        <v>27.5</v>
      </c>
      <c r="K77">
        <v>28.01</v>
      </c>
      <c r="L77">
        <v>9417400</v>
      </c>
      <c r="M77">
        <v>28.01</v>
      </c>
      <c r="N77">
        <v>-0.0725165721434392</v>
      </c>
      <c r="O77">
        <v>27.5157142857142</v>
      </c>
      <c r="P77">
        <v>25.721</v>
      </c>
      <c r="Q77">
        <f t="shared" si="1"/>
        <v>-1.95</v>
      </c>
    </row>
    <row r="78" spans="1:20">
      <c r="A78" s="1">
        <v>43945</v>
      </c>
      <c r="B78">
        <v>2020</v>
      </c>
      <c r="C78">
        <v>4</v>
      </c>
      <c r="D78">
        <v>24</v>
      </c>
      <c r="E78" t="s">
        <v>20</v>
      </c>
      <c r="F78">
        <v>16</v>
      </c>
      <c r="G78" t="s">
        <v>24</v>
      </c>
      <c r="H78">
        <v>27.99</v>
      </c>
      <c r="I78">
        <v>27.99</v>
      </c>
      <c r="J78">
        <v>27.32</v>
      </c>
      <c r="K78">
        <v>27.74</v>
      </c>
      <c r="L78">
        <v>6468100</v>
      </c>
      <c r="M78">
        <v>27.74</v>
      </c>
      <c r="N78">
        <v>-0.00963943075892115</v>
      </c>
      <c r="O78">
        <v>27.775</v>
      </c>
      <c r="P78">
        <v>25.7252</v>
      </c>
      <c r="Q78">
        <f t="shared" si="1"/>
        <v>-0.25</v>
      </c>
      <c r="R78">
        <f>AVERAGE(Q74:Q78)</f>
        <v>-0.178</v>
      </c>
      <c r="S78">
        <f>STDEV(Q74:Q78)</f>
        <v>1.22984551875429</v>
      </c>
      <c r="T78">
        <f>IF(R78&gt;0,0,1)</f>
        <v>1</v>
      </c>
    </row>
    <row r="79" spans="1:17">
      <c r="A79" s="1">
        <v>43948</v>
      </c>
      <c r="B79">
        <v>2020</v>
      </c>
      <c r="C79">
        <v>4</v>
      </c>
      <c r="D79">
        <v>27</v>
      </c>
      <c r="E79" t="s">
        <v>16</v>
      </c>
      <c r="F79">
        <v>17</v>
      </c>
      <c r="G79" t="s">
        <v>25</v>
      </c>
      <c r="H79">
        <v>28.33</v>
      </c>
      <c r="I79">
        <v>28.34</v>
      </c>
      <c r="J79">
        <v>27.59</v>
      </c>
      <c r="K79">
        <v>27.71</v>
      </c>
      <c r="L79">
        <v>5371900</v>
      </c>
      <c r="M79">
        <v>27.71</v>
      </c>
      <c r="N79">
        <v>-0.001081495562114</v>
      </c>
      <c r="O79">
        <v>27.9285714285714</v>
      </c>
      <c r="P79">
        <v>25.7242</v>
      </c>
      <c r="Q79">
        <f t="shared" si="1"/>
        <v>-0.619999999999997</v>
      </c>
    </row>
    <row r="80" spans="1:17">
      <c r="A80" s="1">
        <v>43949</v>
      </c>
      <c r="B80">
        <v>2020</v>
      </c>
      <c r="C80">
        <v>4</v>
      </c>
      <c r="D80">
        <v>28</v>
      </c>
      <c r="E80" t="s">
        <v>17</v>
      </c>
      <c r="F80">
        <v>17</v>
      </c>
      <c r="G80" t="s">
        <v>25</v>
      </c>
      <c r="H80">
        <v>28.08</v>
      </c>
      <c r="I80">
        <v>28.1</v>
      </c>
      <c r="J80">
        <v>26.61</v>
      </c>
      <c r="K80">
        <v>26.96</v>
      </c>
      <c r="L80">
        <v>4211400</v>
      </c>
      <c r="M80">
        <v>26.96</v>
      </c>
      <c r="N80">
        <v>-0.0270660420346338</v>
      </c>
      <c r="O80">
        <v>27.9621428571428</v>
      </c>
      <c r="P80">
        <v>25.6896</v>
      </c>
      <c r="Q80">
        <f t="shared" si="1"/>
        <v>-1.12</v>
      </c>
    </row>
    <row r="81" spans="1:17">
      <c r="A81" s="1">
        <v>43950</v>
      </c>
      <c r="B81">
        <v>2020</v>
      </c>
      <c r="C81">
        <v>4</v>
      </c>
      <c r="D81">
        <v>29</v>
      </c>
      <c r="E81" t="s">
        <v>18</v>
      </c>
      <c r="F81">
        <v>17</v>
      </c>
      <c r="G81" t="s">
        <v>25</v>
      </c>
      <c r="H81">
        <v>27.55</v>
      </c>
      <c r="I81">
        <v>27.96</v>
      </c>
      <c r="J81">
        <v>27.21</v>
      </c>
      <c r="K81">
        <v>27.76</v>
      </c>
      <c r="L81">
        <v>2745700</v>
      </c>
      <c r="M81">
        <v>27.76</v>
      </c>
      <c r="N81">
        <v>0.0296736339605416</v>
      </c>
      <c r="O81">
        <v>28.0735714285714</v>
      </c>
      <c r="P81">
        <v>25.7022</v>
      </c>
      <c r="Q81">
        <f t="shared" si="1"/>
        <v>0.210000000000001</v>
      </c>
    </row>
    <row r="82" spans="1:17">
      <c r="A82" s="1">
        <v>43951</v>
      </c>
      <c r="B82">
        <v>2020</v>
      </c>
      <c r="C82">
        <v>4</v>
      </c>
      <c r="D82">
        <v>30</v>
      </c>
      <c r="E82" t="s">
        <v>19</v>
      </c>
      <c r="F82">
        <v>17</v>
      </c>
      <c r="G82" t="s">
        <v>25</v>
      </c>
      <c r="H82">
        <v>27.54</v>
      </c>
      <c r="I82">
        <v>28.31</v>
      </c>
      <c r="J82">
        <v>27.09</v>
      </c>
      <c r="K82">
        <v>27.39</v>
      </c>
      <c r="L82">
        <v>3365700</v>
      </c>
      <c r="M82">
        <v>27.39</v>
      </c>
      <c r="N82">
        <v>-0.0133285603812223</v>
      </c>
      <c r="O82">
        <v>28.1135714285714</v>
      </c>
      <c r="P82">
        <v>25.6956</v>
      </c>
      <c r="Q82">
        <f t="shared" si="1"/>
        <v>-0.149999999999999</v>
      </c>
    </row>
    <row r="83" spans="1:20">
      <c r="A83" s="1">
        <v>43952</v>
      </c>
      <c r="B83">
        <v>2020</v>
      </c>
      <c r="C83">
        <v>5</v>
      </c>
      <c r="D83">
        <v>1</v>
      </c>
      <c r="E83" t="s">
        <v>20</v>
      </c>
      <c r="F83">
        <v>17</v>
      </c>
      <c r="G83" t="s">
        <v>25</v>
      </c>
      <c r="H83">
        <v>26.58</v>
      </c>
      <c r="I83">
        <v>26.85</v>
      </c>
      <c r="J83">
        <v>25</v>
      </c>
      <c r="K83">
        <v>25.14</v>
      </c>
      <c r="L83">
        <v>7351500</v>
      </c>
      <c r="M83">
        <v>25.14</v>
      </c>
      <c r="N83">
        <v>-0.0821467707242938</v>
      </c>
      <c r="O83">
        <v>28.0371428571428</v>
      </c>
      <c r="P83">
        <v>25.6396</v>
      </c>
      <c r="Q83">
        <f t="shared" si="1"/>
        <v>-1.44</v>
      </c>
      <c r="R83">
        <f>AVERAGE(Q79:Q83)</f>
        <v>-0.623999999999998</v>
      </c>
      <c r="S83">
        <f>STDEV(Q79:Q83)</f>
        <v>0.676779136794271</v>
      </c>
      <c r="T83">
        <f>IF(R83&gt;0,0,1)</f>
        <v>1</v>
      </c>
    </row>
    <row r="84" spans="1:17">
      <c r="A84" s="1">
        <v>43955</v>
      </c>
      <c r="B84">
        <v>2020</v>
      </c>
      <c r="C84">
        <v>5</v>
      </c>
      <c r="D84">
        <v>4</v>
      </c>
      <c r="E84" t="s">
        <v>16</v>
      </c>
      <c r="F84">
        <v>18</v>
      </c>
      <c r="G84" t="s">
        <v>26</v>
      </c>
      <c r="H84">
        <v>26.36</v>
      </c>
      <c r="I84">
        <v>27.1</v>
      </c>
      <c r="J84">
        <v>26.05</v>
      </c>
      <c r="K84">
        <v>26.53</v>
      </c>
      <c r="L84">
        <v>5052200</v>
      </c>
      <c r="M84">
        <v>26.53</v>
      </c>
      <c r="N84">
        <v>0.0552904268394458</v>
      </c>
      <c r="O84">
        <v>27.9692857142857</v>
      </c>
      <c r="P84">
        <v>25.6325999999999</v>
      </c>
      <c r="Q84">
        <f t="shared" si="1"/>
        <v>0.170000000000002</v>
      </c>
    </row>
    <row r="85" spans="1:17">
      <c r="A85" s="1">
        <v>43956</v>
      </c>
      <c r="B85">
        <v>2020</v>
      </c>
      <c r="C85">
        <v>5</v>
      </c>
      <c r="D85">
        <v>5</v>
      </c>
      <c r="E85" t="s">
        <v>17</v>
      </c>
      <c r="F85">
        <v>18</v>
      </c>
      <c r="G85" t="s">
        <v>26</v>
      </c>
      <c r="H85">
        <v>27.28</v>
      </c>
      <c r="I85">
        <v>28.01</v>
      </c>
      <c r="J85">
        <v>27.26</v>
      </c>
      <c r="K85">
        <v>27.51</v>
      </c>
      <c r="L85">
        <v>3633700</v>
      </c>
      <c r="M85">
        <v>27.51</v>
      </c>
      <c r="N85">
        <v>0.0369392957735441</v>
      </c>
      <c r="O85">
        <v>27.9271428571428</v>
      </c>
      <c r="P85">
        <v>25.6444</v>
      </c>
      <c r="Q85">
        <f t="shared" si="1"/>
        <v>0.23</v>
      </c>
    </row>
    <row r="86" spans="1:17">
      <c r="A86" s="1">
        <v>43957</v>
      </c>
      <c r="B86">
        <v>2020</v>
      </c>
      <c r="C86">
        <v>5</v>
      </c>
      <c r="D86">
        <v>6</v>
      </c>
      <c r="E86" t="s">
        <v>18</v>
      </c>
      <c r="F86">
        <v>18</v>
      </c>
      <c r="G86" t="s">
        <v>26</v>
      </c>
      <c r="H86">
        <v>28.03</v>
      </c>
      <c r="I86">
        <v>28.57</v>
      </c>
      <c r="J86">
        <v>27.91</v>
      </c>
      <c r="K86">
        <v>27.98</v>
      </c>
      <c r="L86">
        <v>2815400</v>
      </c>
      <c r="M86">
        <v>27.98</v>
      </c>
      <c r="N86">
        <v>0.0170846713720145</v>
      </c>
      <c r="O86">
        <v>27.87</v>
      </c>
      <c r="P86">
        <v>25.6696</v>
      </c>
      <c r="Q86">
        <f t="shared" si="1"/>
        <v>-0.0500000000000007</v>
      </c>
    </row>
    <row r="87" spans="1:17">
      <c r="A87" s="1">
        <v>43958</v>
      </c>
      <c r="B87">
        <v>2020</v>
      </c>
      <c r="C87">
        <v>5</v>
      </c>
      <c r="D87">
        <v>7</v>
      </c>
      <c r="E87" t="s">
        <v>19</v>
      </c>
      <c r="F87">
        <v>18</v>
      </c>
      <c r="G87" t="s">
        <v>26</v>
      </c>
      <c r="H87">
        <v>28.5</v>
      </c>
      <c r="I87">
        <v>28.76</v>
      </c>
      <c r="J87">
        <v>27.89</v>
      </c>
      <c r="K87">
        <v>28.65</v>
      </c>
      <c r="L87">
        <v>3880800</v>
      </c>
      <c r="M87">
        <v>28.65</v>
      </c>
      <c r="N87">
        <v>0.0239456786009795</v>
      </c>
      <c r="O87">
        <v>27.845</v>
      </c>
      <c r="P87">
        <v>25.6912</v>
      </c>
      <c r="Q87">
        <f t="shared" si="1"/>
        <v>0.149999999999999</v>
      </c>
    </row>
    <row r="88" spans="1:20">
      <c r="A88" s="1">
        <v>43959</v>
      </c>
      <c r="B88">
        <v>2020</v>
      </c>
      <c r="C88">
        <v>5</v>
      </c>
      <c r="D88">
        <v>8</v>
      </c>
      <c r="E88" t="s">
        <v>20</v>
      </c>
      <c r="F88">
        <v>18</v>
      </c>
      <c r="G88" t="s">
        <v>26</v>
      </c>
      <c r="H88">
        <v>28.82</v>
      </c>
      <c r="I88">
        <v>29.84</v>
      </c>
      <c r="J88">
        <v>28.62</v>
      </c>
      <c r="K88">
        <v>29</v>
      </c>
      <c r="L88">
        <v>3280300</v>
      </c>
      <c r="M88">
        <v>29</v>
      </c>
      <c r="N88">
        <v>0.012216418364046</v>
      </c>
      <c r="O88">
        <v>27.7964285714285</v>
      </c>
      <c r="P88">
        <v>25.7386</v>
      </c>
      <c r="Q88">
        <f t="shared" si="1"/>
        <v>0.18</v>
      </c>
      <c r="R88">
        <f>AVERAGE(Q84:Q88)</f>
        <v>0.136</v>
      </c>
      <c r="S88">
        <f>STDEV(Q84:Q88)</f>
        <v>0.108074048688851</v>
      </c>
      <c r="T88">
        <f>IF(R88&gt;0,0,1)</f>
        <v>0</v>
      </c>
    </row>
    <row r="89" spans="1:17">
      <c r="A89" s="1">
        <v>43962</v>
      </c>
      <c r="B89">
        <v>2020</v>
      </c>
      <c r="C89">
        <v>5</v>
      </c>
      <c r="D89">
        <v>11</v>
      </c>
      <c r="E89" t="s">
        <v>16</v>
      </c>
      <c r="F89">
        <v>19</v>
      </c>
      <c r="G89" t="s">
        <v>27</v>
      </c>
      <c r="H89">
        <v>28.76</v>
      </c>
      <c r="I89">
        <v>29.19</v>
      </c>
      <c r="J89">
        <v>28.08</v>
      </c>
      <c r="K89">
        <v>28.68</v>
      </c>
      <c r="L89">
        <v>3598300</v>
      </c>
      <c r="M89">
        <v>28.68</v>
      </c>
      <c r="N89">
        <v>-0.0110344722353178</v>
      </c>
      <c r="O89">
        <v>27.8042857142857</v>
      </c>
      <c r="P89">
        <v>25.7985999999999</v>
      </c>
      <c r="Q89">
        <f t="shared" si="1"/>
        <v>-0.0800000000000018</v>
      </c>
    </row>
    <row r="90" spans="1:17">
      <c r="A90" s="1">
        <v>43963</v>
      </c>
      <c r="B90">
        <v>2020</v>
      </c>
      <c r="C90">
        <v>5</v>
      </c>
      <c r="D90">
        <v>12</v>
      </c>
      <c r="E90" t="s">
        <v>17</v>
      </c>
      <c r="F90">
        <v>19</v>
      </c>
      <c r="G90" t="s">
        <v>27</v>
      </c>
      <c r="H90">
        <v>28.88</v>
      </c>
      <c r="I90">
        <v>30.13</v>
      </c>
      <c r="J90">
        <v>28.63</v>
      </c>
      <c r="K90">
        <v>29.24</v>
      </c>
      <c r="L90">
        <v>3650300</v>
      </c>
      <c r="M90">
        <v>29.24</v>
      </c>
      <c r="N90">
        <v>0.019525783123556</v>
      </c>
      <c r="O90">
        <v>27.7357142857142</v>
      </c>
      <c r="P90">
        <v>25.8387999999999</v>
      </c>
      <c r="Q90">
        <f t="shared" si="1"/>
        <v>0.359999999999999</v>
      </c>
    </row>
    <row r="91" spans="1:17">
      <c r="A91" s="1">
        <v>43964</v>
      </c>
      <c r="B91">
        <v>2020</v>
      </c>
      <c r="C91">
        <v>5</v>
      </c>
      <c r="D91">
        <v>13</v>
      </c>
      <c r="E91" t="s">
        <v>18</v>
      </c>
      <c r="F91">
        <v>19</v>
      </c>
      <c r="G91" t="s">
        <v>27</v>
      </c>
      <c r="H91">
        <v>29.94</v>
      </c>
      <c r="I91">
        <v>31.17</v>
      </c>
      <c r="J91">
        <v>29.82</v>
      </c>
      <c r="K91">
        <v>30.68</v>
      </c>
      <c r="L91">
        <v>6841500</v>
      </c>
      <c r="M91">
        <v>30.68</v>
      </c>
      <c r="N91">
        <v>0.0492476246692716</v>
      </c>
      <c r="O91">
        <v>27.9264285714285</v>
      </c>
      <c r="P91">
        <v>25.9275999999999</v>
      </c>
      <c r="Q91">
        <f t="shared" si="1"/>
        <v>0.739999999999998</v>
      </c>
    </row>
    <row r="92" spans="1:17">
      <c r="A92" s="1">
        <v>43965</v>
      </c>
      <c r="B92">
        <v>2020</v>
      </c>
      <c r="C92">
        <v>5</v>
      </c>
      <c r="D92">
        <v>14</v>
      </c>
      <c r="E92" t="s">
        <v>19</v>
      </c>
      <c r="F92">
        <v>19</v>
      </c>
      <c r="G92" t="s">
        <v>27</v>
      </c>
      <c r="H92">
        <v>30.22</v>
      </c>
      <c r="I92">
        <v>31.12</v>
      </c>
      <c r="J92">
        <v>28.65</v>
      </c>
      <c r="K92">
        <v>31.03</v>
      </c>
      <c r="L92">
        <v>5343700</v>
      </c>
      <c r="M92">
        <v>31.03</v>
      </c>
      <c r="N92">
        <v>0.011408095762329</v>
      </c>
      <c r="O92">
        <v>28.1614285714285</v>
      </c>
      <c r="P92">
        <v>25.9972</v>
      </c>
      <c r="Q92">
        <f t="shared" si="1"/>
        <v>0.810000000000002</v>
      </c>
    </row>
    <row r="93" spans="1:20">
      <c r="A93" s="1">
        <v>43966</v>
      </c>
      <c r="B93">
        <v>2020</v>
      </c>
      <c r="C93">
        <v>5</v>
      </c>
      <c r="D93">
        <v>15</v>
      </c>
      <c r="E93" t="s">
        <v>20</v>
      </c>
      <c r="F93">
        <v>19</v>
      </c>
      <c r="G93" t="s">
        <v>27</v>
      </c>
      <c r="H93">
        <v>30.24</v>
      </c>
      <c r="I93">
        <v>31.62</v>
      </c>
      <c r="J93">
        <v>30.1</v>
      </c>
      <c r="K93">
        <v>30.88</v>
      </c>
      <c r="L93">
        <v>5019200</v>
      </c>
      <c r="M93">
        <v>30.88</v>
      </c>
      <c r="N93">
        <v>-0.00483408064968116</v>
      </c>
      <c r="O93">
        <v>28.3878571428571</v>
      </c>
      <c r="P93">
        <v>26.0526</v>
      </c>
      <c r="Q93">
        <f t="shared" si="1"/>
        <v>0.640000000000001</v>
      </c>
      <c r="R93">
        <f>AVERAGE(Q89:Q93)</f>
        <v>0.494</v>
      </c>
      <c r="S93">
        <f>STDEV(Q89:Q93)</f>
        <v>0.36370317568039</v>
      </c>
      <c r="T93">
        <f>IF(R93&gt;0,0,1)</f>
        <v>0</v>
      </c>
    </row>
    <row r="94" spans="1:17">
      <c r="A94" s="1">
        <v>43969</v>
      </c>
      <c r="B94">
        <v>2020</v>
      </c>
      <c r="C94">
        <v>5</v>
      </c>
      <c r="D94">
        <v>18</v>
      </c>
      <c r="E94" t="s">
        <v>16</v>
      </c>
      <c r="F94">
        <v>20</v>
      </c>
      <c r="G94" t="s">
        <v>28</v>
      </c>
      <c r="H94">
        <v>32</v>
      </c>
      <c r="I94">
        <v>34.1</v>
      </c>
      <c r="J94">
        <v>31.86</v>
      </c>
      <c r="K94">
        <v>33.66</v>
      </c>
      <c r="L94">
        <v>9193100</v>
      </c>
      <c r="M94">
        <v>33.66</v>
      </c>
      <c r="N94">
        <v>0.090025931418338</v>
      </c>
      <c r="O94">
        <v>28.8664285714285</v>
      </c>
      <c r="P94">
        <v>26.1922</v>
      </c>
      <c r="Q94">
        <f t="shared" si="1"/>
        <v>1.66</v>
      </c>
    </row>
    <row r="95" spans="1:17">
      <c r="A95" s="1">
        <v>43970</v>
      </c>
      <c r="B95">
        <v>2020</v>
      </c>
      <c r="C95">
        <v>5</v>
      </c>
      <c r="D95">
        <v>19</v>
      </c>
      <c r="E95" t="s">
        <v>17</v>
      </c>
      <c r="F95">
        <v>20</v>
      </c>
      <c r="G95" t="s">
        <v>28</v>
      </c>
      <c r="H95">
        <v>33.05</v>
      </c>
      <c r="I95">
        <v>36.26</v>
      </c>
      <c r="J95">
        <v>31.36</v>
      </c>
      <c r="K95">
        <v>35.22</v>
      </c>
      <c r="L95">
        <v>15117100</v>
      </c>
      <c r="M95">
        <v>35.22</v>
      </c>
      <c r="N95">
        <v>0.04634585206069</v>
      </c>
      <c r="O95">
        <v>29.3992857142857</v>
      </c>
      <c r="P95">
        <v>26.3942</v>
      </c>
      <c r="Q95">
        <f t="shared" si="1"/>
        <v>2.17</v>
      </c>
    </row>
    <row r="96" spans="1:17">
      <c r="A96" s="1">
        <v>43971</v>
      </c>
      <c r="B96">
        <v>2020</v>
      </c>
      <c r="C96">
        <v>5</v>
      </c>
      <c r="D96">
        <v>20</v>
      </c>
      <c r="E96" t="s">
        <v>18</v>
      </c>
      <c r="F96">
        <v>20</v>
      </c>
      <c r="G96" t="s">
        <v>28</v>
      </c>
      <c r="H96">
        <v>35.9</v>
      </c>
      <c r="I96">
        <v>36.47</v>
      </c>
      <c r="J96">
        <v>32.15</v>
      </c>
      <c r="K96">
        <v>32.7</v>
      </c>
      <c r="L96">
        <v>11201800</v>
      </c>
      <c r="M96">
        <v>32.7</v>
      </c>
      <c r="N96">
        <v>-0.0715502660540045</v>
      </c>
      <c r="O96">
        <v>29.7785714285714</v>
      </c>
      <c r="P96">
        <v>26.5282</v>
      </c>
      <c r="Q96">
        <f t="shared" si="1"/>
        <v>-3.2</v>
      </c>
    </row>
    <row r="97" spans="1:17">
      <c r="A97" s="1">
        <v>43972</v>
      </c>
      <c r="B97">
        <v>2020</v>
      </c>
      <c r="C97">
        <v>5</v>
      </c>
      <c r="D97">
        <v>21</v>
      </c>
      <c r="E97" t="s">
        <v>19</v>
      </c>
      <c r="F97">
        <v>20</v>
      </c>
      <c r="G97" t="s">
        <v>28</v>
      </c>
      <c r="H97">
        <v>31.93</v>
      </c>
      <c r="I97">
        <v>34.02</v>
      </c>
      <c r="J97">
        <v>31.5</v>
      </c>
      <c r="K97">
        <v>33.93</v>
      </c>
      <c r="L97">
        <v>7564300</v>
      </c>
      <c r="M97">
        <v>33.93</v>
      </c>
      <c r="N97">
        <v>0.0376146640225876</v>
      </c>
      <c r="O97">
        <v>30.4064285714285</v>
      </c>
      <c r="P97">
        <v>26.6934</v>
      </c>
      <c r="Q97">
        <f t="shared" si="1"/>
        <v>2</v>
      </c>
    </row>
    <row r="98" spans="1:20">
      <c r="A98" s="1">
        <v>43973</v>
      </c>
      <c r="B98">
        <v>2020</v>
      </c>
      <c r="C98">
        <v>5</v>
      </c>
      <c r="D98">
        <v>22</v>
      </c>
      <c r="E98" t="s">
        <v>20</v>
      </c>
      <c r="F98">
        <v>20</v>
      </c>
      <c r="G98" t="s">
        <v>28</v>
      </c>
      <c r="H98">
        <v>32.4</v>
      </c>
      <c r="I98">
        <v>33.39</v>
      </c>
      <c r="J98">
        <v>31.55</v>
      </c>
      <c r="K98">
        <v>33.04</v>
      </c>
      <c r="L98">
        <v>5388200</v>
      </c>
      <c r="M98">
        <v>33.04</v>
      </c>
      <c r="N98">
        <v>-0.0262304562818608</v>
      </c>
      <c r="O98">
        <v>30.8714285714285</v>
      </c>
      <c r="P98">
        <v>26.8782</v>
      </c>
      <c r="Q98">
        <f t="shared" si="1"/>
        <v>0.640000000000001</v>
      </c>
      <c r="R98">
        <f>AVERAGE(Q94:Q98)</f>
        <v>0.654000000000001</v>
      </c>
      <c r="S98">
        <f>STDEV(Q94:Q98)</f>
        <v>2.23469908488816</v>
      </c>
      <c r="T98">
        <f>IF(R98&gt;0,0,1)</f>
        <v>0</v>
      </c>
    </row>
    <row r="99" spans="1:17">
      <c r="A99" s="1">
        <v>43977</v>
      </c>
      <c r="B99">
        <v>2020</v>
      </c>
      <c r="C99">
        <v>5</v>
      </c>
      <c r="D99">
        <v>26</v>
      </c>
      <c r="E99" t="s">
        <v>17</v>
      </c>
      <c r="F99">
        <v>21</v>
      </c>
      <c r="G99" t="s">
        <v>29</v>
      </c>
      <c r="H99">
        <v>33.91</v>
      </c>
      <c r="I99">
        <v>34.7</v>
      </c>
      <c r="J99">
        <v>33.06</v>
      </c>
      <c r="K99">
        <v>33.13</v>
      </c>
      <c r="L99">
        <v>3563200</v>
      </c>
      <c r="M99">
        <v>33.13</v>
      </c>
      <c r="N99">
        <v>0.00272397548710712</v>
      </c>
      <c r="O99">
        <v>31.2728571428571</v>
      </c>
      <c r="P99">
        <v>27.0733999999999</v>
      </c>
      <c r="Q99">
        <f t="shared" si="1"/>
        <v>-0.779999999999994</v>
      </c>
    </row>
    <row r="100" spans="1:17">
      <c r="A100" s="1">
        <v>43978</v>
      </c>
      <c r="B100">
        <v>2020</v>
      </c>
      <c r="C100">
        <v>5</v>
      </c>
      <c r="D100">
        <v>27</v>
      </c>
      <c r="E100" t="s">
        <v>18</v>
      </c>
      <c r="F100">
        <v>21</v>
      </c>
      <c r="G100" t="s">
        <v>29</v>
      </c>
      <c r="H100">
        <v>34.08</v>
      </c>
      <c r="I100">
        <v>34.19</v>
      </c>
      <c r="J100">
        <v>30.88</v>
      </c>
      <c r="K100">
        <v>32.3</v>
      </c>
      <c r="L100">
        <v>6215900</v>
      </c>
      <c r="M100">
        <v>32.3</v>
      </c>
      <c r="N100">
        <v>-0.025052876676587</v>
      </c>
      <c r="O100">
        <v>31.5814285714285</v>
      </c>
      <c r="P100">
        <v>27.2762</v>
      </c>
      <c r="Q100">
        <f t="shared" si="1"/>
        <v>-1.78</v>
      </c>
    </row>
    <row r="101" spans="1:17">
      <c r="A101" s="1">
        <v>43979</v>
      </c>
      <c r="B101">
        <v>2020</v>
      </c>
      <c r="C101">
        <v>5</v>
      </c>
      <c r="D101">
        <v>28</v>
      </c>
      <c r="E101" t="s">
        <v>19</v>
      </c>
      <c r="F101">
        <v>21</v>
      </c>
      <c r="G101" t="s">
        <v>29</v>
      </c>
      <c r="H101">
        <v>31.34</v>
      </c>
      <c r="I101">
        <v>33.02</v>
      </c>
      <c r="J101">
        <v>30.54</v>
      </c>
      <c r="K101">
        <v>30.74</v>
      </c>
      <c r="L101">
        <v>8328100</v>
      </c>
      <c r="M101">
        <v>30.74</v>
      </c>
      <c r="N101">
        <v>-0.0482971982287994</v>
      </c>
      <c r="O101">
        <v>31.7307142857142</v>
      </c>
      <c r="P101">
        <v>27.404</v>
      </c>
      <c r="Q101">
        <f t="shared" si="1"/>
        <v>-0.600000000000001</v>
      </c>
    </row>
    <row r="102" spans="1:20">
      <c r="A102" s="1">
        <v>43980</v>
      </c>
      <c r="B102">
        <v>2020</v>
      </c>
      <c r="C102">
        <v>5</v>
      </c>
      <c r="D102">
        <v>29</v>
      </c>
      <c r="E102" t="s">
        <v>20</v>
      </c>
      <c r="F102">
        <v>21</v>
      </c>
      <c r="G102" t="s">
        <v>29</v>
      </c>
      <c r="H102">
        <v>30.86</v>
      </c>
      <c r="I102">
        <v>32.77</v>
      </c>
      <c r="J102">
        <v>30.44</v>
      </c>
      <c r="K102">
        <v>32.43</v>
      </c>
      <c r="L102">
        <v>19147900</v>
      </c>
      <c r="M102">
        <v>32.43</v>
      </c>
      <c r="N102">
        <v>0.0549772461496718</v>
      </c>
      <c r="O102">
        <v>31.9757142857142</v>
      </c>
      <c r="P102">
        <v>27.6323999999999</v>
      </c>
      <c r="Q102">
        <f t="shared" si="1"/>
        <v>1.57</v>
      </c>
      <c r="R102">
        <f>AVERAGE(Q99:Q102)</f>
        <v>-0.397499999999999</v>
      </c>
      <c r="S102">
        <f>STDEV(Q99:Q102)</f>
        <v>1.41063519971205</v>
      </c>
      <c r="T102">
        <f>IF(R102&gt;0,0,1)</f>
        <v>1</v>
      </c>
    </row>
    <row r="103" spans="1:17">
      <c r="A103" s="1">
        <v>43983</v>
      </c>
      <c r="B103">
        <v>2020</v>
      </c>
      <c r="C103">
        <v>6</v>
      </c>
      <c r="D103">
        <v>1</v>
      </c>
      <c r="E103" t="s">
        <v>16</v>
      </c>
      <c r="F103">
        <v>22</v>
      </c>
      <c r="G103" t="s">
        <v>30</v>
      </c>
      <c r="H103">
        <v>32.44</v>
      </c>
      <c r="I103">
        <v>33.33</v>
      </c>
      <c r="J103">
        <v>32.32</v>
      </c>
      <c r="K103">
        <v>33.06</v>
      </c>
      <c r="L103">
        <v>4416500</v>
      </c>
      <c r="M103">
        <v>33.06</v>
      </c>
      <c r="N103">
        <v>0.019426489737488</v>
      </c>
      <c r="O103">
        <v>32.2885714285714</v>
      </c>
      <c r="P103">
        <v>27.8768</v>
      </c>
      <c r="Q103">
        <f t="shared" si="1"/>
        <v>0.620000000000005</v>
      </c>
    </row>
    <row r="104" spans="1:17">
      <c r="A104" s="1">
        <v>43984</v>
      </c>
      <c r="B104">
        <v>2020</v>
      </c>
      <c r="C104">
        <v>6</v>
      </c>
      <c r="D104">
        <v>2</v>
      </c>
      <c r="E104" t="s">
        <v>17</v>
      </c>
      <c r="F104">
        <v>22</v>
      </c>
      <c r="G104" t="s">
        <v>30</v>
      </c>
      <c r="H104">
        <v>33.39</v>
      </c>
      <c r="I104">
        <v>34.2</v>
      </c>
      <c r="J104">
        <v>32.41</v>
      </c>
      <c r="K104">
        <v>34.19</v>
      </c>
      <c r="L104">
        <v>5899000</v>
      </c>
      <c r="M104">
        <v>34.19</v>
      </c>
      <c r="N104">
        <v>0.0341801937833821</v>
      </c>
      <c r="O104">
        <v>32.6421428571428</v>
      </c>
      <c r="P104">
        <v>28.1567999999999</v>
      </c>
      <c r="Q104">
        <f t="shared" si="1"/>
        <v>0.799999999999997</v>
      </c>
    </row>
    <row r="105" spans="1:17">
      <c r="A105" s="1">
        <v>43985</v>
      </c>
      <c r="B105">
        <v>2020</v>
      </c>
      <c r="C105">
        <v>6</v>
      </c>
      <c r="D105">
        <v>3</v>
      </c>
      <c r="E105" t="s">
        <v>18</v>
      </c>
      <c r="F105">
        <v>22</v>
      </c>
      <c r="G105" t="s">
        <v>30</v>
      </c>
      <c r="H105">
        <v>34.54</v>
      </c>
      <c r="I105">
        <v>34.54</v>
      </c>
      <c r="J105">
        <v>33.31</v>
      </c>
      <c r="K105">
        <v>34.15</v>
      </c>
      <c r="L105">
        <v>4703300</v>
      </c>
      <c r="M105">
        <v>34.15</v>
      </c>
      <c r="N105">
        <v>-0.00116984798001229</v>
      </c>
      <c r="O105">
        <v>32.89</v>
      </c>
      <c r="P105">
        <v>28.4346</v>
      </c>
      <c r="Q105">
        <f t="shared" si="1"/>
        <v>-0.390000000000001</v>
      </c>
    </row>
    <row r="106" spans="1:17">
      <c r="A106" s="1">
        <v>43986</v>
      </c>
      <c r="B106">
        <v>2020</v>
      </c>
      <c r="C106">
        <v>6</v>
      </c>
      <c r="D106">
        <v>4</v>
      </c>
      <c r="E106" t="s">
        <v>19</v>
      </c>
      <c r="F106">
        <v>22</v>
      </c>
      <c r="G106" t="s">
        <v>30</v>
      </c>
      <c r="H106">
        <v>34.2</v>
      </c>
      <c r="I106">
        <v>34.5</v>
      </c>
      <c r="J106">
        <v>33.28</v>
      </c>
      <c r="K106">
        <v>33.56</v>
      </c>
      <c r="L106">
        <v>4179300</v>
      </c>
      <c r="M106">
        <v>33.56</v>
      </c>
      <c r="N106">
        <v>-0.0172767240476047</v>
      </c>
      <c r="O106">
        <v>33.0707142857142</v>
      </c>
      <c r="P106">
        <v>28.6618</v>
      </c>
      <c r="Q106">
        <f t="shared" si="1"/>
        <v>-0.640000000000001</v>
      </c>
    </row>
    <row r="107" spans="1:20">
      <c r="A107" s="1">
        <v>43987</v>
      </c>
      <c r="B107">
        <v>2020</v>
      </c>
      <c r="C107">
        <v>6</v>
      </c>
      <c r="D107">
        <v>5</v>
      </c>
      <c r="E107" t="s">
        <v>20</v>
      </c>
      <c r="F107">
        <v>22</v>
      </c>
      <c r="G107" t="s">
        <v>30</v>
      </c>
      <c r="H107">
        <v>33.9</v>
      </c>
      <c r="I107">
        <v>34.54</v>
      </c>
      <c r="J107">
        <v>33.11</v>
      </c>
      <c r="K107">
        <v>34.5</v>
      </c>
      <c r="L107">
        <v>5915000</v>
      </c>
      <c r="M107">
        <v>34.5</v>
      </c>
      <c r="N107">
        <v>0.0280094930942729</v>
      </c>
      <c r="O107">
        <v>33.3292857142857</v>
      </c>
      <c r="P107">
        <v>28.8944</v>
      </c>
      <c r="Q107">
        <f t="shared" si="1"/>
        <v>0.600000000000001</v>
      </c>
      <c r="R107">
        <f>AVERAGE(Q103:Q107)</f>
        <v>0.198</v>
      </c>
      <c r="S107">
        <f>STDEV(Q103:Q107)</f>
        <v>0.661452946172289</v>
      </c>
      <c r="T107">
        <f>IF(R107&gt;0,0,1)</f>
        <v>0</v>
      </c>
    </row>
    <row r="108" spans="1:17">
      <c r="A108" s="1">
        <v>43990</v>
      </c>
      <c r="B108">
        <v>2020</v>
      </c>
      <c r="C108">
        <v>6</v>
      </c>
      <c r="D108">
        <v>8</v>
      </c>
      <c r="E108" t="s">
        <v>16</v>
      </c>
      <c r="F108">
        <v>23</v>
      </c>
      <c r="G108" t="s">
        <v>31</v>
      </c>
      <c r="H108">
        <v>34.68</v>
      </c>
      <c r="I108">
        <v>35.7</v>
      </c>
      <c r="J108">
        <v>33.84</v>
      </c>
      <c r="K108">
        <v>34.96</v>
      </c>
      <c r="L108">
        <v>5138300</v>
      </c>
      <c r="M108">
        <v>34.96</v>
      </c>
      <c r="N108">
        <v>0.0133333067963088</v>
      </c>
      <c r="O108">
        <v>33.4221428571428</v>
      </c>
      <c r="P108">
        <v>29.1328</v>
      </c>
      <c r="Q108">
        <f t="shared" si="1"/>
        <v>0.280000000000001</v>
      </c>
    </row>
    <row r="109" spans="1:17">
      <c r="A109" s="1">
        <v>43991</v>
      </c>
      <c r="B109">
        <v>2020</v>
      </c>
      <c r="C109">
        <v>6</v>
      </c>
      <c r="D109">
        <v>9</v>
      </c>
      <c r="E109" t="s">
        <v>17</v>
      </c>
      <c r="F109">
        <v>23</v>
      </c>
      <c r="G109" t="s">
        <v>31</v>
      </c>
      <c r="H109">
        <v>34.71</v>
      </c>
      <c r="I109">
        <v>35.09</v>
      </c>
      <c r="J109">
        <v>33.79</v>
      </c>
      <c r="K109">
        <v>33.87</v>
      </c>
      <c r="L109">
        <v>3618300</v>
      </c>
      <c r="M109">
        <v>33.87</v>
      </c>
      <c r="N109">
        <v>-0.0311784948836572</v>
      </c>
      <c r="O109">
        <v>33.3257142857142</v>
      </c>
      <c r="P109">
        <v>29.368</v>
      </c>
      <c r="Q109">
        <f t="shared" si="1"/>
        <v>-0.840000000000003</v>
      </c>
    </row>
    <row r="110" spans="1:17">
      <c r="A110" s="1">
        <v>43992</v>
      </c>
      <c r="B110">
        <v>2020</v>
      </c>
      <c r="C110">
        <v>6</v>
      </c>
      <c r="D110">
        <v>10</v>
      </c>
      <c r="E110" t="s">
        <v>18</v>
      </c>
      <c r="F110">
        <v>23</v>
      </c>
      <c r="G110" t="s">
        <v>31</v>
      </c>
      <c r="H110">
        <v>34.12</v>
      </c>
      <c r="I110">
        <v>35.79</v>
      </c>
      <c r="J110">
        <v>33.94</v>
      </c>
      <c r="K110">
        <v>35.48</v>
      </c>
      <c r="L110">
        <v>4690900</v>
      </c>
      <c r="M110">
        <v>35.48</v>
      </c>
      <c r="N110">
        <v>0.0475347109868353</v>
      </c>
      <c r="O110">
        <v>33.5242857142857</v>
      </c>
      <c r="P110">
        <v>29.6183999999999</v>
      </c>
      <c r="Q110">
        <f t="shared" si="1"/>
        <v>1.36</v>
      </c>
    </row>
    <row r="111" spans="1:17">
      <c r="A111" s="1">
        <v>43993</v>
      </c>
      <c r="B111">
        <v>2020</v>
      </c>
      <c r="C111">
        <v>6</v>
      </c>
      <c r="D111">
        <v>11</v>
      </c>
      <c r="E111" t="s">
        <v>19</v>
      </c>
      <c r="F111">
        <v>23</v>
      </c>
      <c r="G111" t="s">
        <v>31</v>
      </c>
      <c r="H111">
        <v>34.11</v>
      </c>
      <c r="I111">
        <v>35.13</v>
      </c>
      <c r="J111">
        <v>33.58</v>
      </c>
      <c r="K111">
        <v>33.9</v>
      </c>
      <c r="L111">
        <v>4038800</v>
      </c>
      <c r="M111">
        <v>33.9</v>
      </c>
      <c r="N111">
        <v>-0.0445320754437031</v>
      </c>
      <c r="O111">
        <v>33.5221428571428</v>
      </c>
      <c r="P111">
        <v>29.828</v>
      </c>
      <c r="Q111">
        <f t="shared" si="1"/>
        <v>-0.210000000000001</v>
      </c>
    </row>
    <row r="112" spans="1:20">
      <c r="A112" s="1">
        <v>43994</v>
      </c>
      <c r="B112">
        <v>2020</v>
      </c>
      <c r="C112">
        <v>6</v>
      </c>
      <c r="D112">
        <v>12</v>
      </c>
      <c r="E112" t="s">
        <v>20</v>
      </c>
      <c r="F112">
        <v>23</v>
      </c>
      <c r="G112" t="s">
        <v>31</v>
      </c>
      <c r="H112">
        <v>34.98</v>
      </c>
      <c r="I112">
        <v>36.01</v>
      </c>
      <c r="J112">
        <v>34.29</v>
      </c>
      <c r="K112">
        <v>35.87</v>
      </c>
      <c r="L112">
        <v>5585500</v>
      </c>
      <c r="M112">
        <v>35.87</v>
      </c>
      <c r="N112">
        <v>0.0581120152605887</v>
      </c>
      <c r="O112">
        <v>33.7242857142857</v>
      </c>
      <c r="P112">
        <v>30.0641999999999</v>
      </c>
      <c r="Q112">
        <f t="shared" si="1"/>
        <v>0.890000000000001</v>
      </c>
      <c r="R112">
        <f>AVERAGE(Q108:Q112)</f>
        <v>0.295999999999999</v>
      </c>
      <c r="S112">
        <f>STDEV(Q108:Q112)</f>
        <v>0.870591752775089</v>
      </c>
      <c r="T112">
        <f>IF(R112&gt;0,0,1)</f>
        <v>0</v>
      </c>
    </row>
    <row r="113" spans="1:17">
      <c r="A113" s="1">
        <v>43997</v>
      </c>
      <c r="B113">
        <v>2020</v>
      </c>
      <c r="C113">
        <v>6</v>
      </c>
      <c r="D113">
        <v>15</v>
      </c>
      <c r="E113" t="s">
        <v>16</v>
      </c>
      <c r="F113">
        <v>24</v>
      </c>
      <c r="G113" t="s">
        <v>32</v>
      </c>
      <c r="H113">
        <v>35.06</v>
      </c>
      <c r="I113">
        <v>38.53</v>
      </c>
      <c r="J113">
        <v>35.02</v>
      </c>
      <c r="K113">
        <v>38.21</v>
      </c>
      <c r="L113">
        <v>7566700</v>
      </c>
      <c r="M113">
        <v>38.21</v>
      </c>
      <c r="N113">
        <v>0.0652355790986063</v>
      </c>
      <c r="O113">
        <v>34.0871428571428</v>
      </c>
      <c r="P113">
        <v>30.34</v>
      </c>
      <c r="Q113">
        <f t="shared" si="1"/>
        <v>3.15</v>
      </c>
    </row>
    <row r="114" spans="1:17">
      <c r="A114" s="1">
        <v>43998</v>
      </c>
      <c r="B114">
        <v>2020</v>
      </c>
      <c r="C114">
        <v>6</v>
      </c>
      <c r="D114">
        <v>16</v>
      </c>
      <c r="E114" t="s">
        <v>17</v>
      </c>
      <c r="F114">
        <v>24</v>
      </c>
      <c r="G114" t="s">
        <v>32</v>
      </c>
      <c r="H114">
        <v>39.75</v>
      </c>
      <c r="I114">
        <v>40</v>
      </c>
      <c r="J114">
        <v>38.33</v>
      </c>
      <c r="K114">
        <v>39.34</v>
      </c>
      <c r="L114">
        <v>6391300</v>
      </c>
      <c r="M114">
        <v>39.34</v>
      </c>
      <c r="N114">
        <v>0.0295734387644732</v>
      </c>
      <c r="O114">
        <v>34.5899999999999</v>
      </c>
      <c r="P114">
        <v>30.6446</v>
      </c>
      <c r="Q114">
        <f t="shared" si="1"/>
        <v>-0.409999999999997</v>
      </c>
    </row>
    <row r="115" spans="1:17">
      <c r="A115" s="1">
        <v>43999</v>
      </c>
      <c r="B115">
        <v>2020</v>
      </c>
      <c r="C115">
        <v>6</v>
      </c>
      <c r="D115">
        <v>17</v>
      </c>
      <c r="E115" t="s">
        <v>18</v>
      </c>
      <c r="F115">
        <v>24</v>
      </c>
      <c r="G115" t="s">
        <v>32</v>
      </c>
      <c r="H115">
        <v>39.6</v>
      </c>
      <c r="I115">
        <v>42</v>
      </c>
      <c r="J115">
        <v>39.08</v>
      </c>
      <c r="K115">
        <v>41.11</v>
      </c>
      <c r="L115">
        <v>6371900</v>
      </c>
      <c r="M115">
        <v>41.11</v>
      </c>
      <c r="N115">
        <v>0.0449923856354443</v>
      </c>
      <c r="O115">
        <v>35.3307142857142</v>
      </c>
      <c r="P115">
        <v>30.9556</v>
      </c>
      <c r="Q115">
        <f t="shared" si="1"/>
        <v>1.51</v>
      </c>
    </row>
    <row r="116" spans="1:17">
      <c r="A116" s="1">
        <v>44000</v>
      </c>
      <c r="B116">
        <v>2020</v>
      </c>
      <c r="C116">
        <v>6</v>
      </c>
      <c r="D116">
        <v>18</v>
      </c>
      <c r="E116" t="s">
        <v>19</v>
      </c>
      <c r="F116">
        <v>24</v>
      </c>
      <c r="G116" t="s">
        <v>32</v>
      </c>
      <c r="H116">
        <v>41.28</v>
      </c>
      <c r="I116">
        <v>42.8</v>
      </c>
      <c r="J116">
        <v>40.7</v>
      </c>
      <c r="K116">
        <v>42.61</v>
      </c>
      <c r="L116">
        <v>7089000</v>
      </c>
      <c r="M116">
        <v>42.61</v>
      </c>
      <c r="N116">
        <v>0.0364874720926735</v>
      </c>
      <c r="O116">
        <v>36.0578571428571</v>
      </c>
      <c r="P116">
        <v>31.278</v>
      </c>
      <c r="Q116">
        <f t="shared" si="1"/>
        <v>1.33</v>
      </c>
    </row>
    <row r="117" spans="1:20">
      <c r="A117" s="1">
        <v>44001</v>
      </c>
      <c r="B117">
        <v>2020</v>
      </c>
      <c r="C117">
        <v>6</v>
      </c>
      <c r="D117">
        <v>19</v>
      </c>
      <c r="E117" t="s">
        <v>20</v>
      </c>
      <c r="F117">
        <v>24</v>
      </c>
      <c r="G117" t="s">
        <v>32</v>
      </c>
      <c r="H117">
        <v>44.19</v>
      </c>
      <c r="I117">
        <v>45.95</v>
      </c>
      <c r="J117">
        <v>43.65</v>
      </c>
      <c r="K117">
        <v>44.72</v>
      </c>
      <c r="L117">
        <v>15148400</v>
      </c>
      <c r="M117">
        <v>44.72</v>
      </c>
      <c r="N117">
        <v>0.0495189058936311</v>
      </c>
      <c r="O117">
        <v>36.8907142857142</v>
      </c>
      <c r="P117">
        <v>31.6483999999999</v>
      </c>
      <c r="Q117">
        <f t="shared" si="1"/>
        <v>0.530000000000001</v>
      </c>
      <c r="R117">
        <f>AVERAGE(Q113:Q117)</f>
        <v>1.222</v>
      </c>
      <c r="S117">
        <f>STDEV(Q113:Q117)</f>
        <v>1.31852948393276</v>
      </c>
      <c r="T117">
        <f>IF(R117&gt;0,0,1)</f>
        <v>0</v>
      </c>
    </row>
    <row r="118" spans="1:17">
      <c r="A118" s="1">
        <v>44004</v>
      </c>
      <c r="B118">
        <v>2020</v>
      </c>
      <c r="C118">
        <v>6</v>
      </c>
      <c r="D118">
        <v>22</v>
      </c>
      <c r="E118" t="s">
        <v>16</v>
      </c>
      <c r="F118">
        <v>25</v>
      </c>
      <c r="G118" t="s">
        <v>33</v>
      </c>
      <c r="H118">
        <v>45</v>
      </c>
      <c r="I118">
        <v>45.03</v>
      </c>
      <c r="J118">
        <v>41.54</v>
      </c>
      <c r="K118">
        <v>42.89</v>
      </c>
      <c r="L118">
        <v>8230800</v>
      </c>
      <c r="M118">
        <v>42.89</v>
      </c>
      <c r="N118">
        <v>-0.0409213278421711</v>
      </c>
      <c r="O118">
        <v>37.5121428571428</v>
      </c>
      <c r="P118">
        <v>31.9696</v>
      </c>
      <c r="Q118">
        <f t="shared" si="1"/>
        <v>-2.11</v>
      </c>
    </row>
    <row r="119" spans="1:17">
      <c r="A119" s="1">
        <v>44005</v>
      </c>
      <c r="B119">
        <v>2020</v>
      </c>
      <c r="C119">
        <v>6</v>
      </c>
      <c r="D119">
        <v>23</v>
      </c>
      <c r="E119" t="s">
        <v>17</v>
      </c>
      <c r="F119">
        <v>25</v>
      </c>
      <c r="G119" t="s">
        <v>33</v>
      </c>
      <c r="H119">
        <v>43.74</v>
      </c>
      <c r="I119">
        <v>45.34</v>
      </c>
      <c r="J119">
        <v>43.27</v>
      </c>
      <c r="K119">
        <v>44.64</v>
      </c>
      <c r="L119">
        <v>5023900</v>
      </c>
      <c r="M119">
        <v>44.64</v>
      </c>
      <c r="N119">
        <v>0.0408020523409558</v>
      </c>
      <c r="O119">
        <v>38.2614285714285</v>
      </c>
      <c r="P119">
        <v>32.3382</v>
      </c>
      <c r="Q119">
        <f t="shared" si="1"/>
        <v>0.899999999999999</v>
      </c>
    </row>
    <row r="120" spans="1:17">
      <c r="A120" s="1">
        <v>44006</v>
      </c>
      <c r="B120">
        <v>2020</v>
      </c>
      <c r="C120">
        <v>6</v>
      </c>
      <c r="D120">
        <v>24</v>
      </c>
      <c r="E120" t="s">
        <v>18</v>
      </c>
      <c r="F120">
        <v>25</v>
      </c>
      <c r="G120" t="s">
        <v>33</v>
      </c>
      <c r="H120">
        <v>44.77</v>
      </c>
      <c r="I120">
        <v>44.96</v>
      </c>
      <c r="J120">
        <v>42.55</v>
      </c>
      <c r="K120">
        <v>44.03</v>
      </c>
      <c r="L120">
        <v>5074500</v>
      </c>
      <c r="M120">
        <v>44.03</v>
      </c>
      <c r="N120">
        <v>-0.0136648884115579</v>
      </c>
      <c r="O120">
        <v>39.0092857142857</v>
      </c>
      <c r="P120">
        <v>32.6692</v>
      </c>
      <c r="Q120">
        <f t="shared" si="1"/>
        <v>-0.740000000000002</v>
      </c>
    </row>
    <row r="121" spans="1:17">
      <c r="A121" s="1">
        <v>44007</v>
      </c>
      <c r="B121">
        <v>2020</v>
      </c>
      <c r="C121">
        <v>6</v>
      </c>
      <c r="D121">
        <v>25</v>
      </c>
      <c r="E121" t="s">
        <v>19</v>
      </c>
      <c r="F121">
        <v>25</v>
      </c>
      <c r="G121" t="s">
        <v>33</v>
      </c>
      <c r="H121">
        <v>43.45</v>
      </c>
      <c r="I121">
        <v>44.61</v>
      </c>
      <c r="J121">
        <v>43.45</v>
      </c>
      <c r="K121">
        <v>44.57</v>
      </c>
      <c r="L121">
        <v>2616300</v>
      </c>
      <c r="M121">
        <v>44.57</v>
      </c>
      <c r="N121">
        <v>0.0122643863388263</v>
      </c>
      <c r="O121">
        <v>39.7285714285714</v>
      </c>
      <c r="P121">
        <v>32.9986</v>
      </c>
      <c r="Q121">
        <f t="shared" si="1"/>
        <v>1.12</v>
      </c>
    </row>
    <row r="122" spans="1:20">
      <c r="A122" s="1">
        <v>44008</v>
      </c>
      <c r="B122">
        <v>2020</v>
      </c>
      <c r="C122">
        <v>6</v>
      </c>
      <c r="D122">
        <v>26</v>
      </c>
      <c r="E122" t="s">
        <v>20</v>
      </c>
      <c r="F122">
        <v>25</v>
      </c>
      <c r="G122" t="s">
        <v>33</v>
      </c>
      <c r="H122">
        <v>44.86</v>
      </c>
      <c r="I122">
        <v>45.44</v>
      </c>
      <c r="J122">
        <v>43.64</v>
      </c>
      <c r="K122">
        <v>44.52</v>
      </c>
      <c r="L122">
        <v>3748200</v>
      </c>
      <c r="M122">
        <v>44.52</v>
      </c>
      <c r="N122">
        <v>-0.00112181371781239</v>
      </c>
      <c r="O122">
        <v>40.4114285714285</v>
      </c>
      <c r="P122">
        <v>33.3134</v>
      </c>
      <c r="Q122">
        <f t="shared" si="1"/>
        <v>-0.339999999999996</v>
      </c>
      <c r="R122">
        <f>AVERAGE(Q118:Q122)</f>
        <v>-0.234</v>
      </c>
      <c r="S122">
        <f>STDEV(Q118:Q122)</f>
        <v>1.31395585922815</v>
      </c>
      <c r="T122">
        <f>IF(R122&gt;0,0,1)</f>
        <v>1</v>
      </c>
    </row>
    <row r="123" spans="1:17">
      <c r="A123" s="1">
        <v>44011</v>
      </c>
      <c r="B123">
        <v>2020</v>
      </c>
      <c r="C123">
        <v>6</v>
      </c>
      <c r="D123">
        <v>29</v>
      </c>
      <c r="E123" t="s">
        <v>16</v>
      </c>
      <c r="F123">
        <v>26</v>
      </c>
      <c r="G123" t="s">
        <v>34</v>
      </c>
      <c r="H123">
        <v>44.03</v>
      </c>
      <c r="I123">
        <v>46.17</v>
      </c>
      <c r="J123">
        <v>43.59</v>
      </c>
      <c r="K123">
        <v>45.5</v>
      </c>
      <c r="L123">
        <v>5393800</v>
      </c>
      <c r="M123">
        <v>45.5</v>
      </c>
      <c r="N123">
        <v>0.0220125681078116</v>
      </c>
      <c r="O123">
        <v>41.2421428571428</v>
      </c>
      <c r="P123">
        <v>33.6434</v>
      </c>
      <c r="Q123">
        <f t="shared" si="1"/>
        <v>1.47</v>
      </c>
    </row>
    <row r="124" spans="1:17">
      <c r="A124" s="1">
        <v>44012</v>
      </c>
      <c r="B124">
        <v>2020</v>
      </c>
      <c r="C124">
        <v>6</v>
      </c>
      <c r="D124">
        <v>30</v>
      </c>
      <c r="E124" t="s">
        <v>17</v>
      </c>
      <c r="F124">
        <v>26</v>
      </c>
      <c r="G124" t="s">
        <v>34</v>
      </c>
      <c r="H124">
        <v>45.3</v>
      </c>
      <c r="I124">
        <v>47.92</v>
      </c>
      <c r="J124">
        <v>45.3</v>
      </c>
      <c r="K124">
        <v>46.32</v>
      </c>
      <c r="L124">
        <v>5950800</v>
      </c>
      <c r="M124">
        <v>46.32</v>
      </c>
      <c r="N124">
        <v>0.0180219713148179</v>
      </c>
      <c r="O124">
        <v>42.0164285714285</v>
      </c>
      <c r="P124">
        <v>33.9762</v>
      </c>
      <c r="Q124">
        <f t="shared" si="1"/>
        <v>1.02</v>
      </c>
    </row>
    <row r="125" spans="1:17">
      <c r="A125" s="1">
        <v>44013</v>
      </c>
      <c r="B125">
        <v>2020</v>
      </c>
      <c r="C125">
        <v>7</v>
      </c>
      <c r="D125">
        <v>1</v>
      </c>
      <c r="E125" t="s">
        <v>18</v>
      </c>
      <c r="F125">
        <v>26</v>
      </c>
      <c r="G125" t="s">
        <v>34</v>
      </c>
      <c r="H125">
        <v>46.77</v>
      </c>
      <c r="I125">
        <v>47.44</v>
      </c>
      <c r="J125">
        <v>46.03</v>
      </c>
      <c r="K125">
        <v>47.15</v>
      </c>
      <c r="L125">
        <v>3578400</v>
      </c>
      <c r="M125">
        <v>47.15</v>
      </c>
      <c r="N125">
        <v>0.0179188652099113</v>
      </c>
      <c r="O125">
        <v>42.9628571428571</v>
      </c>
      <c r="P125">
        <v>34.3478</v>
      </c>
      <c r="Q125">
        <f t="shared" si="1"/>
        <v>0.379999999999995</v>
      </c>
    </row>
    <row r="126" spans="1:20">
      <c r="A126" s="1">
        <v>44014</v>
      </c>
      <c r="B126">
        <v>2020</v>
      </c>
      <c r="C126">
        <v>7</v>
      </c>
      <c r="D126">
        <v>2</v>
      </c>
      <c r="E126" t="s">
        <v>19</v>
      </c>
      <c r="F126">
        <v>26</v>
      </c>
      <c r="G126" t="s">
        <v>34</v>
      </c>
      <c r="H126">
        <v>48.42</v>
      </c>
      <c r="I126">
        <v>49.19</v>
      </c>
      <c r="J126">
        <v>47.81</v>
      </c>
      <c r="K126">
        <v>48.18</v>
      </c>
      <c r="L126">
        <v>4361900</v>
      </c>
      <c r="M126">
        <v>48.18</v>
      </c>
      <c r="N126">
        <v>0.0218451483767512</v>
      </c>
      <c r="O126">
        <v>43.8421428571428</v>
      </c>
      <c r="P126">
        <v>34.7074</v>
      </c>
      <c r="Q126">
        <f t="shared" si="1"/>
        <v>-0.240000000000002</v>
      </c>
      <c r="R126">
        <f>AVERAGE(Q123:Q126)</f>
        <v>0.657499999999999</v>
      </c>
      <c r="S126">
        <f>STDEV(Q123:Q126)</f>
        <v>0.747010709427918</v>
      </c>
      <c r="T126">
        <f>IF(R126&gt;0,0,1)</f>
        <v>0</v>
      </c>
    </row>
    <row r="127" spans="1:17">
      <c r="A127" s="1">
        <v>44018</v>
      </c>
      <c r="B127">
        <v>2020</v>
      </c>
      <c r="C127">
        <v>7</v>
      </c>
      <c r="D127">
        <v>6</v>
      </c>
      <c r="E127" t="s">
        <v>16</v>
      </c>
      <c r="F127">
        <v>27</v>
      </c>
      <c r="G127" t="s">
        <v>35</v>
      </c>
      <c r="H127">
        <v>51.17</v>
      </c>
      <c r="I127">
        <v>51.25</v>
      </c>
      <c r="J127">
        <v>43.4</v>
      </c>
      <c r="K127">
        <v>44.14</v>
      </c>
      <c r="L127">
        <v>22247800</v>
      </c>
      <c r="M127">
        <v>44.14</v>
      </c>
      <c r="N127">
        <v>-0.0838522393096237</v>
      </c>
      <c r="O127">
        <v>44.2657142857142</v>
      </c>
      <c r="P127">
        <v>35.03</v>
      </c>
      <c r="Q127">
        <f t="shared" si="1"/>
        <v>-7.03</v>
      </c>
    </row>
    <row r="128" spans="1:17">
      <c r="A128" s="1">
        <v>44019</v>
      </c>
      <c r="B128">
        <v>2020</v>
      </c>
      <c r="C128">
        <v>7</v>
      </c>
      <c r="D128">
        <v>7</v>
      </c>
      <c r="E128" t="s">
        <v>17</v>
      </c>
      <c r="F128">
        <v>27</v>
      </c>
      <c r="G128" t="s">
        <v>35</v>
      </c>
      <c r="H128">
        <v>45.09</v>
      </c>
      <c r="I128">
        <v>46.56</v>
      </c>
      <c r="J128">
        <v>43.5</v>
      </c>
      <c r="K128">
        <v>46.23</v>
      </c>
      <c r="L128">
        <v>9304900</v>
      </c>
      <c r="M128">
        <v>46.23</v>
      </c>
      <c r="N128">
        <v>0.0473493471111834</v>
      </c>
      <c r="O128">
        <v>44.7578571428571</v>
      </c>
      <c r="P128">
        <v>35.3998</v>
      </c>
      <c r="Q128">
        <f t="shared" si="1"/>
        <v>1.13999999999999</v>
      </c>
    </row>
    <row r="129" spans="1:17">
      <c r="A129" s="1">
        <v>44020</v>
      </c>
      <c r="B129">
        <v>2020</v>
      </c>
      <c r="C129">
        <v>7</v>
      </c>
      <c r="D129">
        <v>8</v>
      </c>
      <c r="E129" t="s">
        <v>18</v>
      </c>
      <c r="F129">
        <v>27</v>
      </c>
      <c r="G129" t="s">
        <v>35</v>
      </c>
      <c r="H129">
        <v>47.75</v>
      </c>
      <c r="I129">
        <v>48.35</v>
      </c>
      <c r="J129">
        <v>45.1</v>
      </c>
      <c r="K129">
        <v>46.67</v>
      </c>
      <c r="L129">
        <v>7152600</v>
      </c>
      <c r="M129">
        <v>46.67</v>
      </c>
      <c r="N129">
        <v>0.00951759963369669</v>
      </c>
      <c r="O129">
        <v>45.1549999999999</v>
      </c>
      <c r="P129">
        <v>35.779</v>
      </c>
      <c r="Q129">
        <f t="shared" si="1"/>
        <v>-1.08</v>
      </c>
    </row>
    <row r="130" spans="1:17">
      <c r="A130" s="1">
        <v>44021</v>
      </c>
      <c r="B130">
        <v>2020</v>
      </c>
      <c r="C130">
        <v>7</v>
      </c>
      <c r="D130">
        <v>9</v>
      </c>
      <c r="E130" t="s">
        <v>19</v>
      </c>
      <c r="F130">
        <v>27</v>
      </c>
      <c r="G130" t="s">
        <v>35</v>
      </c>
      <c r="H130">
        <v>49.29</v>
      </c>
      <c r="I130">
        <v>49.5</v>
      </c>
      <c r="J130">
        <v>46.71</v>
      </c>
      <c r="K130">
        <v>48.23</v>
      </c>
      <c r="L130">
        <v>7391500</v>
      </c>
      <c r="M130">
        <v>48.23</v>
      </c>
      <c r="N130">
        <v>0.0334262145810209</v>
      </c>
      <c r="O130">
        <v>45.5564285714285</v>
      </c>
      <c r="P130">
        <v>36.2044</v>
      </c>
      <c r="Q130">
        <f t="shared" si="1"/>
        <v>-1.06</v>
      </c>
    </row>
    <row r="131" spans="1:20">
      <c r="A131" s="1">
        <v>44022</v>
      </c>
      <c r="B131">
        <v>2020</v>
      </c>
      <c r="C131">
        <v>7</v>
      </c>
      <c r="D131">
        <v>10</v>
      </c>
      <c r="E131" t="s">
        <v>20</v>
      </c>
      <c r="F131">
        <v>27</v>
      </c>
      <c r="G131" t="s">
        <v>35</v>
      </c>
      <c r="H131">
        <v>47.79</v>
      </c>
      <c r="I131">
        <v>48.21</v>
      </c>
      <c r="J131">
        <v>46.13</v>
      </c>
      <c r="K131">
        <v>47.55</v>
      </c>
      <c r="L131">
        <v>4514700</v>
      </c>
      <c r="M131">
        <v>47.55</v>
      </c>
      <c r="N131">
        <v>-0.0140991149000589</v>
      </c>
      <c r="O131">
        <v>45.7585714285714</v>
      </c>
      <c r="P131">
        <v>36.6002</v>
      </c>
      <c r="Q131">
        <f t="shared" ref="Q131:Q194" si="2">K131-H131</f>
        <v>-0.240000000000002</v>
      </c>
      <c r="R131">
        <f>AVERAGE(Q127:Q131)</f>
        <v>-1.654</v>
      </c>
      <c r="S131">
        <f>STDEV(Q127:Q131)</f>
        <v>3.1380535368282</v>
      </c>
      <c r="T131">
        <f>IF(R131&gt;0,0,1)</f>
        <v>1</v>
      </c>
    </row>
    <row r="132" spans="1:17">
      <c r="A132" s="1">
        <v>44025</v>
      </c>
      <c r="B132">
        <v>2020</v>
      </c>
      <c r="C132">
        <v>7</v>
      </c>
      <c r="D132">
        <v>13</v>
      </c>
      <c r="E132" t="s">
        <v>16</v>
      </c>
      <c r="F132">
        <v>28</v>
      </c>
      <c r="G132" t="s">
        <v>36</v>
      </c>
      <c r="H132">
        <v>48.19</v>
      </c>
      <c r="I132">
        <v>49.37</v>
      </c>
      <c r="J132">
        <v>45</v>
      </c>
      <c r="K132">
        <v>45.31</v>
      </c>
      <c r="L132">
        <v>6852100</v>
      </c>
      <c r="M132">
        <v>45.31</v>
      </c>
      <c r="N132">
        <v>-0.0471082628750848</v>
      </c>
      <c r="O132">
        <v>45.9314285714285</v>
      </c>
      <c r="P132">
        <v>36.9586</v>
      </c>
      <c r="Q132">
        <f t="shared" si="2"/>
        <v>-2.88</v>
      </c>
    </row>
    <row r="133" spans="1:17">
      <c r="A133" s="1">
        <v>44026</v>
      </c>
      <c r="B133">
        <v>2020</v>
      </c>
      <c r="C133">
        <v>7</v>
      </c>
      <c r="D133">
        <v>14</v>
      </c>
      <c r="E133" t="s">
        <v>17</v>
      </c>
      <c r="F133">
        <v>28</v>
      </c>
      <c r="G133" t="s">
        <v>36</v>
      </c>
      <c r="H133">
        <v>43.95</v>
      </c>
      <c r="I133">
        <v>44.13</v>
      </c>
      <c r="J133">
        <v>41.3</v>
      </c>
      <c r="K133">
        <v>43.98</v>
      </c>
      <c r="L133">
        <v>9998200</v>
      </c>
      <c r="M133">
        <v>43.98</v>
      </c>
      <c r="N133">
        <v>-0.0293533831547991</v>
      </c>
      <c r="O133">
        <v>45.8842857142857</v>
      </c>
      <c r="P133">
        <v>37.3354</v>
      </c>
      <c r="Q133">
        <f t="shared" si="2"/>
        <v>0.029999999999994</v>
      </c>
    </row>
    <row r="134" spans="1:17">
      <c r="A134" s="1">
        <v>44027</v>
      </c>
      <c r="B134">
        <v>2020</v>
      </c>
      <c r="C134">
        <v>7</v>
      </c>
      <c r="D134">
        <v>15</v>
      </c>
      <c r="E134" t="s">
        <v>18</v>
      </c>
      <c r="F134">
        <v>28</v>
      </c>
      <c r="G134" t="s">
        <v>36</v>
      </c>
      <c r="H134">
        <v>44.65</v>
      </c>
      <c r="I134">
        <v>44.67</v>
      </c>
      <c r="J134">
        <v>42.66</v>
      </c>
      <c r="K134">
        <v>43.22</v>
      </c>
      <c r="L134">
        <v>4293600</v>
      </c>
      <c r="M134">
        <v>43.22</v>
      </c>
      <c r="N134">
        <v>-0.0172805440983084</v>
      </c>
      <c r="O134">
        <v>45.8264285714285</v>
      </c>
      <c r="P134">
        <v>37.6692</v>
      </c>
      <c r="Q134">
        <f t="shared" si="2"/>
        <v>-1.43</v>
      </c>
    </row>
    <row r="135" spans="1:17">
      <c r="A135" s="1">
        <v>44028</v>
      </c>
      <c r="B135">
        <v>2020</v>
      </c>
      <c r="C135">
        <v>7</v>
      </c>
      <c r="D135">
        <v>16</v>
      </c>
      <c r="E135" t="s">
        <v>19</v>
      </c>
      <c r="F135">
        <v>28</v>
      </c>
      <c r="G135" t="s">
        <v>36</v>
      </c>
      <c r="H135">
        <v>40.82</v>
      </c>
      <c r="I135">
        <v>42.78</v>
      </c>
      <c r="J135">
        <v>40.38</v>
      </c>
      <c r="K135">
        <v>42.54</v>
      </c>
      <c r="L135">
        <v>9050300</v>
      </c>
      <c r="M135">
        <v>42.54</v>
      </c>
      <c r="N135">
        <v>-0.0157334633496042</v>
      </c>
      <c r="O135">
        <v>45.6814285714285</v>
      </c>
      <c r="P135">
        <v>37.9698</v>
      </c>
      <c r="Q135">
        <f t="shared" si="2"/>
        <v>1.72</v>
      </c>
    </row>
    <row r="136" spans="1:20">
      <c r="A136" s="1">
        <v>44029</v>
      </c>
      <c r="B136">
        <v>2020</v>
      </c>
      <c r="C136">
        <v>7</v>
      </c>
      <c r="D136">
        <v>17</v>
      </c>
      <c r="E136" t="s">
        <v>20</v>
      </c>
      <c r="F136">
        <v>28</v>
      </c>
      <c r="G136" t="s">
        <v>36</v>
      </c>
      <c r="H136">
        <v>42.25</v>
      </c>
      <c r="I136">
        <v>42.58</v>
      </c>
      <c r="J136">
        <v>41.53</v>
      </c>
      <c r="K136">
        <v>41.9</v>
      </c>
      <c r="L136">
        <v>3440300</v>
      </c>
      <c r="M136">
        <v>41.9</v>
      </c>
      <c r="N136">
        <v>-0.0150446491742982</v>
      </c>
      <c r="O136">
        <v>45.4942857142857</v>
      </c>
      <c r="P136">
        <v>38.2482</v>
      </c>
      <c r="Q136">
        <f t="shared" si="2"/>
        <v>-0.350000000000001</v>
      </c>
      <c r="R136">
        <f>AVERAGE(Q132:Q136)</f>
        <v>-0.582000000000001</v>
      </c>
      <c r="S136">
        <f>STDEV(Q132:Q136)</f>
        <v>1.71227042256765</v>
      </c>
      <c r="T136">
        <f>IF(R136&gt;0,0,1)</f>
        <v>1</v>
      </c>
    </row>
    <row r="137" spans="1:17">
      <c r="A137" s="1">
        <v>44032</v>
      </c>
      <c r="B137">
        <v>2020</v>
      </c>
      <c r="C137">
        <v>7</v>
      </c>
      <c r="D137">
        <v>20</v>
      </c>
      <c r="E137" t="s">
        <v>16</v>
      </c>
      <c r="F137">
        <v>29</v>
      </c>
      <c r="G137" t="s">
        <v>37</v>
      </c>
      <c r="H137">
        <v>42.15</v>
      </c>
      <c r="I137">
        <v>42.58</v>
      </c>
      <c r="J137">
        <v>40.81</v>
      </c>
      <c r="K137">
        <v>42.38</v>
      </c>
      <c r="L137">
        <v>5145900</v>
      </c>
      <c r="M137">
        <v>42.38</v>
      </c>
      <c r="N137">
        <v>0.0114558359130336</v>
      </c>
      <c r="O137">
        <v>45.2714285714285</v>
      </c>
      <c r="P137">
        <v>38.5228</v>
      </c>
      <c r="Q137">
        <f t="shared" si="2"/>
        <v>0.230000000000004</v>
      </c>
    </row>
    <row r="138" spans="1:17">
      <c r="A138" s="1">
        <v>44033</v>
      </c>
      <c r="B138">
        <v>2020</v>
      </c>
      <c r="C138">
        <v>7</v>
      </c>
      <c r="D138">
        <v>21</v>
      </c>
      <c r="E138" t="s">
        <v>17</v>
      </c>
      <c r="F138">
        <v>29</v>
      </c>
      <c r="G138" t="s">
        <v>37</v>
      </c>
      <c r="H138">
        <v>44</v>
      </c>
      <c r="I138">
        <v>45.36</v>
      </c>
      <c r="J138">
        <v>43.5</v>
      </c>
      <c r="K138">
        <v>44.16</v>
      </c>
      <c r="L138">
        <v>7570800</v>
      </c>
      <c r="M138">
        <v>44.16</v>
      </c>
      <c r="N138">
        <v>0.0420009139791188</v>
      </c>
      <c r="O138">
        <v>45.1171428571428</v>
      </c>
      <c r="P138">
        <v>38.826</v>
      </c>
      <c r="Q138">
        <f t="shared" si="2"/>
        <v>0.159999999999997</v>
      </c>
    </row>
    <row r="139" spans="1:17">
      <c r="A139" s="1">
        <v>44034</v>
      </c>
      <c r="B139">
        <v>2020</v>
      </c>
      <c r="C139">
        <v>7</v>
      </c>
      <c r="D139">
        <v>22</v>
      </c>
      <c r="E139" t="s">
        <v>18</v>
      </c>
      <c r="F139">
        <v>29</v>
      </c>
      <c r="G139" t="s">
        <v>37</v>
      </c>
      <c r="H139">
        <v>43.26</v>
      </c>
      <c r="I139">
        <v>45</v>
      </c>
      <c r="J139">
        <v>41.78</v>
      </c>
      <c r="K139">
        <v>42.31</v>
      </c>
      <c r="L139">
        <v>4857800</v>
      </c>
      <c r="M139">
        <v>42.31</v>
      </c>
      <c r="N139">
        <v>-0.0418930815333666</v>
      </c>
      <c r="O139">
        <v>44.7714285714285</v>
      </c>
      <c r="P139">
        <v>39.0986</v>
      </c>
      <c r="Q139">
        <f t="shared" si="2"/>
        <v>-0.949999999999996</v>
      </c>
    </row>
    <row r="140" spans="1:17">
      <c r="A140" s="1">
        <v>44035</v>
      </c>
      <c r="B140">
        <v>2020</v>
      </c>
      <c r="C140">
        <v>7</v>
      </c>
      <c r="D140">
        <v>23</v>
      </c>
      <c r="E140" t="s">
        <v>19</v>
      </c>
      <c r="F140">
        <v>29</v>
      </c>
      <c r="G140" t="s">
        <v>37</v>
      </c>
      <c r="H140">
        <v>43.22</v>
      </c>
      <c r="I140">
        <v>43.49</v>
      </c>
      <c r="J140">
        <v>40.62</v>
      </c>
      <c r="K140">
        <v>41</v>
      </c>
      <c r="L140">
        <v>6635300</v>
      </c>
      <c r="M140">
        <v>41</v>
      </c>
      <c r="N140">
        <v>-0.0309619789830113</v>
      </c>
      <c r="O140">
        <v>44.2585714285714</v>
      </c>
      <c r="P140">
        <v>39.3338</v>
      </c>
      <c r="Q140">
        <f t="shared" si="2"/>
        <v>-2.22</v>
      </c>
    </row>
    <row r="141" spans="1:20">
      <c r="A141" s="1">
        <v>44036</v>
      </c>
      <c r="B141">
        <v>2020</v>
      </c>
      <c r="C141">
        <v>7</v>
      </c>
      <c r="D141">
        <v>24</v>
      </c>
      <c r="E141" t="s">
        <v>20</v>
      </c>
      <c r="F141">
        <v>29</v>
      </c>
      <c r="G141" t="s">
        <v>37</v>
      </c>
      <c r="H141">
        <v>39.01</v>
      </c>
      <c r="I141">
        <v>40.32</v>
      </c>
      <c r="J141">
        <v>38.54</v>
      </c>
      <c r="K141">
        <v>40.1</v>
      </c>
      <c r="L141">
        <v>5854700</v>
      </c>
      <c r="M141">
        <v>40.1</v>
      </c>
      <c r="N141">
        <v>-0.0219512567287538</v>
      </c>
      <c r="O141">
        <v>43.9699999999999</v>
      </c>
      <c r="P141">
        <v>39.5222</v>
      </c>
      <c r="Q141">
        <f t="shared" si="2"/>
        <v>1.09</v>
      </c>
      <c r="R141">
        <f>AVERAGE(Q137:Q141)</f>
        <v>-0.337999999999998</v>
      </c>
      <c r="S141">
        <f>STDEV(Q137:Q141)</f>
        <v>1.27732924494822</v>
      </c>
      <c r="T141">
        <f>IF(R141&gt;0,0,1)</f>
        <v>1</v>
      </c>
    </row>
    <row r="142" spans="1:17">
      <c r="A142" s="1">
        <v>44039</v>
      </c>
      <c r="B142">
        <v>2020</v>
      </c>
      <c r="C142">
        <v>7</v>
      </c>
      <c r="D142">
        <v>27</v>
      </c>
      <c r="E142" t="s">
        <v>16</v>
      </c>
      <c r="F142">
        <v>30</v>
      </c>
      <c r="G142" t="s">
        <v>38</v>
      </c>
      <c r="H142">
        <v>40.08</v>
      </c>
      <c r="I142">
        <v>41.41</v>
      </c>
      <c r="J142">
        <v>39.66</v>
      </c>
      <c r="K142">
        <v>41.32</v>
      </c>
      <c r="L142">
        <v>3403800</v>
      </c>
      <c r="M142">
        <v>41.32</v>
      </c>
      <c r="N142">
        <v>0.0304239717487886</v>
      </c>
      <c r="O142">
        <v>43.6192857142857</v>
      </c>
      <c r="P142">
        <v>39.728</v>
      </c>
      <c r="Q142">
        <f t="shared" si="2"/>
        <v>1.24</v>
      </c>
    </row>
    <row r="143" spans="1:17">
      <c r="A143" s="1">
        <v>44040</v>
      </c>
      <c r="B143">
        <v>2020</v>
      </c>
      <c r="C143">
        <v>7</v>
      </c>
      <c r="D143">
        <v>28</v>
      </c>
      <c r="E143" t="s">
        <v>17</v>
      </c>
      <c r="F143">
        <v>30</v>
      </c>
      <c r="G143" t="s">
        <v>38</v>
      </c>
      <c r="H143">
        <v>41.54</v>
      </c>
      <c r="I143">
        <v>42.63</v>
      </c>
      <c r="J143">
        <v>40.76</v>
      </c>
      <c r="K143">
        <v>40.86</v>
      </c>
      <c r="L143">
        <v>2815600</v>
      </c>
      <c r="M143">
        <v>40.86</v>
      </c>
      <c r="N143">
        <v>-0.0111326013521311</v>
      </c>
      <c r="O143">
        <v>43.2042857142857</v>
      </c>
      <c r="P143">
        <v>39.9276</v>
      </c>
      <c r="Q143">
        <f t="shared" si="2"/>
        <v>-0.68</v>
      </c>
    </row>
    <row r="144" spans="1:17">
      <c r="A144" s="1">
        <v>44041</v>
      </c>
      <c r="B144">
        <v>2020</v>
      </c>
      <c r="C144">
        <v>7</v>
      </c>
      <c r="D144">
        <v>29</v>
      </c>
      <c r="E144" t="s">
        <v>18</v>
      </c>
      <c r="F144">
        <v>30</v>
      </c>
      <c r="G144" t="s">
        <v>38</v>
      </c>
      <c r="H144">
        <v>41.35</v>
      </c>
      <c r="I144">
        <v>42.31</v>
      </c>
      <c r="J144">
        <v>41.1</v>
      </c>
      <c r="K144">
        <v>41.77</v>
      </c>
      <c r="L144">
        <v>3115200</v>
      </c>
      <c r="M144">
        <v>41.77</v>
      </c>
      <c r="N144">
        <v>0.0222711657811764</v>
      </c>
      <c r="O144">
        <v>42.7428571428571</v>
      </c>
      <c r="P144">
        <v>40.0898</v>
      </c>
      <c r="Q144">
        <f t="shared" si="2"/>
        <v>0.420000000000002</v>
      </c>
    </row>
    <row r="145" spans="1:17">
      <c r="A145" s="1">
        <v>44042</v>
      </c>
      <c r="B145">
        <v>2020</v>
      </c>
      <c r="C145">
        <v>7</v>
      </c>
      <c r="D145">
        <v>30</v>
      </c>
      <c r="E145" t="s">
        <v>19</v>
      </c>
      <c r="F145">
        <v>30</v>
      </c>
      <c r="G145" t="s">
        <v>38</v>
      </c>
      <c r="H145">
        <v>41.38</v>
      </c>
      <c r="I145">
        <v>42.12</v>
      </c>
      <c r="J145">
        <v>40.77</v>
      </c>
      <c r="K145">
        <v>41.3</v>
      </c>
      <c r="L145">
        <v>1982600</v>
      </c>
      <c r="M145">
        <v>41.3</v>
      </c>
      <c r="N145">
        <v>-0.0112521239059686</v>
      </c>
      <c r="O145">
        <v>42.2964285714285</v>
      </c>
      <c r="P145">
        <v>40.2114</v>
      </c>
      <c r="Q145">
        <f t="shared" si="2"/>
        <v>-0.0800000000000054</v>
      </c>
    </row>
    <row r="146" spans="1:20">
      <c r="A146" s="1">
        <v>44043</v>
      </c>
      <c r="B146">
        <v>2020</v>
      </c>
      <c r="C146">
        <v>7</v>
      </c>
      <c r="D146">
        <v>31</v>
      </c>
      <c r="E146" t="s">
        <v>20</v>
      </c>
      <c r="F146">
        <v>30</v>
      </c>
      <c r="G146" t="s">
        <v>38</v>
      </c>
      <c r="H146">
        <v>41.8</v>
      </c>
      <c r="I146">
        <v>43.65</v>
      </c>
      <c r="J146">
        <v>41.45</v>
      </c>
      <c r="K146">
        <v>43.58</v>
      </c>
      <c r="L146">
        <v>5780200</v>
      </c>
      <c r="M146">
        <v>43.58</v>
      </c>
      <c r="N146">
        <v>0.0552058749664134</v>
      </c>
      <c r="O146">
        <v>42.1728571428571</v>
      </c>
      <c r="P146">
        <v>40.429</v>
      </c>
      <c r="Q146">
        <f t="shared" si="2"/>
        <v>1.78</v>
      </c>
      <c r="R146">
        <f>AVERAGE(Q142:Q146)</f>
        <v>0.536</v>
      </c>
      <c r="S146">
        <f>STDEV(Q142:Q146)</f>
        <v>0.989282568329192</v>
      </c>
      <c r="T146">
        <f>IF(R146&gt;0,0,1)</f>
        <v>0</v>
      </c>
    </row>
    <row r="147" spans="1:17">
      <c r="A147" s="1">
        <v>44046</v>
      </c>
      <c r="B147">
        <v>2020</v>
      </c>
      <c r="C147">
        <v>8</v>
      </c>
      <c r="D147">
        <v>3</v>
      </c>
      <c r="E147" t="s">
        <v>16</v>
      </c>
      <c r="F147">
        <v>31</v>
      </c>
      <c r="G147" t="s">
        <v>39</v>
      </c>
      <c r="H147">
        <v>44.78</v>
      </c>
      <c r="I147">
        <v>47.62</v>
      </c>
      <c r="J147">
        <v>44.41</v>
      </c>
      <c r="K147">
        <v>46.03</v>
      </c>
      <c r="L147">
        <v>8228900</v>
      </c>
      <c r="M147">
        <v>46.03</v>
      </c>
      <c r="N147">
        <v>0.0562183764411028</v>
      </c>
      <c r="O147">
        <v>42.3192857142857</v>
      </c>
      <c r="P147">
        <v>40.671</v>
      </c>
      <c r="Q147">
        <f t="shared" si="2"/>
        <v>1.25</v>
      </c>
    </row>
    <row r="148" spans="1:17">
      <c r="A148" s="1">
        <v>44047</v>
      </c>
      <c r="B148">
        <v>2020</v>
      </c>
      <c r="C148">
        <v>8</v>
      </c>
      <c r="D148">
        <v>4</v>
      </c>
      <c r="E148" t="s">
        <v>17</v>
      </c>
      <c r="F148">
        <v>31</v>
      </c>
      <c r="G148" t="s">
        <v>39</v>
      </c>
      <c r="H148">
        <v>46</v>
      </c>
      <c r="I148">
        <v>46.59</v>
      </c>
      <c r="J148">
        <v>44.56</v>
      </c>
      <c r="K148">
        <v>45.19</v>
      </c>
      <c r="L148">
        <v>4517200</v>
      </c>
      <c r="M148">
        <v>45.19</v>
      </c>
      <c r="N148">
        <v>-0.0182489718632298</v>
      </c>
      <c r="O148">
        <v>42.46</v>
      </c>
      <c r="P148">
        <v>40.914</v>
      </c>
      <c r="Q148">
        <f t="shared" si="2"/>
        <v>-0.810000000000002</v>
      </c>
    </row>
    <row r="149" spans="1:17">
      <c r="A149" s="1">
        <v>44048</v>
      </c>
      <c r="B149">
        <v>2020</v>
      </c>
      <c r="C149">
        <v>8</v>
      </c>
      <c r="D149">
        <v>5</v>
      </c>
      <c r="E149" t="s">
        <v>18</v>
      </c>
      <c r="F149">
        <v>31</v>
      </c>
      <c r="G149" t="s">
        <v>39</v>
      </c>
      <c r="H149">
        <v>45.95</v>
      </c>
      <c r="I149">
        <v>46.23</v>
      </c>
      <c r="J149">
        <v>44.94</v>
      </c>
      <c r="K149">
        <v>45.52</v>
      </c>
      <c r="L149">
        <v>3714900</v>
      </c>
      <c r="M149">
        <v>45.52</v>
      </c>
      <c r="N149">
        <v>0.00730254129416252</v>
      </c>
      <c r="O149">
        <v>42.6728571428571</v>
      </c>
      <c r="P149">
        <v>41.1618</v>
      </c>
      <c r="Q149">
        <f t="shared" si="2"/>
        <v>-0.43</v>
      </c>
    </row>
    <row r="150" spans="1:17">
      <c r="A150" s="1">
        <v>44049</v>
      </c>
      <c r="B150">
        <v>2020</v>
      </c>
      <c r="C150">
        <v>8</v>
      </c>
      <c r="D150">
        <v>6</v>
      </c>
      <c r="E150" t="s">
        <v>19</v>
      </c>
      <c r="F150">
        <v>31</v>
      </c>
      <c r="G150" t="s">
        <v>39</v>
      </c>
      <c r="H150">
        <v>46.21</v>
      </c>
      <c r="I150">
        <v>46.45</v>
      </c>
      <c r="J150">
        <v>43.44</v>
      </c>
      <c r="K150">
        <v>44.44</v>
      </c>
      <c r="L150">
        <v>4354700</v>
      </c>
      <c r="M150">
        <v>44.44</v>
      </c>
      <c r="N150">
        <v>-0.0237258747845747</v>
      </c>
      <c r="O150">
        <v>42.8542857142857</v>
      </c>
      <c r="P150">
        <v>41.4046</v>
      </c>
      <c r="Q150">
        <f t="shared" si="2"/>
        <v>-1.77</v>
      </c>
    </row>
    <row r="151" spans="1:20">
      <c r="A151" s="1">
        <v>44050</v>
      </c>
      <c r="B151">
        <v>2020</v>
      </c>
      <c r="C151">
        <v>8</v>
      </c>
      <c r="D151">
        <v>7</v>
      </c>
      <c r="E151" t="s">
        <v>20</v>
      </c>
      <c r="F151">
        <v>31</v>
      </c>
      <c r="G151" t="s">
        <v>39</v>
      </c>
      <c r="H151">
        <v>42.71</v>
      </c>
      <c r="I151">
        <v>43.2</v>
      </c>
      <c r="J151">
        <v>40.77</v>
      </c>
      <c r="K151">
        <v>41.61</v>
      </c>
      <c r="L151">
        <v>7229900</v>
      </c>
      <c r="M151">
        <v>41.61</v>
      </c>
      <c r="N151">
        <v>-0.063681325468281</v>
      </c>
      <c r="O151">
        <v>42.7992857142857</v>
      </c>
      <c r="P151">
        <v>41.622</v>
      </c>
      <c r="Q151">
        <f t="shared" si="2"/>
        <v>-1.1</v>
      </c>
      <c r="R151">
        <f>AVERAGE(Q147:Q151)</f>
        <v>-0.572000000000001</v>
      </c>
      <c r="S151">
        <f>STDEV(Q147:Q151)</f>
        <v>1.1303185391738</v>
      </c>
      <c r="T151">
        <f>IF(R151&gt;0,0,1)</f>
        <v>1</v>
      </c>
    </row>
    <row r="152" spans="1:17">
      <c r="A152" s="1">
        <v>44053</v>
      </c>
      <c r="B152">
        <v>2020</v>
      </c>
      <c r="C152">
        <v>8</v>
      </c>
      <c r="D152">
        <v>10</v>
      </c>
      <c r="E152" t="s">
        <v>16</v>
      </c>
      <c r="F152">
        <v>32</v>
      </c>
      <c r="G152" t="s">
        <v>40</v>
      </c>
      <c r="H152">
        <v>42</v>
      </c>
      <c r="I152">
        <v>42.06</v>
      </c>
      <c r="J152">
        <v>40.24</v>
      </c>
      <c r="K152">
        <v>41</v>
      </c>
      <c r="L152">
        <v>5301600</v>
      </c>
      <c r="M152">
        <v>41</v>
      </c>
      <c r="N152">
        <v>-0.0146599519683691</v>
      </c>
      <c r="O152">
        <v>42.5735714285714</v>
      </c>
      <c r="P152">
        <v>41.7934</v>
      </c>
      <c r="Q152">
        <f t="shared" si="2"/>
        <v>-1</v>
      </c>
    </row>
    <row r="153" spans="1:17">
      <c r="A153" s="1">
        <v>44054</v>
      </c>
      <c r="B153">
        <v>2020</v>
      </c>
      <c r="C153">
        <v>8</v>
      </c>
      <c r="D153">
        <v>11</v>
      </c>
      <c r="E153" t="s">
        <v>17</v>
      </c>
      <c r="F153">
        <v>32</v>
      </c>
      <c r="G153" t="s">
        <v>40</v>
      </c>
      <c r="H153">
        <v>41.29</v>
      </c>
      <c r="I153">
        <v>41.43</v>
      </c>
      <c r="J153">
        <v>40.12</v>
      </c>
      <c r="K153">
        <v>40.34</v>
      </c>
      <c r="L153">
        <v>3668100</v>
      </c>
      <c r="M153">
        <v>40.34</v>
      </c>
      <c r="N153">
        <v>-0.0160975572539538</v>
      </c>
      <c r="O153">
        <v>42.4328571428571</v>
      </c>
      <c r="P153">
        <v>41.939</v>
      </c>
      <c r="Q153">
        <f t="shared" si="2"/>
        <v>-0.949999999999996</v>
      </c>
    </row>
    <row r="154" spans="1:17">
      <c r="A154" s="1">
        <v>44055</v>
      </c>
      <c r="B154">
        <v>2020</v>
      </c>
      <c r="C154">
        <v>8</v>
      </c>
      <c r="D154">
        <v>12</v>
      </c>
      <c r="E154" t="s">
        <v>18</v>
      </c>
      <c r="F154">
        <v>32</v>
      </c>
      <c r="G154" t="s">
        <v>40</v>
      </c>
      <c r="H154">
        <v>40.73</v>
      </c>
      <c r="I154">
        <v>41.42</v>
      </c>
      <c r="J154">
        <v>40.28</v>
      </c>
      <c r="K154">
        <v>40.94</v>
      </c>
      <c r="L154">
        <v>2639700</v>
      </c>
      <c r="M154">
        <v>40.94</v>
      </c>
      <c r="N154">
        <v>0.0148735367340497</v>
      </c>
      <c r="O154">
        <v>42.4285714285714</v>
      </c>
      <c r="P154">
        <v>42.074</v>
      </c>
      <c r="Q154">
        <f t="shared" si="2"/>
        <v>0.210000000000001</v>
      </c>
    </row>
    <row r="155" spans="1:17">
      <c r="A155" s="1">
        <v>44056</v>
      </c>
      <c r="B155">
        <v>2020</v>
      </c>
      <c r="C155">
        <v>8</v>
      </c>
      <c r="D155">
        <v>13</v>
      </c>
      <c r="E155" t="s">
        <v>19</v>
      </c>
      <c r="F155">
        <v>32</v>
      </c>
      <c r="G155" t="s">
        <v>40</v>
      </c>
      <c r="H155">
        <v>41.6</v>
      </c>
      <c r="I155">
        <v>42.19</v>
      </c>
      <c r="J155">
        <v>41.12</v>
      </c>
      <c r="K155">
        <v>41.75</v>
      </c>
      <c r="L155">
        <v>3805700</v>
      </c>
      <c r="M155">
        <v>41.75</v>
      </c>
      <c r="N155">
        <v>0.0197850855022396</v>
      </c>
      <c r="O155">
        <v>42.5464285714285</v>
      </c>
      <c r="P155">
        <v>42.226</v>
      </c>
      <c r="Q155">
        <f t="shared" si="2"/>
        <v>0.149999999999999</v>
      </c>
    </row>
    <row r="156" spans="1:20">
      <c r="A156" s="1">
        <v>44057</v>
      </c>
      <c r="B156">
        <v>2020</v>
      </c>
      <c r="C156">
        <v>8</v>
      </c>
      <c r="D156">
        <v>14</v>
      </c>
      <c r="E156" t="s">
        <v>20</v>
      </c>
      <c r="F156">
        <v>32</v>
      </c>
      <c r="G156" t="s">
        <v>40</v>
      </c>
      <c r="H156">
        <v>41.94</v>
      </c>
      <c r="I156">
        <v>42.42</v>
      </c>
      <c r="J156">
        <v>40.9</v>
      </c>
      <c r="K156">
        <v>41.58</v>
      </c>
      <c r="L156">
        <v>2892700</v>
      </c>
      <c r="M156">
        <v>41.58</v>
      </c>
      <c r="N156">
        <v>-0.00407181242982779</v>
      </c>
      <c r="O156">
        <v>42.565</v>
      </c>
      <c r="P156">
        <v>42.3864</v>
      </c>
      <c r="Q156">
        <f t="shared" si="2"/>
        <v>-0.359999999999999</v>
      </c>
      <c r="R156">
        <f>AVERAGE(Q152:Q156)</f>
        <v>-0.389999999999999</v>
      </c>
      <c r="S156">
        <f>STDEV(Q152:Q156)</f>
        <v>0.578402973712963</v>
      </c>
      <c r="T156">
        <f>IF(R156&gt;0,0,1)</f>
        <v>1</v>
      </c>
    </row>
    <row r="157" spans="1:17">
      <c r="A157" s="1">
        <v>44060</v>
      </c>
      <c r="B157">
        <v>2020</v>
      </c>
      <c r="C157">
        <v>8</v>
      </c>
      <c r="D157">
        <v>17</v>
      </c>
      <c r="E157" t="s">
        <v>16</v>
      </c>
      <c r="F157">
        <v>33</v>
      </c>
      <c r="G157" t="s">
        <v>41</v>
      </c>
      <c r="H157">
        <v>42.11</v>
      </c>
      <c r="I157">
        <v>43.6</v>
      </c>
      <c r="J157">
        <v>41.96</v>
      </c>
      <c r="K157">
        <v>43.49</v>
      </c>
      <c r="L157">
        <v>2866000</v>
      </c>
      <c r="M157">
        <v>43.49</v>
      </c>
      <c r="N157">
        <v>0.0459355402429442</v>
      </c>
      <c r="O157">
        <v>42.7528571428571</v>
      </c>
      <c r="P157">
        <v>42.5662</v>
      </c>
      <c r="Q157">
        <f t="shared" si="2"/>
        <v>1.38</v>
      </c>
    </row>
    <row r="158" spans="1:17">
      <c r="A158" s="1">
        <v>44061</v>
      </c>
      <c r="B158">
        <v>2020</v>
      </c>
      <c r="C158">
        <v>8</v>
      </c>
      <c r="D158">
        <v>18</v>
      </c>
      <c r="E158" t="s">
        <v>17</v>
      </c>
      <c r="F158">
        <v>33</v>
      </c>
      <c r="G158" t="s">
        <v>41</v>
      </c>
      <c r="H158">
        <v>43.81</v>
      </c>
      <c r="I158">
        <v>45.44</v>
      </c>
      <c r="J158">
        <v>43.81</v>
      </c>
      <c r="K158">
        <v>45.31</v>
      </c>
      <c r="L158">
        <v>4733500</v>
      </c>
      <c r="M158">
        <v>45.31</v>
      </c>
      <c r="N158">
        <v>0.0418486922185004</v>
      </c>
      <c r="O158">
        <v>43.0057142857142</v>
      </c>
      <c r="P158">
        <v>42.7731999999999</v>
      </c>
      <c r="Q158">
        <f t="shared" si="2"/>
        <v>1.5</v>
      </c>
    </row>
    <row r="159" spans="1:17">
      <c r="A159" s="1">
        <v>44062</v>
      </c>
      <c r="B159">
        <v>2020</v>
      </c>
      <c r="C159">
        <v>8</v>
      </c>
      <c r="D159">
        <v>19</v>
      </c>
      <c r="E159" t="s">
        <v>18</v>
      </c>
      <c r="F159">
        <v>33</v>
      </c>
      <c r="G159" t="s">
        <v>41</v>
      </c>
      <c r="H159">
        <v>44.98</v>
      </c>
      <c r="I159">
        <v>45.8</v>
      </c>
      <c r="J159">
        <v>44.38</v>
      </c>
      <c r="K159">
        <v>45.27</v>
      </c>
      <c r="L159">
        <v>3066000</v>
      </c>
      <c r="M159">
        <v>45.27</v>
      </c>
      <c r="N159">
        <v>-0.000882827506399563</v>
      </c>
      <c r="O159">
        <v>43.2892857142857</v>
      </c>
      <c r="P159">
        <v>43.0012</v>
      </c>
      <c r="Q159">
        <f t="shared" si="2"/>
        <v>0.290000000000006</v>
      </c>
    </row>
    <row r="160" spans="1:17">
      <c r="A160" s="1">
        <v>44063</v>
      </c>
      <c r="B160">
        <v>2020</v>
      </c>
      <c r="C160">
        <v>8</v>
      </c>
      <c r="D160">
        <v>20</v>
      </c>
      <c r="E160" t="s">
        <v>19</v>
      </c>
      <c r="F160">
        <v>33</v>
      </c>
      <c r="G160" t="s">
        <v>41</v>
      </c>
      <c r="H160">
        <v>45</v>
      </c>
      <c r="I160">
        <v>45.67</v>
      </c>
      <c r="J160">
        <v>44.69</v>
      </c>
      <c r="K160">
        <v>45.07</v>
      </c>
      <c r="L160">
        <v>2200000</v>
      </c>
      <c r="M160">
        <v>45.07</v>
      </c>
      <c r="N160">
        <v>-0.00441795363192121</v>
      </c>
      <c r="O160">
        <v>43.3957142857142</v>
      </c>
      <c r="P160">
        <v>43.193</v>
      </c>
      <c r="Q160">
        <f t="shared" si="2"/>
        <v>0.0700000000000003</v>
      </c>
    </row>
    <row r="161" spans="1:20">
      <c r="A161" s="1">
        <v>44064</v>
      </c>
      <c r="B161">
        <v>2020</v>
      </c>
      <c r="C161">
        <v>8</v>
      </c>
      <c r="D161">
        <v>21</v>
      </c>
      <c r="E161" t="s">
        <v>20</v>
      </c>
      <c r="F161">
        <v>33</v>
      </c>
      <c r="G161" t="s">
        <v>41</v>
      </c>
      <c r="H161">
        <v>44.57</v>
      </c>
      <c r="I161">
        <v>45.62</v>
      </c>
      <c r="J161">
        <v>44.55</v>
      </c>
      <c r="K161">
        <v>44.99</v>
      </c>
      <c r="L161">
        <v>2832100</v>
      </c>
      <c r="M161">
        <v>44.99</v>
      </c>
      <c r="N161">
        <v>-0.00177497264031734</v>
      </c>
      <c r="O161">
        <v>43.3214285714285</v>
      </c>
      <c r="P161">
        <v>43.4147999999999</v>
      </c>
      <c r="Q161">
        <f t="shared" si="2"/>
        <v>0.420000000000002</v>
      </c>
      <c r="R161">
        <f>AVERAGE(Q157:Q161)</f>
        <v>0.732000000000002</v>
      </c>
      <c r="S161">
        <f>STDEV(Q157:Q161)</f>
        <v>0.659674161992115</v>
      </c>
      <c r="T161">
        <f>IF(R161&gt;0,0,1)</f>
        <v>0</v>
      </c>
    </row>
    <row r="162" spans="1:17">
      <c r="A162" s="1">
        <v>44067</v>
      </c>
      <c r="B162">
        <v>2020</v>
      </c>
      <c r="C162">
        <v>8</v>
      </c>
      <c r="D162">
        <v>24</v>
      </c>
      <c r="E162" t="s">
        <v>16</v>
      </c>
      <c r="F162">
        <v>34</v>
      </c>
      <c r="G162" t="s">
        <v>42</v>
      </c>
      <c r="H162">
        <v>46.32</v>
      </c>
      <c r="I162">
        <v>48.34</v>
      </c>
      <c r="J162">
        <v>45.63</v>
      </c>
      <c r="K162">
        <v>46.12</v>
      </c>
      <c r="L162">
        <v>5653000</v>
      </c>
      <c r="M162">
        <v>46.12</v>
      </c>
      <c r="N162">
        <v>0.0251166306125925</v>
      </c>
      <c r="O162">
        <v>43.3878571428571</v>
      </c>
      <c r="P162">
        <v>43.6198</v>
      </c>
      <c r="Q162">
        <f t="shared" si="2"/>
        <v>-0.200000000000003</v>
      </c>
    </row>
    <row r="163" spans="1:17">
      <c r="A163" s="1">
        <v>44068</v>
      </c>
      <c r="B163">
        <v>2020</v>
      </c>
      <c r="C163">
        <v>8</v>
      </c>
      <c r="D163">
        <v>25</v>
      </c>
      <c r="E163" t="s">
        <v>17</v>
      </c>
      <c r="F163">
        <v>34</v>
      </c>
      <c r="G163" t="s">
        <v>42</v>
      </c>
      <c r="H163">
        <v>45.91</v>
      </c>
      <c r="I163">
        <v>47.3</v>
      </c>
      <c r="J163">
        <v>45.05</v>
      </c>
      <c r="K163">
        <v>47</v>
      </c>
      <c r="L163">
        <v>5175600</v>
      </c>
      <c r="M163">
        <v>47</v>
      </c>
      <c r="N163">
        <v>0.0190806827514224</v>
      </c>
      <c r="O163">
        <v>43.4935714285714</v>
      </c>
      <c r="P163">
        <v>43.7956</v>
      </c>
      <c r="Q163">
        <f t="shared" si="2"/>
        <v>1.09</v>
      </c>
    </row>
    <row r="164" spans="1:17">
      <c r="A164" s="1">
        <v>44069</v>
      </c>
      <c r="B164">
        <v>2020</v>
      </c>
      <c r="C164">
        <v>8</v>
      </c>
      <c r="D164">
        <v>26</v>
      </c>
      <c r="E164" t="s">
        <v>18</v>
      </c>
      <c r="F164">
        <v>34</v>
      </c>
      <c r="G164" t="s">
        <v>42</v>
      </c>
      <c r="H164">
        <v>47.29</v>
      </c>
      <c r="I164">
        <v>49.98</v>
      </c>
      <c r="J164">
        <v>47.24</v>
      </c>
      <c r="K164">
        <v>48.72</v>
      </c>
      <c r="L164">
        <v>7254100</v>
      </c>
      <c r="M164">
        <v>48.72</v>
      </c>
      <c r="N164">
        <v>0.036595770653258</v>
      </c>
      <c r="O164">
        <v>43.7992857142857</v>
      </c>
      <c r="P164">
        <v>43.9832</v>
      </c>
      <c r="Q164">
        <f t="shared" si="2"/>
        <v>1.43</v>
      </c>
    </row>
    <row r="165" spans="1:17">
      <c r="A165" s="1">
        <v>44070</v>
      </c>
      <c r="B165">
        <v>2020</v>
      </c>
      <c r="C165">
        <v>8</v>
      </c>
      <c r="D165">
        <v>27</v>
      </c>
      <c r="E165" t="s">
        <v>19</v>
      </c>
      <c r="F165">
        <v>34</v>
      </c>
      <c r="G165" t="s">
        <v>42</v>
      </c>
      <c r="H165">
        <v>45.78</v>
      </c>
      <c r="I165">
        <v>46.38</v>
      </c>
      <c r="J165">
        <v>43.8</v>
      </c>
      <c r="K165">
        <v>45.14</v>
      </c>
      <c r="L165">
        <v>12618400</v>
      </c>
      <c r="M165">
        <v>45.14</v>
      </c>
      <c r="N165">
        <v>-0.0734811523266834</v>
      </c>
      <c r="O165">
        <v>44.0514285714285</v>
      </c>
      <c r="P165">
        <v>44.0637999999999</v>
      </c>
      <c r="Q165">
        <f t="shared" si="2"/>
        <v>-0.640000000000001</v>
      </c>
    </row>
    <row r="166" spans="1:20">
      <c r="A166" s="1">
        <v>44071</v>
      </c>
      <c r="B166">
        <v>2020</v>
      </c>
      <c r="C166">
        <v>8</v>
      </c>
      <c r="D166">
        <v>28</v>
      </c>
      <c r="E166" t="s">
        <v>20</v>
      </c>
      <c r="F166">
        <v>34</v>
      </c>
      <c r="G166" t="s">
        <v>42</v>
      </c>
      <c r="H166">
        <v>45.71</v>
      </c>
      <c r="I166">
        <v>48.86</v>
      </c>
      <c r="J166">
        <v>45.51</v>
      </c>
      <c r="K166">
        <v>47.39</v>
      </c>
      <c r="L166">
        <v>7694100</v>
      </c>
      <c r="M166">
        <v>47.39</v>
      </c>
      <c r="N166">
        <v>0.0498449275680754</v>
      </c>
      <c r="O166">
        <v>44.5078571428571</v>
      </c>
      <c r="P166">
        <v>44.1594</v>
      </c>
      <c r="Q166">
        <f t="shared" si="2"/>
        <v>1.68</v>
      </c>
      <c r="R166">
        <f>AVERAGE(Q162:Q166)</f>
        <v>0.672</v>
      </c>
      <c r="S166">
        <f>STDEV(Q162:Q166)</f>
        <v>1.03042224354873</v>
      </c>
      <c r="T166">
        <f>IF(R166&gt;0,0,1)</f>
        <v>0</v>
      </c>
    </row>
    <row r="167" spans="1:17">
      <c r="A167" s="1">
        <v>44074</v>
      </c>
      <c r="B167">
        <v>2020</v>
      </c>
      <c r="C167">
        <v>8</v>
      </c>
      <c r="D167">
        <v>31</v>
      </c>
      <c r="E167" t="s">
        <v>16</v>
      </c>
      <c r="F167">
        <v>35</v>
      </c>
      <c r="G167" t="s">
        <v>43</v>
      </c>
      <c r="H167">
        <v>47.11</v>
      </c>
      <c r="I167">
        <v>49.89</v>
      </c>
      <c r="J167">
        <v>46.72</v>
      </c>
      <c r="K167">
        <v>47.25</v>
      </c>
      <c r="L167">
        <v>7712100</v>
      </c>
      <c r="M167">
        <v>47.25</v>
      </c>
      <c r="N167">
        <v>-0.00295419690760789</v>
      </c>
      <c r="O167">
        <v>45.0014285714285</v>
      </c>
      <c r="P167">
        <v>44.21</v>
      </c>
      <c r="Q167">
        <f t="shared" si="2"/>
        <v>0.140000000000001</v>
      </c>
    </row>
    <row r="168" spans="1:17">
      <c r="A168" s="1">
        <v>44075</v>
      </c>
      <c r="B168">
        <v>2020</v>
      </c>
      <c r="C168">
        <v>9</v>
      </c>
      <c r="D168">
        <v>1</v>
      </c>
      <c r="E168" t="s">
        <v>17</v>
      </c>
      <c r="F168">
        <v>35</v>
      </c>
      <c r="G168" t="s">
        <v>43</v>
      </c>
      <c r="H168">
        <v>48.38</v>
      </c>
      <c r="I168">
        <v>52.65</v>
      </c>
      <c r="J168">
        <v>47.76</v>
      </c>
      <c r="K168">
        <v>52.25</v>
      </c>
      <c r="L168">
        <v>10167200</v>
      </c>
      <c r="M168">
        <v>52.25</v>
      </c>
      <c r="N168">
        <v>0.105820105820105</v>
      </c>
      <c r="O168">
        <v>45.8092857142857</v>
      </c>
      <c r="P168">
        <v>44.3972</v>
      </c>
      <c r="Q168">
        <f t="shared" si="2"/>
        <v>3.87</v>
      </c>
    </row>
    <row r="169" spans="1:17">
      <c r="A169" s="1">
        <v>44076</v>
      </c>
      <c r="B169">
        <v>2020</v>
      </c>
      <c r="C169">
        <v>9</v>
      </c>
      <c r="D169">
        <v>2</v>
      </c>
      <c r="E169" t="s">
        <v>18</v>
      </c>
      <c r="F169">
        <v>35</v>
      </c>
      <c r="G169" t="s">
        <v>43</v>
      </c>
      <c r="H169">
        <v>53</v>
      </c>
      <c r="I169">
        <v>54</v>
      </c>
      <c r="J169">
        <v>49.6</v>
      </c>
      <c r="K169">
        <v>50.88</v>
      </c>
      <c r="L169">
        <v>5507200</v>
      </c>
      <c r="M169">
        <v>50.88</v>
      </c>
      <c r="N169">
        <v>-0.026220075251383</v>
      </c>
      <c r="O169">
        <v>46.4614285714285</v>
      </c>
      <c r="P169">
        <v>44.522</v>
      </c>
      <c r="Q169">
        <f t="shared" si="2"/>
        <v>-2.12</v>
      </c>
    </row>
    <row r="170" spans="1:17">
      <c r="A170" s="1">
        <v>44077</v>
      </c>
      <c r="B170">
        <v>2020</v>
      </c>
      <c r="C170">
        <v>9</v>
      </c>
      <c r="D170">
        <v>3</v>
      </c>
      <c r="E170" t="s">
        <v>19</v>
      </c>
      <c r="F170">
        <v>35</v>
      </c>
      <c r="G170" t="s">
        <v>43</v>
      </c>
      <c r="H170">
        <v>49</v>
      </c>
      <c r="I170">
        <v>49.25</v>
      </c>
      <c r="J170">
        <v>46.51</v>
      </c>
      <c r="K170">
        <v>47.27</v>
      </c>
      <c r="L170">
        <v>5698000</v>
      </c>
      <c r="M170">
        <v>47.27</v>
      </c>
      <c r="N170">
        <v>-0.0709512683680706</v>
      </c>
      <c r="O170">
        <v>46.8678571428571</v>
      </c>
      <c r="P170">
        <v>44.5868</v>
      </c>
      <c r="Q170">
        <f t="shared" si="2"/>
        <v>-1.73</v>
      </c>
    </row>
    <row r="171" spans="1:20">
      <c r="A171" s="1">
        <v>44078</v>
      </c>
      <c r="B171">
        <v>2020</v>
      </c>
      <c r="C171">
        <v>9</v>
      </c>
      <c r="D171">
        <v>4</v>
      </c>
      <c r="E171" t="s">
        <v>20</v>
      </c>
      <c r="F171">
        <v>35</v>
      </c>
      <c r="G171" t="s">
        <v>43</v>
      </c>
      <c r="H171">
        <v>46.97</v>
      </c>
      <c r="I171">
        <v>48</v>
      </c>
      <c r="J171">
        <v>43.94</v>
      </c>
      <c r="K171">
        <v>47.02</v>
      </c>
      <c r="L171">
        <v>6282200</v>
      </c>
      <c r="M171">
        <v>47.02</v>
      </c>
      <c r="N171">
        <v>-0.00528876660839849</v>
      </c>
      <c r="O171">
        <v>47.12</v>
      </c>
      <c r="P171">
        <v>44.6358</v>
      </c>
      <c r="Q171">
        <f t="shared" si="2"/>
        <v>0.0500000000000043</v>
      </c>
      <c r="R171">
        <f>AVERAGE(Q167:Q171)</f>
        <v>0.0420000000000016</v>
      </c>
      <c r="S171">
        <f>STDEV(Q167:Q171)</f>
        <v>2.37052103977163</v>
      </c>
      <c r="T171">
        <f>IF(R171&gt;0,0,1)</f>
        <v>0</v>
      </c>
    </row>
    <row r="172" spans="1:17">
      <c r="A172" s="1">
        <v>44082</v>
      </c>
      <c r="B172">
        <v>2020</v>
      </c>
      <c r="C172">
        <v>9</v>
      </c>
      <c r="D172">
        <v>8</v>
      </c>
      <c r="E172" t="s">
        <v>17</v>
      </c>
      <c r="F172">
        <v>36</v>
      </c>
      <c r="G172" t="s">
        <v>44</v>
      </c>
      <c r="H172">
        <v>44.5</v>
      </c>
      <c r="I172">
        <v>45.59</v>
      </c>
      <c r="J172">
        <v>42.92</v>
      </c>
      <c r="K172">
        <v>44.39</v>
      </c>
      <c r="L172">
        <v>6337100</v>
      </c>
      <c r="M172">
        <v>44.39</v>
      </c>
      <c r="N172">
        <v>-0.055933667428984</v>
      </c>
      <c r="O172">
        <v>47.0542857142857</v>
      </c>
      <c r="P172">
        <v>44.6331999999999</v>
      </c>
      <c r="Q172">
        <f t="shared" si="2"/>
        <v>-0.109999999999999</v>
      </c>
    </row>
    <row r="173" spans="1:17">
      <c r="A173" s="1">
        <v>44083</v>
      </c>
      <c r="B173">
        <v>2020</v>
      </c>
      <c r="C173">
        <v>9</v>
      </c>
      <c r="D173">
        <v>9</v>
      </c>
      <c r="E173" t="s">
        <v>18</v>
      </c>
      <c r="F173">
        <v>36</v>
      </c>
      <c r="G173" t="s">
        <v>44</v>
      </c>
      <c r="H173">
        <v>45.2</v>
      </c>
      <c r="I173">
        <v>45.55</v>
      </c>
      <c r="J173">
        <v>44.11</v>
      </c>
      <c r="K173">
        <v>45.1</v>
      </c>
      <c r="L173">
        <v>2912000</v>
      </c>
      <c r="M173">
        <v>45.1</v>
      </c>
      <c r="N173">
        <v>0.0159945729721777</v>
      </c>
      <c r="O173">
        <v>47.0421428571428</v>
      </c>
      <c r="P173">
        <v>44.6251999999999</v>
      </c>
      <c r="Q173">
        <f t="shared" si="2"/>
        <v>-0.100000000000001</v>
      </c>
    </row>
    <row r="174" spans="1:17">
      <c r="A174" s="1">
        <v>44084</v>
      </c>
      <c r="B174">
        <v>2020</v>
      </c>
      <c r="C174">
        <v>9</v>
      </c>
      <c r="D174">
        <v>10</v>
      </c>
      <c r="E174" t="s">
        <v>19</v>
      </c>
      <c r="F174">
        <v>36</v>
      </c>
      <c r="G174" t="s">
        <v>44</v>
      </c>
      <c r="H174">
        <v>44.92</v>
      </c>
      <c r="I174">
        <v>45.74</v>
      </c>
      <c r="J174">
        <v>42.71</v>
      </c>
      <c r="K174">
        <v>42.97</v>
      </c>
      <c r="L174">
        <v>4391000</v>
      </c>
      <c r="M174">
        <v>42.97</v>
      </c>
      <c r="N174">
        <v>-0.0472283220727864</v>
      </c>
      <c r="O174">
        <v>46.8921428571428</v>
      </c>
      <c r="P174">
        <v>44.5582</v>
      </c>
      <c r="Q174">
        <f t="shared" si="2"/>
        <v>-1.95</v>
      </c>
    </row>
    <row r="175" spans="1:20">
      <c r="A175" s="1">
        <v>44085</v>
      </c>
      <c r="B175">
        <v>2020</v>
      </c>
      <c r="C175">
        <v>9</v>
      </c>
      <c r="D175">
        <v>11</v>
      </c>
      <c r="E175" t="s">
        <v>20</v>
      </c>
      <c r="F175">
        <v>36</v>
      </c>
      <c r="G175" t="s">
        <v>44</v>
      </c>
      <c r="H175">
        <v>43.77</v>
      </c>
      <c r="I175">
        <v>44.44</v>
      </c>
      <c r="J175">
        <v>42.38</v>
      </c>
      <c r="K175">
        <v>43.02</v>
      </c>
      <c r="L175">
        <v>2846700</v>
      </c>
      <c r="M175">
        <v>43.02</v>
      </c>
      <c r="N175">
        <v>0.00116358472516076</v>
      </c>
      <c r="O175">
        <v>46.7514285714285</v>
      </c>
      <c r="P175">
        <v>44.4756</v>
      </c>
      <c r="Q175">
        <f t="shared" si="2"/>
        <v>-0.75</v>
      </c>
      <c r="R175">
        <f>AVERAGE(Q172:Q175)</f>
        <v>-0.727500000000001</v>
      </c>
      <c r="S175">
        <f>STDEV(Q172:Q175)</f>
        <v>0.86988025995919</v>
      </c>
      <c r="T175">
        <f>IF(R175&gt;0,0,1)</f>
        <v>1</v>
      </c>
    </row>
    <row r="176" spans="1:17">
      <c r="A176" s="1">
        <v>44088</v>
      </c>
      <c r="B176">
        <v>2020</v>
      </c>
      <c r="C176">
        <v>9</v>
      </c>
      <c r="D176">
        <v>14</v>
      </c>
      <c r="E176" t="s">
        <v>16</v>
      </c>
      <c r="F176">
        <v>37</v>
      </c>
      <c r="G176" t="s">
        <v>45</v>
      </c>
      <c r="H176">
        <v>43.65</v>
      </c>
      <c r="I176">
        <v>44.64</v>
      </c>
      <c r="J176">
        <v>43.21</v>
      </c>
      <c r="K176">
        <v>43.95</v>
      </c>
      <c r="L176">
        <v>3478300</v>
      </c>
      <c r="M176">
        <v>43.95</v>
      </c>
      <c r="N176">
        <v>0.0216178590255673</v>
      </c>
      <c r="O176">
        <v>46.5964285714285</v>
      </c>
      <c r="P176">
        <v>44.391</v>
      </c>
      <c r="Q176">
        <f t="shared" si="2"/>
        <v>0.300000000000004</v>
      </c>
    </row>
    <row r="177" spans="1:17">
      <c r="A177" s="1">
        <v>44089</v>
      </c>
      <c r="B177">
        <v>2020</v>
      </c>
      <c r="C177">
        <v>9</v>
      </c>
      <c r="D177">
        <v>15</v>
      </c>
      <c r="E177" t="s">
        <v>17</v>
      </c>
      <c r="F177">
        <v>37</v>
      </c>
      <c r="G177" t="s">
        <v>45</v>
      </c>
      <c r="H177">
        <v>45</v>
      </c>
      <c r="I177">
        <v>46.39</v>
      </c>
      <c r="J177">
        <v>44.9</v>
      </c>
      <c r="K177">
        <v>45.39</v>
      </c>
      <c r="L177">
        <v>5054500</v>
      </c>
      <c r="M177">
        <v>45.39</v>
      </c>
      <c r="N177">
        <v>0.0327644733040199</v>
      </c>
      <c r="O177">
        <v>46.4814285714285</v>
      </c>
      <c r="P177">
        <v>44.416</v>
      </c>
      <c r="Q177">
        <f t="shared" si="2"/>
        <v>0.390000000000001</v>
      </c>
    </row>
    <row r="178" spans="1:17">
      <c r="A178" s="1">
        <v>44090</v>
      </c>
      <c r="B178">
        <v>2020</v>
      </c>
      <c r="C178">
        <v>9</v>
      </c>
      <c r="D178">
        <v>16</v>
      </c>
      <c r="E178" t="s">
        <v>18</v>
      </c>
      <c r="F178">
        <v>37</v>
      </c>
      <c r="G178" t="s">
        <v>45</v>
      </c>
      <c r="H178">
        <v>45.52</v>
      </c>
      <c r="I178">
        <v>45.65</v>
      </c>
      <c r="J178">
        <v>43.74</v>
      </c>
      <c r="K178">
        <v>44.15</v>
      </c>
      <c r="L178">
        <v>3187400</v>
      </c>
      <c r="M178">
        <v>44.15</v>
      </c>
      <c r="N178">
        <v>-0.027318745989063</v>
      </c>
      <c r="O178">
        <v>46.155</v>
      </c>
      <c r="P178">
        <v>44.3743999999999</v>
      </c>
      <c r="Q178">
        <f t="shared" si="2"/>
        <v>-1.37</v>
      </c>
    </row>
    <row r="179" spans="1:17">
      <c r="A179" s="1">
        <v>44091</v>
      </c>
      <c r="B179">
        <v>2020</v>
      </c>
      <c r="C179">
        <v>9</v>
      </c>
      <c r="D179">
        <v>17</v>
      </c>
      <c r="E179" t="s">
        <v>19</v>
      </c>
      <c r="F179">
        <v>37</v>
      </c>
      <c r="G179" t="s">
        <v>45</v>
      </c>
      <c r="H179">
        <v>42.77</v>
      </c>
      <c r="I179">
        <v>44.23</v>
      </c>
      <c r="J179">
        <v>42.54</v>
      </c>
      <c r="K179">
        <v>44.22</v>
      </c>
      <c r="L179">
        <v>3493400</v>
      </c>
      <c r="M179">
        <v>44.22</v>
      </c>
      <c r="N179">
        <v>0.00158549699671439</v>
      </c>
      <c r="O179">
        <v>46.0892857142857</v>
      </c>
      <c r="P179">
        <v>44.3254</v>
      </c>
      <c r="Q179">
        <f t="shared" si="2"/>
        <v>1.45</v>
      </c>
    </row>
    <row r="180" spans="1:20">
      <c r="A180" s="1">
        <v>44092</v>
      </c>
      <c r="B180">
        <v>2020</v>
      </c>
      <c r="C180">
        <v>9</v>
      </c>
      <c r="D180">
        <v>18</v>
      </c>
      <c r="E180" t="s">
        <v>20</v>
      </c>
      <c r="F180">
        <v>37</v>
      </c>
      <c r="G180" t="s">
        <v>45</v>
      </c>
      <c r="H180">
        <v>44.47</v>
      </c>
      <c r="I180">
        <v>44.55</v>
      </c>
      <c r="J180">
        <v>41.64</v>
      </c>
      <c r="K180">
        <v>43.08</v>
      </c>
      <c r="L180">
        <v>5182500</v>
      </c>
      <c r="M180">
        <v>43.08</v>
      </c>
      <c r="N180">
        <v>-0.0257801754450135</v>
      </c>
      <c r="O180">
        <v>45.7814285714285</v>
      </c>
      <c r="P180">
        <v>44.2224</v>
      </c>
      <c r="Q180">
        <f t="shared" si="2"/>
        <v>-1.39</v>
      </c>
      <c r="R180">
        <f>AVERAGE(Q176:Q180)</f>
        <v>-0.124000000000001</v>
      </c>
      <c r="S180">
        <f>STDEV(Q176:Q180)</f>
        <v>1.23255020181735</v>
      </c>
      <c r="T180">
        <f>IF(R180&gt;0,0,1)</f>
        <v>1</v>
      </c>
    </row>
    <row r="181" spans="1:17">
      <c r="A181" s="1">
        <v>44095</v>
      </c>
      <c r="B181">
        <v>2020</v>
      </c>
      <c r="C181">
        <v>9</v>
      </c>
      <c r="D181">
        <v>21</v>
      </c>
      <c r="E181" t="s">
        <v>16</v>
      </c>
      <c r="F181">
        <v>38</v>
      </c>
      <c r="G181" t="s">
        <v>46</v>
      </c>
      <c r="H181">
        <v>41.67</v>
      </c>
      <c r="I181">
        <v>43.13</v>
      </c>
      <c r="J181">
        <v>41.4</v>
      </c>
      <c r="K181">
        <v>43.09</v>
      </c>
      <c r="L181">
        <v>3246900</v>
      </c>
      <c r="M181">
        <v>43.09</v>
      </c>
      <c r="N181">
        <v>0.000232087305205075</v>
      </c>
      <c r="O181">
        <v>45.4842857142857</v>
      </c>
      <c r="P181">
        <v>44.1331999999999</v>
      </c>
      <c r="Q181">
        <f t="shared" si="2"/>
        <v>1.42</v>
      </c>
    </row>
    <row r="182" spans="1:17">
      <c r="A182" s="1">
        <v>44096</v>
      </c>
      <c r="B182">
        <v>2020</v>
      </c>
      <c r="C182">
        <v>9</v>
      </c>
      <c r="D182">
        <v>22</v>
      </c>
      <c r="E182" t="s">
        <v>17</v>
      </c>
      <c r="F182">
        <v>38</v>
      </c>
      <c r="G182" t="s">
        <v>46</v>
      </c>
      <c r="H182">
        <v>43.34</v>
      </c>
      <c r="I182">
        <v>43.55</v>
      </c>
      <c r="J182">
        <v>42.4</v>
      </c>
      <c r="K182">
        <v>43.31</v>
      </c>
      <c r="L182">
        <v>2941000</v>
      </c>
      <c r="M182">
        <v>43.31</v>
      </c>
      <c r="N182">
        <v>0.00510562125607028</v>
      </c>
      <c r="O182">
        <v>44.8457142857142</v>
      </c>
      <c r="P182">
        <v>44.0931999999999</v>
      </c>
      <c r="Q182">
        <f t="shared" si="2"/>
        <v>-0.0300000000000011</v>
      </c>
    </row>
    <row r="183" spans="1:17">
      <c r="A183" s="1">
        <v>44097</v>
      </c>
      <c r="B183">
        <v>2020</v>
      </c>
      <c r="C183">
        <v>9</v>
      </c>
      <c r="D183">
        <v>23</v>
      </c>
      <c r="E183" t="s">
        <v>18</v>
      </c>
      <c r="F183">
        <v>38</v>
      </c>
      <c r="G183" t="s">
        <v>46</v>
      </c>
      <c r="H183">
        <v>43.02</v>
      </c>
      <c r="I183">
        <v>43.15</v>
      </c>
      <c r="J183">
        <v>41.22</v>
      </c>
      <c r="K183">
        <v>41.85</v>
      </c>
      <c r="L183">
        <v>2661000</v>
      </c>
      <c r="M183">
        <v>41.85</v>
      </c>
      <c r="N183">
        <v>-0.0337105253492394</v>
      </c>
      <c r="O183">
        <v>44.2007142857142</v>
      </c>
      <c r="P183">
        <v>44.0506</v>
      </c>
      <c r="Q183">
        <f t="shared" si="2"/>
        <v>-1.17</v>
      </c>
    </row>
    <row r="184" spans="1:17">
      <c r="A184" s="1">
        <v>44098</v>
      </c>
      <c r="B184">
        <v>2020</v>
      </c>
      <c r="C184">
        <v>9</v>
      </c>
      <c r="D184">
        <v>24</v>
      </c>
      <c r="E184" t="s">
        <v>19</v>
      </c>
      <c r="F184">
        <v>38</v>
      </c>
      <c r="G184" t="s">
        <v>46</v>
      </c>
      <c r="H184">
        <v>41.43</v>
      </c>
      <c r="I184">
        <v>42.26</v>
      </c>
      <c r="J184">
        <v>40.4</v>
      </c>
      <c r="K184">
        <v>41.89</v>
      </c>
      <c r="L184">
        <v>3312600</v>
      </c>
      <c r="M184">
        <v>41.89</v>
      </c>
      <c r="N184">
        <v>0.000955816415431298</v>
      </c>
      <c r="O184">
        <v>43.8164285714285</v>
      </c>
      <c r="P184">
        <v>44.024</v>
      </c>
      <c r="Q184">
        <f t="shared" si="2"/>
        <v>0.460000000000001</v>
      </c>
    </row>
    <row r="185" spans="1:20">
      <c r="A185" s="1">
        <v>44099</v>
      </c>
      <c r="B185">
        <v>2020</v>
      </c>
      <c r="C185">
        <v>9</v>
      </c>
      <c r="D185">
        <v>25</v>
      </c>
      <c r="E185" t="s">
        <v>20</v>
      </c>
      <c r="F185">
        <v>38</v>
      </c>
      <c r="G185" t="s">
        <v>46</v>
      </c>
      <c r="H185">
        <v>41.66</v>
      </c>
      <c r="I185">
        <v>42.45</v>
      </c>
      <c r="J185">
        <v>41.22</v>
      </c>
      <c r="K185">
        <v>42.2</v>
      </c>
      <c r="L185">
        <v>2577500</v>
      </c>
      <c r="M185">
        <v>42.2</v>
      </c>
      <c r="N185">
        <v>0.00740036709973357</v>
      </c>
      <c r="O185">
        <v>43.4721428571428</v>
      </c>
      <c r="P185">
        <v>44.0171999999999</v>
      </c>
      <c r="Q185">
        <f t="shared" si="2"/>
        <v>0.540000000000006</v>
      </c>
      <c r="R185">
        <f>AVERAGE(Q181:Q185)</f>
        <v>0.244000000000001</v>
      </c>
      <c r="S185">
        <f>STDEV(Q181:Q185)</f>
        <v>0.947591684218474</v>
      </c>
      <c r="T185">
        <f>IF(R185&gt;0,0,1)</f>
        <v>0</v>
      </c>
    </row>
    <row r="186" spans="1:17">
      <c r="A186" s="1">
        <v>44102</v>
      </c>
      <c r="B186">
        <v>2020</v>
      </c>
      <c r="C186">
        <v>9</v>
      </c>
      <c r="D186">
        <v>28</v>
      </c>
      <c r="E186" t="s">
        <v>16</v>
      </c>
      <c r="F186">
        <v>39</v>
      </c>
      <c r="G186" t="s">
        <v>47</v>
      </c>
      <c r="H186">
        <v>42.62</v>
      </c>
      <c r="I186">
        <v>43.01</v>
      </c>
      <c r="J186">
        <v>40.89</v>
      </c>
      <c r="K186">
        <v>41.81</v>
      </c>
      <c r="L186">
        <v>2823900</v>
      </c>
      <c r="M186">
        <v>41.81</v>
      </c>
      <c r="N186">
        <v>-0.00924169153074849</v>
      </c>
      <c r="O186">
        <v>43.2878571428571</v>
      </c>
      <c r="P186">
        <v>44.0154</v>
      </c>
      <c r="Q186">
        <f t="shared" si="2"/>
        <v>-0.809999999999995</v>
      </c>
    </row>
    <row r="187" spans="1:17">
      <c r="A187" s="1">
        <v>44103</v>
      </c>
      <c r="B187">
        <v>2020</v>
      </c>
      <c r="C187">
        <v>9</v>
      </c>
      <c r="D187">
        <v>29</v>
      </c>
      <c r="E187" t="s">
        <v>17</v>
      </c>
      <c r="F187">
        <v>39</v>
      </c>
      <c r="G187" t="s">
        <v>47</v>
      </c>
      <c r="H187">
        <v>41.82</v>
      </c>
      <c r="I187">
        <v>41.96</v>
      </c>
      <c r="J187">
        <v>40.41</v>
      </c>
      <c r="K187">
        <v>40.66</v>
      </c>
      <c r="L187">
        <v>2846400</v>
      </c>
      <c r="M187">
        <v>40.66</v>
      </c>
      <c r="N187">
        <v>-0.0275054170797887</v>
      </c>
      <c r="O187">
        <v>42.9707142857142</v>
      </c>
      <c r="P187">
        <v>43.981</v>
      </c>
      <c r="Q187">
        <f t="shared" si="2"/>
        <v>-1.16</v>
      </c>
    </row>
    <row r="188" spans="1:17">
      <c r="A188" s="1">
        <v>44104</v>
      </c>
      <c r="B188">
        <v>2020</v>
      </c>
      <c r="C188">
        <v>9</v>
      </c>
      <c r="D188">
        <v>30</v>
      </c>
      <c r="E188" t="s">
        <v>18</v>
      </c>
      <c r="F188">
        <v>39</v>
      </c>
      <c r="G188" t="s">
        <v>47</v>
      </c>
      <c r="H188">
        <v>40.78</v>
      </c>
      <c r="I188">
        <v>42.37</v>
      </c>
      <c r="J188">
        <v>40.61</v>
      </c>
      <c r="K188">
        <v>41.6</v>
      </c>
      <c r="L188">
        <v>2877000</v>
      </c>
      <c r="M188">
        <v>41.6</v>
      </c>
      <c r="N188">
        <v>0.023118510335381</v>
      </c>
      <c r="O188">
        <v>42.8728571428571</v>
      </c>
      <c r="P188">
        <v>43.9298</v>
      </c>
      <c r="Q188">
        <f t="shared" si="2"/>
        <v>0.82</v>
      </c>
    </row>
    <row r="189" spans="1:17">
      <c r="A189" s="1">
        <v>44105</v>
      </c>
      <c r="B189">
        <v>2020</v>
      </c>
      <c r="C189">
        <v>10</v>
      </c>
      <c r="D189">
        <v>1</v>
      </c>
      <c r="E189" t="s">
        <v>19</v>
      </c>
      <c r="F189">
        <v>39</v>
      </c>
      <c r="G189" t="s">
        <v>47</v>
      </c>
      <c r="H189">
        <v>42.35</v>
      </c>
      <c r="I189">
        <v>43.02</v>
      </c>
      <c r="J189">
        <v>41.63</v>
      </c>
      <c r="K189">
        <v>42.51</v>
      </c>
      <c r="L189">
        <v>3063400</v>
      </c>
      <c r="M189">
        <v>42.51</v>
      </c>
      <c r="N189">
        <v>0.0218749971343918</v>
      </c>
      <c r="O189">
        <v>42.8364285714285</v>
      </c>
      <c r="P189">
        <v>43.9337999999999</v>
      </c>
      <c r="Q189">
        <f t="shared" si="2"/>
        <v>0.159999999999997</v>
      </c>
    </row>
    <row r="190" spans="1:20">
      <c r="A190" s="1">
        <v>44106</v>
      </c>
      <c r="B190">
        <v>2020</v>
      </c>
      <c r="C190">
        <v>10</v>
      </c>
      <c r="D190">
        <v>2</v>
      </c>
      <c r="E190" t="s">
        <v>20</v>
      </c>
      <c r="F190">
        <v>39</v>
      </c>
      <c r="G190" t="s">
        <v>47</v>
      </c>
      <c r="H190">
        <v>41.2</v>
      </c>
      <c r="I190">
        <v>42.25</v>
      </c>
      <c r="J190">
        <v>41.1</v>
      </c>
      <c r="K190">
        <v>41.8</v>
      </c>
      <c r="L190">
        <v>1936100</v>
      </c>
      <c r="M190">
        <v>41.8</v>
      </c>
      <c r="N190">
        <v>-0.0167019316044764</v>
      </c>
      <c r="O190">
        <v>42.6828571428571</v>
      </c>
      <c r="P190">
        <v>43.9497999999999</v>
      </c>
      <c r="Q190">
        <f t="shared" si="2"/>
        <v>0.599999999999994</v>
      </c>
      <c r="R190">
        <f>AVERAGE(Q186:Q190)</f>
        <v>-0.0780000000000015</v>
      </c>
      <c r="S190">
        <f>STDEV(Q186:Q190)</f>
        <v>0.87024134583459</v>
      </c>
      <c r="T190">
        <f>IF(R190&gt;0,0,1)</f>
        <v>1</v>
      </c>
    </row>
    <row r="191" spans="1:17">
      <c r="A191" s="1">
        <v>44109</v>
      </c>
      <c r="B191">
        <v>2020</v>
      </c>
      <c r="C191">
        <v>10</v>
      </c>
      <c r="D191">
        <v>5</v>
      </c>
      <c r="E191" t="s">
        <v>16</v>
      </c>
      <c r="F191">
        <v>40</v>
      </c>
      <c r="G191" t="s">
        <v>48</v>
      </c>
      <c r="H191">
        <v>42.5</v>
      </c>
      <c r="I191">
        <v>45.55</v>
      </c>
      <c r="J191">
        <v>42.4</v>
      </c>
      <c r="K191">
        <v>45.1</v>
      </c>
      <c r="L191">
        <v>7036100</v>
      </c>
      <c r="M191">
        <v>45.1</v>
      </c>
      <c r="N191">
        <v>0.0789473516098706</v>
      </c>
      <c r="O191">
        <v>42.6621428571428</v>
      </c>
      <c r="P191">
        <v>44.0498</v>
      </c>
      <c r="Q191">
        <f t="shared" si="2"/>
        <v>2.6</v>
      </c>
    </row>
    <row r="192" spans="1:17">
      <c r="A192" s="1">
        <v>44110</v>
      </c>
      <c r="B192">
        <v>2020</v>
      </c>
      <c r="C192">
        <v>10</v>
      </c>
      <c r="D192">
        <v>6</v>
      </c>
      <c r="E192" t="s">
        <v>17</v>
      </c>
      <c r="F192">
        <v>40</v>
      </c>
      <c r="G192" t="s">
        <v>48</v>
      </c>
      <c r="H192">
        <v>46.25</v>
      </c>
      <c r="I192">
        <v>48.45</v>
      </c>
      <c r="J192">
        <v>45.79</v>
      </c>
      <c r="K192">
        <v>48.17</v>
      </c>
      <c r="L192">
        <v>8172000</v>
      </c>
      <c r="M192">
        <v>48.17</v>
      </c>
      <c r="N192">
        <v>0.0680709489732205</v>
      </c>
      <c r="O192">
        <v>42.9492857142857</v>
      </c>
      <c r="P192">
        <v>44.1868</v>
      </c>
      <c r="Q192">
        <f t="shared" si="2"/>
        <v>1.92</v>
      </c>
    </row>
    <row r="193" spans="1:17">
      <c r="A193" s="1">
        <v>44111</v>
      </c>
      <c r="B193">
        <v>2020</v>
      </c>
      <c r="C193">
        <v>10</v>
      </c>
      <c r="D193">
        <v>7</v>
      </c>
      <c r="E193" t="s">
        <v>18</v>
      </c>
      <c r="F193">
        <v>40</v>
      </c>
      <c r="G193" t="s">
        <v>48</v>
      </c>
      <c r="H193">
        <v>48.13</v>
      </c>
      <c r="I193">
        <v>48.7</v>
      </c>
      <c r="J193">
        <v>47.47</v>
      </c>
      <c r="K193">
        <v>47.67</v>
      </c>
      <c r="L193">
        <v>3126300</v>
      </c>
      <c r="M193">
        <v>47.67</v>
      </c>
      <c r="N193">
        <v>-0.010379904899443</v>
      </c>
      <c r="O193">
        <v>43.1957142857142</v>
      </c>
      <c r="P193">
        <v>44.323</v>
      </c>
      <c r="Q193">
        <f t="shared" si="2"/>
        <v>-0.460000000000001</v>
      </c>
    </row>
    <row r="194" spans="1:17">
      <c r="A194" s="1">
        <v>44112</v>
      </c>
      <c r="B194">
        <v>2020</v>
      </c>
      <c r="C194">
        <v>10</v>
      </c>
      <c r="D194">
        <v>8</v>
      </c>
      <c r="E194" t="s">
        <v>19</v>
      </c>
      <c r="F194">
        <v>40</v>
      </c>
      <c r="G194" t="s">
        <v>48</v>
      </c>
      <c r="H194">
        <v>48.41</v>
      </c>
      <c r="I194">
        <v>48.41</v>
      </c>
      <c r="J194">
        <v>46</v>
      </c>
      <c r="K194">
        <v>46.6</v>
      </c>
      <c r="L194">
        <v>2574000</v>
      </c>
      <c r="M194">
        <v>46.6</v>
      </c>
      <c r="N194">
        <v>-0.0224459772587377</v>
      </c>
      <c r="O194">
        <v>43.4471428571428</v>
      </c>
      <c r="P194">
        <v>44.4196</v>
      </c>
      <c r="Q194">
        <f t="shared" si="2"/>
        <v>-1.81</v>
      </c>
    </row>
    <row r="195" spans="1:20">
      <c r="A195" s="1">
        <v>44113</v>
      </c>
      <c r="B195">
        <v>2020</v>
      </c>
      <c r="C195">
        <v>10</v>
      </c>
      <c r="D195">
        <v>9</v>
      </c>
      <c r="E195" t="s">
        <v>20</v>
      </c>
      <c r="F195">
        <v>40</v>
      </c>
      <c r="G195" t="s">
        <v>48</v>
      </c>
      <c r="H195">
        <v>47.26</v>
      </c>
      <c r="I195">
        <v>48.56</v>
      </c>
      <c r="J195">
        <v>46.84</v>
      </c>
      <c r="K195">
        <v>48.42</v>
      </c>
      <c r="L195">
        <v>2132100</v>
      </c>
      <c r="M195">
        <v>48.42</v>
      </c>
      <c r="N195">
        <v>0.0390557887214297</v>
      </c>
      <c r="O195">
        <v>43.8278571428571</v>
      </c>
      <c r="P195">
        <v>44.562</v>
      </c>
      <c r="Q195">
        <f t="shared" ref="Q195:Q252" si="3">K195-H195</f>
        <v>1.16</v>
      </c>
      <c r="R195">
        <f>AVERAGE(Q191:Q195)</f>
        <v>0.682000000000002</v>
      </c>
      <c r="S195">
        <f>STDEV(Q191:Q195)</f>
        <v>1.79958884193029</v>
      </c>
      <c r="T195">
        <f>IF(R195&gt;0,0,1)</f>
        <v>0</v>
      </c>
    </row>
    <row r="196" spans="1:17">
      <c r="A196" s="1">
        <v>44116</v>
      </c>
      <c r="B196">
        <v>2020</v>
      </c>
      <c r="C196">
        <v>10</v>
      </c>
      <c r="D196">
        <v>12</v>
      </c>
      <c r="E196" t="s">
        <v>16</v>
      </c>
      <c r="F196">
        <v>41</v>
      </c>
      <c r="G196" t="s">
        <v>49</v>
      </c>
      <c r="H196">
        <v>49.43</v>
      </c>
      <c r="I196">
        <v>49.57</v>
      </c>
      <c r="J196">
        <v>47.47</v>
      </c>
      <c r="K196">
        <v>47.88</v>
      </c>
      <c r="L196">
        <v>3170400</v>
      </c>
      <c r="M196">
        <v>47.88</v>
      </c>
      <c r="N196">
        <v>-0.0111523569031527</v>
      </c>
      <c r="O196">
        <v>44.1542857142857</v>
      </c>
      <c r="P196">
        <v>44.648</v>
      </c>
      <c r="Q196">
        <f t="shared" si="3"/>
        <v>-1.55</v>
      </c>
    </row>
    <row r="197" spans="1:17">
      <c r="A197" s="1">
        <v>44117</v>
      </c>
      <c r="B197">
        <v>2020</v>
      </c>
      <c r="C197">
        <v>10</v>
      </c>
      <c r="D197">
        <v>13</v>
      </c>
      <c r="E197" t="s">
        <v>17</v>
      </c>
      <c r="F197">
        <v>41</v>
      </c>
      <c r="G197" t="s">
        <v>49</v>
      </c>
      <c r="H197">
        <v>48.57</v>
      </c>
      <c r="I197">
        <v>48.93</v>
      </c>
      <c r="J197">
        <v>46.81</v>
      </c>
      <c r="K197">
        <v>47.66</v>
      </c>
      <c r="L197">
        <v>2064300</v>
      </c>
      <c r="M197">
        <v>47.66</v>
      </c>
      <c r="N197">
        <v>-0.00459484577684421</v>
      </c>
      <c r="O197">
        <v>44.5692857142857</v>
      </c>
      <c r="P197">
        <v>44.6806</v>
      </c>
      <c r="Q197">
        <f t="shared" si="3"/>
        <v>-0.910000000000004</v>
      </c>
    </row>
    <row r="198" spans="1:17">
      <c r="A198" s="1">
        <v>44118</v>
      </c>
      <c r="B198">
        <v>2020</v>
      </c>
      <c r="C198">
        <v>10</v>
      </c>
      <c r="D198">
        <v>14</v>
      </c>
      <c r="E198" t="s">
        <v>18</v>
      </c>
      <c r="F198">
        <v>41</v>
      </c>
      <c r="G198" t="s">
        <v>49</v>
      </c>
      <c r="H198">
        <v>46.71</v>
      </c>
      <c r="I198">
        <v>46.8</v>
      </c>
      <c r="J198">
        <v>43.6</v>
      </c>
      <c r="K198">
        <v>43.69</v>
      </c>
      <c r="L198">
        <v>8144300</v>
      </c>
      <c r="M198">
        <v>43.69</v>
      </c>
      <c r="N198">
        <v>-0.0832983892868957</v>
      </c>
      <c r="O198">
        <v>44.6978571428571</v>
      </c>
      <c r="P198">
        <v>44.6506</v>
      </c>
      <c r="Q198">
        <f t="shared" si="3"/>
        <v>-3.02</v>
      </c>
    </row>
    <row r="199" spans="1:17">
      <c r="A199" s="1">
        <v>44119</v>
      </c>
      <c r="B199">
        <v>2020</v>
      </c>
      <c r="C199">
        <v>10</v>
      </c>
      <c r="D199">
        <v>15</v>
      </c>
      <c r="E199" t="s">
        <v>19</v>
      </c>
      <c r="F199">
        <v>41</v>
      </c>
      <c r="G199" t="s">
        <v>49</v>
      </c>
      <c r="H199">
        <v>44.17</v>
      </c>
      <c r="I199">
        <v>44.19</v>
      </c>
      <c r="J199">
        <v>43.06</v>
      </c>
      <c r="K199">
        <v>43.76</v>
      </c>
      <c r="L199">
        <v>3621200</v>
      </c>
      <c r="M199">
        <v>43.76</v>
      </c>
      <c r="N199">
        <v>0.00160219036448827</v>
      </c>
      <c r="O199">
        <v>44.8092857142857</v>
      </c>
      <c r="P199">
        <v>44.6154</v>
      </c>
      <c r="Q199">
        <f t="shared" si="3"/>
        <v>-0.410000000000004</v>
      </c>
    </row>
    <row r="200" spans="1:20">
      <c r="A200" s="1">
        <v>44120</v>
      </c>
      <c r="B200">
        <v>2020</v>
      </c>
      <c r="C200">
        <v>10</v>
      </c>
      <c r="D200">
        <v>16</v>
      </c>
      <c r="E200" t="s">
        <v>20</v>
      </c>
      <c r="F200">
        <v>41</v>
      </c>
      <c r="G200" t="s">
        <v>49</v>
      </c>
      <c r="H200">
        <v>44.78</v>
      </c>
      <c r="I200">
        <v>44.78</v>
      </c>
      <c r="J200">
        <v>43.25</v>
      </c>
      <c r="K200">
        <v>43.82</v>
      </c>
      <c r="L200">
        <v>3446700</v>
      </c>
      <c r="M200">
        <v>43.82</v>
      </c>
      <c r="N200">
        <v>0.00137114660860238</v>
      </c>
      <c r="O200">
        <v>44.9528571428571</v>
      </c>
      <c r="P200">
        <v>44.603</v>
      </c>
      <c r="Q200">
        <f t="shared" si="3"/>
        <v>-0.960000000000001</v>
      </c>
      <c r="R200">
        <f>AVERAGE(Q196:Q200)</f>
        <v>-1.37</v>
      </c>
      <c r="S200">
        <f>STDEV(Q196:Q200)</f>
        <v>1.00700049652421</v>
      </c>
      <c r="T200">
        <f>IF(R200&gt;0,0,1)</f>
        <v>1</v>
      </c>
    </row>
    <row r="201" spans="1:17">
      <c r="A201" s="1">
        <v>44123</v>
      </c>
      <c r="B201">
        <v>2020</v>
      </c>
      <c r="C201">
        <v>10</v>
      </c>
      <c r="D201">
        <v>19</v>
      </c>
      <c r="E201" t="s">
        <v>16</v>
      </c>
      <c r="F201">
        <v>42</v>
      </c>
      <c r="G201" t="s">
        <v>50</v>
      </c>
      <c r="H201">
        <v>44</v>
      </c>
      <c r="I201">
        <v>45.14</v>
      </c>
      <c r="J201">
        <v>43.79</v>
      </c>
      <c r="K201">
        <v>44</v>
      </c>
      <c r="L201">
        <v>4005100</v>
      </c>
      <c r="M201">
        <v>44</v>
      </c>
      <c r="N201">
        <v>0.00410772036579998</v>
      </c>
      <c r="O201">
        <v>45.1914285714285</v>
      </c>
      <c r="P201">
        <v>44.6508</v>
      </c>
      <c r="Q201">
        <f t="shared" si="3"/>
        <v>0</v>
      </c>
    </row>
    <row r="202" spans="1:17">
      <c r="A202" s="1">
        <v>44124</v>
      </c>
      <c r="B202">
        <v>2020</v>
      </c>
      <c r="C202">
        <v>10</v>
      </c>
      <c r="D202">
        <v>20</v>
      </c>
      <c r="E202" t="s">
        <v>17</v>
      </c>
      <c r="F202">
        <v>42</v>
      </c>
      <c r="G202" t="s">
        <v>50</v>
      </c>
      <c r="H202">
        <v>44.25</v>
      </c>
      <c r="I202">
        <v>45.49</v>
      </c>
      <c r="J202">
        <v>44.07</v>
      </c>
      <c r="K202">
        <v>45.24</v>
      </c>
      <c r="L202">
        <v>3073100</v>
      </c>
      <c r="M202">
        <v>45.24</v>
      </c>
      <c r="N202">
        <v>0.0281818563287907</v>
      </c>
      <c r="O202">
        <v>45.4514285714285</v>
      </c>
      <c r="P202">
        <v>44.7356</v>
      </c>
      <c r="Q202">
        <f t="shared" si="3"/>
        <v>0.990000000000002</v>
      </c>
    </row>
    <row r="203" spans="1:17">
      <c r="A203" s="1">
        <v>44125</v>
      </c>
      <c r="B203">
        <v>2020</v>
      </c>
      <c r="C203">
        <v>10</v>
      </c>
      <c r="D203">
        <v>21</v>
      </c>
      <c r="E203" t="s">
        <v>18</v>
      </c>
      <c r="F203">
        <v>42</v>
      </c>
      <c r="G203" t="s">
        <v>50</v>
      </c>
      <c r="H203">
        <v>45.38</v>
      </c>
      <c r="I203">
        <v>45.93</v>
      </c>
      <c r="J203">
        <v>44.65</v>
      </c>
      <c r="K203">
        <v>45.16</v>
      </c>
      <c r="L203">
        <v>3502800</v>
      </c>
      <c r="M203">
        <v>45.16</v>
      </c>
      <c r="N203">
        <v>-0.00176838700456471</v>
      </c>
      <c r="O203">
        <v>45.6407142857142</v>
      </c>
      <c r="P203">
        <v>44.832</v>
      </c>
      <c r="Q203">
        <f t="shared" si="3"/>
        <v>-0.220000000000006</v>
      </c>
    </row>
    <row r="204" spans="1:17">
      <c r="A204" s="1">
        <v>44126</v>
      </c>
      <c r="B204">
        <v>2020</v>
      </c>
      <c r="C204">
        <v>10</v>
      </c>
      <c r="D204">
        <v>22</v>
      </c>
      <c r="E204" t="s">
        <v>19</v>
      </c>
      <c r="F204">
        <v>42</v>
      </c>
      <c r="G204" t="s">
        <v>50</v>
      </c>
      <c r="H204">
        <v>45.98</v>
      </c>
      <c r="I204">
        <v>46.07</v>
      </c>
      <c r="J204">
        <v>44.11</v>
      </c>
      <c r="K204">
        <v>45.3</v>
      </c>
      <c r="L204">
        <v>3560300</v>
      </c>
      <c r="M204">
        <v>45.3</v>
      </c>
      <c r="N204">
        <v>0.00310007506912035</v>
      </c>
      <c r="O204">
        <v>45.8907142857142</v>
      </c>
      <c r="P204">
        <v>44.9192</v>
      </c>
      <c r="Q204">
        <f t="shared" si="3"/>
        <v>-0.68</v>
      </c>
    </row>
    <row r="205" spans="1:20">
      <c r="A205" s="1">
        <v>44127</v>
      </c>
      <c r="B205">
        <v>2020</v>
      </c>
      <c r="C205">
        <v>10</v>
      </c>
      <c r="D205">
        <v>23</v>
      </c>
      <c r="E205" t="s">
        <v>20</v>
      </c>
      <c r="F205">
        <v>42</v>
      </c>
      <c r="G205" t="s">
        <v>50</v>
      </c>
      <c r="H205">
        <v>45.4</v>
      </c>
      <c r="I205">
        <v>45.47</v>
      </c>
      <c r="J205">
        <v>43.93</v>
      </c>
      <c r="K205">
        <v>44.44</v>
      </c>
      <c r="L205">
        <v>4761900</v>
      </c>
      <c r="M205">
        <v>44.44</v>
      </c>
      <c r="N205">
        <v>-0.0189845612546497</v>
      </c>
      <c r="O205">
        <v>45.8435714285714</v>
      </c>
      <c r="P205">
        <v>44.9729999999999</v>
      </c>
      <c r="Q205">
        <f t="shared" si="3"/>
        <v>-0.960000000000001</v>
      </c>
      <c r="R205">
        <f>AVERAGE(Q201:Q205)</f>
        <v>-0.174000000000001</v>
      </c>
      <c r="S205">
        <f>STDEV(Q201:Q205)</f>
        <v>0.751851049078208</v>
      </c>
      <c r="T205">
        <f>IF(R205&gt;0,0,1)</f>
        <v>1</v>
      </c>
    </row>
    <row r="206" spans="1:17">
      <c r="A206" s="1">
        <v>44130</v>
      </c>
      <c r="B206">
        <v>2020</v>
      </c>
      <c r="C206">
        <v>10</v>
      </c>
      <c r="D206">
        <v>26</v>
      </c>
      <c r="E206" t="s">
        <v>16</v>
      </c>
      <c r="F206">
        <v>43</v>
      </c>
      <c r="G206" t="s">
        <v>51</v>
      </c>
      <c r="H206">
        <v>43.78</v>
      </c>
      <c r="I206">
        <v>45</v>
      </c>
      <c r="J206">
        <v>43.73</v>
      </c>
      <c r="K206">
        <v>45</v>
      </c>
      <c r="L206">
        <v>2775300</v>
      </c>
      <c r="M206">
        <v>45</v>
      </c>
      <c r="N206">
        <v>0.0126012914175575</v>
      </c>
      <c r="O206">
        <v>45.6171428571428</v>
      </c>
      <c r="P206">
        <v>45.0413999999999</v>
      </c>
      <c r="Q206">
        <f t="shared" si="3"/>
        <v>1.22</v>
      </c>
    </row>
    <row r="207" spans="1:17">
      <c r="A207" s="1">
        <v>44131</v>
      </c>
      <c r="B207">
        <v>2020</v>
      </c>
      <c r="C207">
        <v>10</v>
      </c>
      <c r="D207">
        <v>27</v>
      </c>
      <c r="E207" t="s">
        <v>17</v>
      </c>
      <c r="F207">
        <v>43</v>
      </c>
      <c r="G207" t="s">
        <v>51</v>
      </c>
      <c r="H207">
        <v>45</v>
      </c>
      <c r="I207">
        <v>45.98</v>
      </c>
      <c r="J207">
        <v>44.67</v>
      </c>
      <c r="K207">
        <v>45.82</v>
      </c>
      <c r="L207">
        <v>2791900</v>
      </c>
      <c r="M207">
        <v>45.82</v>
      </c>
      <c r="N207">
        <v>0.0182222154405382</v>
      </c>
      <c r="O207">
        <v>45.485</v>
      </c>
      <c r="P207">
        <v>45.088</v>
      </c>
      <c r="Q207">
        <f t="shared" si="3"/>
        <v>0.82</v>
      </c>
    </row>
    <row r="208" spans="1:17">
      <c r="A208" s="1">
        <v>44132</v>
      </c>
      <c r="B208">
        <v>2020</v>
      </c>
      <c r="C208">
        <v>10</v>
      </c>
      <c r="D208">
        <v>28</v>
      </c>
      <c r="E208" t="s">
        <v>18</v>
      </c>
      <c r="F208">
        <v>43</v>
      </c>
      <c r="G208" t="s">
        <v>51</v>
      </c>
      <c r="H208">
        <v>45.2</v>
      </c>
      <c r="I208">
        <v>45.4</v>
      </c>
      <c r="J208">
        <v>43.61</v>
      </c>
      <c r="K208">
        <v>44.37</v>
      </c>
      <c r="L208">
        <v>4176600</v>
      </c>
      <c r="M208">
        <v>44.37</v>
      </c>
      <c r="N208">
        <v>-0.0316455864818183</v>
      </c>
      <c r="O208">
        <v>45.3257142857142</v>
      </c>
      <c r="P208">
        <v>45.0692</v>
      </c>
      <c r="Q208">
        <f t="shared" si="3"/>
        <v>-0.830000000000005</v>
      </c>
    </row>
    <row r="209" spans="1:17">
      <c r="A209" s="1">
        <v>44133</v>
      </c>
      <c r="B209">
        <v>2020</v>
      </c>
      <c r="C209">
        <v>10</v>
      </c>
      <c r="D209">
        <v>29</v>
      </c>
      <c r="E209" t="s">
        <v>19</v>
      </c>
      <c r="F209">
        <v>43</v>
      </c>
      <c r="G209" t="s">
        <v>51</v>
      </c>
      <c r="H209">
        <v>45.03</v>
      </c>
      <c r="I209">
        <v>47.37</v>
      </c>
      <c r="J209">
        <v>44.85</v>
      </c>
      <c r="K209">
        <v>46.41</v>
      </c>
      <c r="L209">
        <v>3515900</v>
      </c>
      <c r="M209">
        <v>46.41</v>
      </c>
      <c r="N209">
        <v>0.0459770332349811</v>
      </c>
      <c r="O209">
        <v>45.1821428571428</v>
      </c>
      <c r="P209">
        <v>45.092</v>
      </c>
      <c r="Q209">
        <f t="shared" si="3"/>
        <v>1.38</v>
      </c>
    </row>
    <row r="210" spans="1:20">
      <c r="A210" s="1">
        <v>44134</v>
      </c>
      <c r="B210">
        <v>2020</v>
      </c>
      <c r="C210">
        <v>10</v>
      </c>
      <c r="D210">
        <v>30</v>
      </c>
      <c r="E210" t="s">
        <v>20</v>
      </c>
      <c r="F210">
        <v>43</v>
      </c>
      <c r="G210" t="s">
        <v>51</v>
      </c>
      <c r="H210">
        <v>45.4</v>
      </c>
      <c r="I210">
        <v>46.69</v>
      </c>
      <c r="J210">
        <v>44.32</v>
      </c>
      <c r="K210">
        <v>44.67</v>
      </c>
      <c r="L210">
        <v>2884100</v>
      </c>
      <c r="M210">
        <v>44.67</v>
      </c>
      <c r="N210">
        <v>-0.0374919561341868</v>
      </c>
      <c r="O210">
        <v>44.9528571428571</v>
      </c>
      <c r="P210">
        <v>45.0839999999999</v>
      </c>
      <c r="Q210">
        <f t="shared" si="3"/>
        <v>-0.729999999999997</v>
      </c>
      <c r="R210">
        <f>AVERAGE(Q206:Q210)</f>
        <v>0.371999999999998</v>
      </c>
      <c r="S210">
        <f>STDEV(Q206:Q210)</f>
        <v>1.07180688559087</v>
      </c>
      <c r="T210">
        <f>IF(R210&gt;0,0,1)</f>
        <v>0</v>
      </c>
    </row>
    <row r="211" spans="1:17">
      <c r="A211" s="1">
        <v>44137</v>
      </c>
      <c r="B211">
        <v>2020</v>
      </c>
      <c r="C211">
        <v>11</v>
      </c>
      <c r="D211">
        <v>2</v>
      </c>
      <c r="E211" t="s">
        <v>16</v>
      </c>
      <c r="F211">
        <v>44</v>
      </c>
      <c r="G211" t="s">
        <v>52</v>
      </c>
      <c r="H211">
        <v>45.15</v>
      </c>
      <c r="I211">
        <v>45.31</v>
      </c>
      <c r="J211">
        <v>43.21</v>
      </c>
      <c r="K211">
        <v>44.46</v>
      </c>
      <c r="L211">
        <v>2468300</v>
      </c>
      <c r="M211">
        <v>44.46</v>
      </c>
      <c r="N211">
        <v>-0.00470112140319378</v>
      </c>
      <c r="O211">
        <v>44.7242857142857</v>
      </c>
      <c r="P211">
        <v>45.0734</v>
      </c>
      <c r="Q211">
        <f t="shared" si="3"/>
        <v>-0.689999999999998</v>
      </c>
    </row>
    <row r="212" spans="1:17">
      <c r="A212" s="1">
        <v>44138</v>
      </c>
      <c r="B212">
        <v>2020</v>
      </c>
      <c r="C212">
        <v>11</v>
      </c>
      <c r="D212">
        <v>3</v>
      </c>
      <c r="E212" t="s">
        <v>17</v>
      </c>
      <c r="F212">
        <v>44</v>
      </c>
      <c r="G212" t="s">
        <v>52</v>
      </c>
      <c r="H212">
        <v>43.97</v>
      </c>
      <c r="I212">
        <v>45.13</v>
      </c>
      <c r="J212">
        <v>42.92</v>
      </c>
      <c r="K212">
        <v>44.62</v>
      </c>
      <c r="L212">
        <v>1980100</v>
      </c>
      <c r="M212">
        <v>44.62</v>
      </c>
      <c r="N212">
        <v>0.00359873708292512</v>
      </c>
      <c r="O212">
        <v>44.7907142857142</v>
      </c>
      <c r="P212">
        <v>45.0434</v>
      </c>
      <c r="Q212">
        <f t="shared" si="3"/>
        <v>0.649999999999999</v>
      </c>
    </row>
    <row r="213" spans="1:17">
      <c r="A213" s="1">
        <v>44139</v>
      </c>
      <c r="B213">
        <v>2020</v>
      </c>
      <c r="C213">
        <v>11</v>
      </c>
      <c r="D213">
        <v>4</v>
      </c>
      <c r="E213" t="s">
        <v>18</v>
      </c>
      <c r="F213">
        <v>44</v>
      </c>
      <c r="G213" t="s">
        <v>52</v>
      </c>
      <c r="H213">
        <v>45.58</v>
      </c>
      <c r="I213">
        <v>48.28</v>
      </c>
      <c r="J213">
        <v>45.58</v>
      </c>
      <c r="K213">
        <v>48.16</v>
      </c>
      <c r="L213">
        <v>6741200</v>
      </c>
      <c r="M213">
        <v>48.16</v>
      </c>
      <c r="N213">
        <v>0.0793366427671005</v>
      </c>
      <c r="O213">
        <v>45.105</v>
      </c>
      <c r="P213">
        <v>45.0666</v>
      </c>
      <c r="Q213">
        <f t="shared" si="3"/>
        <v>2.58</v>
      </c>
    </row>
    <row r="214" spans="1:17">
      <c r="A214" s="1">
        <v>44140</v>
      </c>
      <c r="B214">
        <v>2020</v>
      </c>
      <c r="C214">
        <v>11</v>
      </c>
      <c r="D214">
        <v>5</v>
      </c>
      <c r="E214" t="s">
        <v>19</v>
      </c>
      <c r="F214">
        <v>44</v>
      </c>
      <c r="G214" t="s">
        <v>52</v>
      </c>
      <c r="H214">
        <v>49</v>
      </c>
      <c r="I214">
        <v>49.18</v>
      </c>
      <c r="J214">
        <v>44.6</v>
      </c>
      <c r="K214">
        <v>46.06</v>
      </c>
      <c r="L214">
        <v>8589400</v>
      </c>
      <c r="M214">
        <v>46.06</v>
      </c>
      <c r="N214">
        <v>-0.0436046196174134</v>
      </c>
      <c r="O214">
        <v>45.265</v>
      </c>
      <c r="P214">
        <v>45.0134</v>
      </c>
      <c r="Q214">
        <f t="shared" si="3"/>
        <v>-2.94</v>
      </c>
    </row>
    <row r="215" spans="1:20">
      <c r="A215" s="1">
        <v>44141</v>
      </c>
      <c r="B215">
        <v>2020</v>
      </c>
      <c r="C215">
        <v>11</v>
      </c>
      <c r="D215">
        <v>6</v>
      </c>
      <c r="E215" t="s">
        <v>20</v>
      </c>
      <c r="F215">
        <v>44</v>
      </c>
      <c r="G215" t="s">
        <v>52</v>
      </c>
      <c r="H215">
        <v>46.05</v>
      </c>
      <c r="I215">
        <v>48.94</v>
      </c>
      <c r="J215">
        <v>45.1</v>
      </c>
      <c r="K215">
        <v>48.87</v>
      </c>
      <c r="L215">
        <v>7054700</v>
      </c>
      <c r="M215">
        <v>48.87</v>
      </c>
      <c r="N215">
        <v>0.0610073268522131</v>
      </c>
      <c r="O215">
        <v>45.6128571428571</v>
      </c>
      <c r="P215">
        <v>45.088</v>
      </c>
      <c r="Q215">
        <f t="shared" si="3"/>
        <v>2.82</v>
      </c>
      <c r="R215">
        <f>AVERAGE(Q211:Q215)</f>
        <v>0.484</v>
      </c>
      <c r="S215">
        <f>STDEV(Q211:Q215)</f>
        <v>2.39685836043768</v>
      </c>
      <c r="T215">
        <f>IF(R215&gt;0,0,1)</f>
        <v>0</v>
      </c>
    </row>
    <row r="216" spans="1:17">
      <c r="A216" s="1">
        <v>44144</v>
      </c>
      <c r="B216">
        <v>2020</v>
      </c>
      <c r="C216">
        <v>11</v>
      </c>
      <c r="D216">
        <v>9</v>
      </c>
      <c r="E216" t="s">
        <v>16</v>
      </c>
      <c r="F216">
        <v>45</v>
      </c>
      <c r="G216" t="s">
        <v>53</v>
      </c>
      <c r="H216">
        <v>49.78</v>
      </c>
      <c r="I216">
        <v>49.79</v>
      </c>
      <c r="J216">
        <v>46.01</v>
      </c>
      <c r="K216">
        <v>46.04</v>
      </c>
      <c r="L216">
        <v>5775800</v>
      </c>
      <c r="M216">
        <v>46.04</v>
      </c>
      <c r="N216">
        <v>-0.0579086981422259</v>
      </c>
      <c r="O216">
        <v>45.67</v>
      </c>
      <c r="P216">
        <v>45.0609999999999</v>
      </c>
      <c r="Q216">
        <f t="shared" si="3"/>
        <v>-3.74</v>
      </c>
    </row>
    <row r="217" spans="1:17">
      <c r="A217" s="1">
        <v>44145</v>
      </c>
      <c r="B217">
        <v>2020</v>
      </c>
      <c r="C217">
        <v>11</v>
      </c>
      <c r="D217">
        <v>10</v>
      </c>
      <c r="E217" t="s">
        <v>17</v>
      </c>
      <c r="F217">
        <v>45</v>
      </c>
      <c r="G217" t="s">
        <v>53</v>
      </c>
      <c r="H217">
        <v>45.48</v>
      </c>
      <c r="I217">
        <v>45.81</v>
      </c>
      <c r="J217">
        <v>42.7</v>
      </c>
      <c r="K217">
        <v>43.7</v>
      </c>
      <c r="L217">
        <v>8128400</v>
      </c>
      <c r="M217">
        <v>43.7</v>
      </c>
      <c r="N217">
        <v>-0.0508253715476949</v>
      </c>
      <c r="O217">
        <v>45.5657142857142</v>
      </c>
      <c r="P217">
        <v>44.99</v>
      </c>
      <c r="Q217">
        <f t="shared" si="3"/>
        <v>-1.77999999999999</v>
      </c>
    </row>
    <row r="218" spans="1:17">
      <c r="A218" s="1">
        <v>44146</v>
      </c>
      <c r="B218">
        <v>2020</v>
      </c>
      <c r="C218">
        <v>11</v>
      </c>
      <c r="D218">
        <v>11</v>
      </c>
      <c r="E218" t="s">
        <v>18</v>
      </c>
      <c r="F218">
        <v>45</v>
      </c>
      <c r="G218" t="s">
        <v>53</v>
      </c>
      <c r="H218">
        <v>44.42</v>
      </c>
      <c r="I218">
        <v>45.66</v>
      </c>
      <c r="J218">
        <v>43.64</v>
      </c>
      <c r="K218">
        <v>44.2</v>
      </c>
      <c r="L218">
        <v>5303500</v>
      </c>
      <c r="M218">
        <v>44.2</v>
      </c>
      <c r="N218">
        <v>0.0114416473974992</v>
      </c>
      <c r="O218">
        <v>45.4871428571428</v>
      </c>
      <c r="P218">
        <v>44.8289999999999</v>
      </c>
      <c r="Q218">
        <f t="shared" si="3"/>
        <v>-0.219999999999999</v>
      </c>
    </row>
    <row r="219" spans="1:17">
      <c r="A219" s="1">
        <v>44147</v>
      </c>
      <c r="B219">
        <v>2020</v>
      </c>
      <c r="C219">
        <v>11</v>
      </c>
      <c r="D219">
        <v>12</v>
      </c>
      <c r="E219" t="s">
        <v>19</v>
      </c>
      <c r="F219">
        <v>45</v>
      </c>
      <c r="G219" t="s">
        <v>53</v>
      </c>
      <c r="H219">
        <v>45.54</v>
      </c>
      <c r="I219">
        <v>46.55</v>
      </c>
      <c r="J219">
        <v>43.88</v>
      </c>
      <c r="K219">
        <v>45.9</v>
      </c>
      <c r="L219">
        <v>5024900</v>
      </c>
      <c r="M219">
        <v>45.9</v>
      </c>
      <c r="N219">
        <v>0.0384615550587243</v>
      </c>
      <c r="O219">
        <v>45.5914285714285</v>
      </c>
      <c r="P219">
        <v>44.7294</v>
      </c>
      <c r="Q219">
        <f t="shared" si="3"/>
        <v>0.359999999999999</v>
      </c>
    </row>
    <row r="220" spans="1:20">
      <c r="A220" s="1">
        <v>44148</v>
      </c>
      <c r="B220">
        <v>2020</v>
      </c>
      <c r="C220">
        <v>11</v>
      </c>
      <c r="D220">
        <v>13</v>
      </c>
      <c r="E220" t="s">
        <v>20</v>
      </c>
      <c r="F220">
        <v>45</v>
      </c>
      <c r="G220" t="s">
        <v>53</v>
      </c>
      <c r="H220">
        <v>46.35</v>
      </c>
      <c r="I220">
        <v>49.06</v>
      </c>
      <c r="J220">
        <v>46.22</v>
      </c>
      <c r="K220">
        <v>48.9</v>
      </c>
      <c r="L220">
        <v>6010400</v>
      </c>
      <c r="M220">
        <v>48.9</v>
      </c>
      <c r="N220">
        <v>0.0653594749514021</v>
      </c>
      <c r="O220">
        <v>45.87</v>
      </c>
      <c r="P220">
        <v>44.762</v>
      </c>
      <c r="Q220">
        <f t="shared" si="3"/>
        <v>2.55</v>
      </c>
      <c r="R220">
        <f>AVERAGEA(Q216:Q220)</f>
        <v>-0.566</v>
      </c>
      <c r="S220">
        <f>STDEV(Q216:Q220)</f>
        <v>2.35768530554864</v>
      </c>
      <c r="T220">
        <f>IF(R220&gt;0,0,1)</f>
        <v>1</v>
      </c>
    </row>
    <row r="221" spans="1:17">
      <c r="A221" s="1">
        <v>44151</v>
      </c>
      <c r="B221">
        <v>2020</v>
      </c>
      <c r="C221">
        <v>11</v>
      </c>
      <c r="D221">
        <v>16</v>
      </c>
      <c r="E221" t="s">
        <v>16</v>
      </c>
      <c r="F221">
        <v>46</v>
      </c>
      <c r="G221" t="s">
        <v>54</v>
      </c>
      <c r="H221">
        <v>49.39</v>
      </c>
      <c r="I221">
        <v>51</v>
      </c>
      <c r="J221">
        <v>49.17</v>
      </c>
      <c r="K221">
        <v>50.05</v>
      </c>
      <c r="L221">
        <v>6925800</v>
      </c>
      <c r="M221">
        <v>50.05</v>
      </c>
      <c r="N221">
        <v>0.0235173348731501</v>
      </c>
      <c r="O221">
        <v>46.1721428571428</v>
      </c>
      <c r="P221">
        <v>44.8225999999999</v>
      </c>
      <c r="Q221">
        <f t="shared" si="3"/>
        <v>0.659999999999997</v>
      </c>
    </row>
    <row r="222" spans="1:17">
      <c r="A222" s="1">
        <v>44152</v>
      </c>
      <c r="B222">
        <v>2020</v>
      </c>
      <c r="C222">
        <v>11</v>
      </c>
      <c r="D222">
        <v>17</v>
      </c>
      <c r="E222" t="s">
        <v>17</v>
      </c>
      <c r="F222">
        <v>46</v>
      </c>
      <c r="G222" t="s">
        <v>54</v>
      </c>
      <c r="H222">
        <v>50</v>
      </c>
      <c r="I222">
        <v>51.1</v>
      </c>
      <c r="J222">
        <v>49.06</v>
      </c>
      <c r="K222">
        <v>50.05</v>
      </c>
      <c r="L222">
        <v>3893700</v>
      </c>
      <c r="M222">
        <v>50.05</v>
      </c>
      <c r="N222">
        <v>0</v>
      </c>
      <c r="O222">
        <v>46.5778571428571</v>
      </c>
      <c r="P222">
        <v>44.9358</v>
      </c>
      <c r="Q222">
        <f t="shared" si="3"/>
        <v>0.0499999999999972</v>
      </c>
    </row>
    <row r="223" spans="1:17">
      <c r="A223" s="1">
        <v>44153</v>
      </c>
      <c r="B223">
        <v>2020</v>
      </c>
      <c r="C223">
        <v>11</v>
      </c>
      <c r="D223">
        <v>18</v>
      </c>
      <c r="E223" t="s">
        <v>18</v>
      </c>
      <c r="F223">
        <v>46</v>
      </c>
      <c r="G223" t="s">
        <v>54</v>
      </c>
      <c r="H223">
        <v>49.65</v>
      </c>
      <c r="I223">
        <v>49.85</v>
      </c>
      <c r="J223">
        <v>47.15</v>
      </c>
      <c r="K223">
        <v>47.85</v>
      </c>
      <c r="L223">
        <v>7235200</v>
      </c>
      <c r="M223">
        <v>47.85</v>
      </c>
      <c r="N223">
        <v>-0.0439560598696356</v>
      </c>
      <c r="O223">
        <v>46.6807142857142</v>
      </c>
      <c r="P223">
        <v>44.9908</v>
      </c>
      <c r="Q223">
        <f t="shared" si="3"/>
        <v>-1.8</v>
      </c>
    </row>
    <row r="224" spans="1:17">
      <c r="A224" s="1">
        <v>44154</v>
      </c>
      <c r="B224">
        <v>2020</v>
      </c>
      <c r="C224">
        <v>11</v>
      </c>
      <c r="D224">
        <v>19</v>
      </c>
      <c r="E224" t="s">
        <v>19</v>
      </c>
      <c r="F224">
        <v>46</v>
      </c>
      <c r="G224" t="s">
        <v>54</v>
      </c>
      <c r="H224">
        <v>49.94</v>
      </c>
      <c r="I224">
        <v>59.38</v>
      </c>
      <c r="J224">
        <v>49.4</v>
      </c>
      <c r="K224">
        <v>58.46</v>
      </c>
      <c r="L224">
        <v>24293000</v>
      </c>
      <c r="M224">
        <v>58.46</v>
      </c>
      <c r="N224">
        <v>0.221734607078196</v>
      </c>
      <c r="O224">
        <v>47.6657142857142</v>
      </c>
      <c r="P224">
        <v>45.3006</v>
      </c>
      <c r="Q224">
        <f t="shared" si="3"/>
        <v>8.52</v>
      </c>
    </row>
    <row r="225" spans="1:20">
      <c r="A225" s="1">
        <v>44155</v>
      </c>
      <c r="B225">
        <v>2020</v>
      </c>
      <c r="C225">
        <v>11</v>
      </c>
      <c r="D225">
        <v>20</v>
      </c>
      <c r="E225" t="s">
        <v>20</v>
      </c>
      <c r="F225">
        <v>46</v>
      </c>
      <c r="G225" t="s">
        <v>54</v>
      </c>
      <c r="H225">
        <v>59.35</v>
      </c>
      <c r="I225">
        <v>61.75</v>
      </c>
      <c r="J225">
        <v>57.78</v>
      </c>
      <c r="K225">
        <v>60</v>
      </c>
      <c r="L225">
        <v>9657200</v>
      </c>
      <c r="M225">
        <v>60</v>
      </c>
      <c r="N225">
        <v>0.0263428145679935</v>
      </c>
      <c r="O225">
        <v>48.7757142857142</v>
      </c>
      <c r="P225">
        <v>45.6401999999999</v>
      </c>
      <c r="Q225">
        <f t="shared" si="3"/>
        <v>0.649999999999999</v>
      </c>
      <c r="R225">
        <f>AVERAGE(Q221:Q225)</f>
        <v>1.616</v>
      </c>
      <c r="S225">
        <f>STDEV(Q221:Q225)</f>
        <v>3.98853732588778</v>
      </c>
      <c r="T225">
        <f>IF(R225&gt;0,0,1)</f>
        <v>0</v>
      </c>
    </row>
    <row r="226" spans="1:17">
      <c r="A226" s="1">
        <v>44158</v>
      </c>
      <c r="B226">
        <v>2020</v>
      </c>
      <c r="C226">
        <v>11</v>
      </c>
      <c r="D226">
        <v>23</v>
      </c>
      <c r="E226" t="s">
        <v>16</v>
      </c>
      <c r="F226">
        <v>47</v>
      </c>
      <c r="G226" t="s">
        <v>55</v>
      </c>
      <c r="H226">
        <v>61.17</v>
      </c>
      <c r="I226">
        <v>63.33</v>
      </c>
      <c r="J226">
        <v>60.32</v>
      </c>
      <c r="K226">
        <v>63.32</v>
      </c>
      <c r="L226">
        <v>6675200</v>
      </c>
      <c r="M226">
        <v>63.32</v>
      </c>
      <c r="N226">
        <v>0.0553333282470702</v>
      </c>
      <c r="O226">
        <v>50.1114285714285</v>
      </c>
      <c r="P226">
        <v>46.0276</v>
      </c>
      <c r="Q226">
        <f t="shared" si="3"/>
        <v>2.15</v>
      </c>
    </row>
    <row r="227" spans="1:17">
      <c r="A227" s="1">
        <v>44159</v>
      </c>
      <c r="B227">
        <v>2020</v>
      </c>
      <c r="C227">
        <v>11</v>
      </c>
      <c r="D227">
        <v>24</v>
      </c>
      <c r="E227" t="s">
        <v>17</v>
      </c>
      <c r="F227">
        <v>47</v>
      </c>
      <c r="G227" t="s">
        <v>55</v>
      </c>
      <c r="H227">
        <v>64</v>
      </c>
      <c r="I227">
        <v>64.46</v>
      </c>
      <c r="J227">
        <v>61.74</v>
      </c>
      <c r="K227">
        <v>62.84</v>
      </c>
      <c r="L227">
        <v>4211900</v>
      </c>
      <c r="M227">
        <v>62.84</v>
      </c>
      <c r="N227">
        <v>-0.00758053607943343</v>
      </c>
      <c r="O227">
        <v>51.16</v>
      </c>
      <c r="P227">
        <v>46.3765999999999</v>
      </c>
      <c r="Q227">
        <f t="shared" si="3"/>
        <v>-1.16</v>
      </c>
    </row>
    <row r="228" spans="1:17">
      <c r="A228" s="1">
        <v>44160</v>
      </c>
      <c r="B228">
        <v>2020</v>
      </c>
      <c r="C228">
        <v>11</v>
      </c>
      <c r="D228">
        <v>25</v>
      </c>
      <c r="E228" t="s">
        <v>18</v>
      </c>
      <c r="F228">
        <v>47</v>
      </c>
      <c r="G228" t="s">
        <v>55</v>
      </c>
      <c r="H228">
        <v>60.72</v>
      </c>
      <c r="I228">
        <v>62.47</v>
      </c>
      <c r="J228">
        <v>60.4</v>
      </c>
      <c r="K228">
        <v>62.01</v>
      </c>
      <c r="L228">
        <v>3245100</v>
      </c>
      <c r="M228">
        <v>62.01</v>
      </c>
      <c r="N228">
        <v>-0.0132081767829292</v>
      </c>
      <c r="O228">
        <v>52.2992857142857</v>
      </c>
      <c r="P228">
        <v>46.7338</v>
      </c>
      <c r="Q228">
        <f t="shared" si="3"/>
        <v>1.29</v>
      </c>
    </row>
    <row r="229" spans="1:20">
      <c r="A229" s="1">
        <v>44162</v>
      </c>
      <c r="B229">
        <v>2020</v>
      </c>
      <c r="C229">
        <v>11</v>
      </c>
      <c r="D229">
        <v>27</v>
      </c>
      <c r="E229" t="s">
        <v>20</v>
      </c>
      <c r="F229">
        <v>47</v>
      </c>
      <c r="G229" t="s">
        <v>55</v>
      </c>
      <c r="H229">
        <v>63.01</v>
      </c>
      <c r="I229">
        <v>65.49</v>
      </c>
      <c r="J229">
        <v>62.3</v>
      </c>
      <c r="K229">
        <v>64.86</v>
      </c>
      <c r="L229">
        <v>2870400</v>
      </c>
      <c r="M229">
        <v>64.86</v>
      </c>
      <c r="N229">
        <v>0.0459603671337092</v>
      </c>
      <c r="O229">
        <v>53.4414285714285</v>
      </c>
      <c r="P229">
        <v>47.1466</v>
      </c>
      <c r="Q229">
        <f t="shared" si="3"/>
        <v>1.85</v>
      </c>
      <c r="R229">
        <f>AVERAGE(Q226:Q229)</f>
        <v>1.0325</v>
      </c>
      <c r="S229">
        <f>STDEV(Q226:Q229)</f>
        <v>1.50449050069007</v>
      </c>
      <c r="T229">
        <f>IF(R229&gt;0,0,1)</f>
        <v>0</v>
      </c>
    </row>
    <row r="230" spans="1:17">
      <c r="A230" s="1">
        <v>44165</v>
      </c>
      <c r="B230">
        <v>2020</v>
      </c>
      <c r="C230">
        <v>11</v>
      </c>
      <c r="D230">
        <v>30</v>
      </c>
      <c r="E230" t="s">
        <v>16</v>
      </c>
      <c r="F230">
        <v>48</v>
      </c>
      <c r="G230" t="s">
        <v>56</v>
      </c>
      <c r="H230">
        <v>63.45</v>
      </c>
      <c r="I230">
        <v>65.04</v>
      </c>
      <c r="J230">
        <v>61.76</v>
      </c>
      <c r="K230">
        <v>62.86</v>
      </c>
      <c r="L230">
        <v>4807600</v>
      </c>
      <c r="M230">
        <v>62.86</v>
      </c>
      <c r="N230">
        <v>-0.0308356457166113</v>
      </c>
      <c r="O230">
        <v>54.6428571428571</v>
      </c>
      <c r="P230">
        <v>47.5421999999999</v>
      </c>
      <c r="Q230">
        <f t="shared" si="3"/>
        <v>-0.590000000000003</v>
      </c>
    </row>
    <row r="231" spans="1:17">
      <c r="A231" s="1">
        <v>44166</v>
      </c>
      <c r="B231">
        <v>2020</v>
      </c>
      <c r="C231">
        <v>12</v>
      </c>
      <c r="D231">
        <v>1</v>
      </c>
      <c r="E231" t="s">
        <v>17</v>
      </c>
      <c r="F231">
        <v>48</v>
      </c>
      <c r="G231" t="s">
        <v>56</v>
      </c>
      <c r="H231">
        <v>63.5</v>
      </c>
      <c r="I231">
        <v>63.67</v>
      </c>
      <c r="J231">
        <v>60.34</v>
      </c>
      <c r="K231">
        <v>60.82</v>
      </c>
      <c r="L231">
        <v>3583400</v>
      </c>
      <c r="M231">
        <v>60.82</v>
      </c>
      <c r="N231">
        <v>-0.0324530845644217</v>
      </c>
      <c r="O231">
        <v>55.8657142857142</v>
      </c>
      <c r="P231">
        <v>47.8968</v>
      </c>
      <c r="Q231">
        <f t="shared" si="3"/>
        <v>-2.68</v>
      </c>
    </row>
    <row r="232" spans="1:17">
      <c r="A232" s="1">
        <v>44167</v>
      </c>
      <c r="B232">
        <v>2020</v>
      </c>
      <c r="C232">
        <v>12</v>
      </c>
      <c r="D232">
        <v>2</v>
      </c>
      <c r="E232" t="s">
        <v>18</v>
      </c>
      <c r="F232">
        <v>48</v>
      </c>
      <c r="G232" t="s">
        <v>56</v>
      </c>
      <c r="H232">
        <v>59.07</v>
      </c>
      <c r="I232">
        <v>62.19</v>
      </c>
      <c r="J232">
        <v>58.56</v>
      </c>
      <c r="K232">
        <v>61.79</v>
      </c>
      <c r="L232">
        <v>2865600</v>
      </c>
      <c r="M232">
        <v>61.79</v>
      </c>
      <c r="N232">
        <v>0.0159487212359468</v>
      </c>
      <c r="O232">
        <v>57.1221428571428</v>
      </c>
      <c r="P232">
        <v>48.2664</v>
      </c>
      <c r="Q232">
        <f t="shared" si="3"/>
        <v>2.72</v>
      </c>
    </row>
    <row r="233" spans="1:17">
      <c r="A233" s="1">
        <v>44168</v>
      </c>
      <c r="B233">
        <v>2020</v>
      </c>
      <c r="C233">
        <v>12</v>
      </c>
      <c r="D233">
        <v>3</v>
      </c>
      <c r="E233" t="s">
        <v>19</v>
      </c>
      <c r="F233">
        <v>48</v>
      </c>
      <c r="G233" t="s">
        <v>56</v>
      </c>
      <c r="H233">
        <v>61.99</v>
      </c>
      <c r="I233">
        <v>64.6</v>
      </c>
      <c r="J233">
        <v>61.85</v>
      </c>
      <c r="K233">
        <v>62.33</v>
      </c>
      <c r="L233">
        <v>2886100</v>
      </c>
      <c r="M233">
        <v>62.33</v>
      </c>
      <c r="N233">
        <v>0.00873929288762398</v>
      </c>
      <c r="O233">
        <v>58.2957142857142</v>
      </c>
      <c r="P233">
        <v>48.6759999999999</v>
      </c>
      <c r="Q233">
        <f t="shared" si="3"/>
        <v>0.339999999999996</v>
      </c>
    </row>
    <row r="234" spans="1:20">
      <c r="A234" s="1">
        <v>44169</v>
      </c>
      <c r="B234">
        <v>2020</v>
      </c>
      <c r="C234">
        <v>12</v>
      </c>
      <c r="D234">
        <v>4</v>
      </c>
      <c r="E234" t="s">
        <v>20</v>
      </c>
      <c r="F234">
        <v>48</v>
      </c>
      <c r="G234" t="s">
        <v>56</v>
      </c>
      <c r="H234">
        <v>62.66</v>
      </c>
      <c r="I234">
        <v>68.37</v>
      </c>
      <c r="J234">
        <v>62.65</v>
      </c>
      <c r="K234">
        <v>67.79</v>
      </c>
      <c r="L234">
        <v>5659300</v>
      </c>
      <c r="M234">
        <v>67.79</v>
      </c>
      <c r="N234">
        <v>0.0875982500252763</v>
      </c>
      <c r="O234">
        <v>59.645</v>
      </c>
      <c r="P234">
        <v>49.1939999999999</v>
      </c>
      <c r="Q234">
        <f t="shared" si="3"/>
        <v>5.13000000000001</v>
      </c>
      <c r="R234">
        <f>AVERAGE(Q230:Q234)</f>
        <v>0.984</v>
      </c>
      <c r="S234">
        <f>STDEV(Q230:Q234)</f>
        <v>3.02159395021899</v>
      </c>
      <c r="T234">
        <f>IF(R234&gt;0,0,1)</f>
        <v>0</v>
      </c>
    </row>
    <row r="235" spans="1:17">
      <c r="A235" s="1">
        <v>44172</v>
      </c>
      <c r="B235">
        <v>2020</v>
      </c>
      <c r="C235">
        <v>12</v>
      </c>
      <c r="D235">
        <v>7</v>
      </c>
      <c r="E235" t="s">
        <v>16</v>
      </c>
      <c r="F235">
        <v>49</v>
      </c>
      <c r="G235" t="s">
        <v>57</v>
      </c>
      <c r="H235">
        <v>68.56</v>
      </c>
      <c r="I235">
        <v>74</v>
      </c>
      <c r="J235">
        <v>67.68</v>
      </c>
      <c r="K235">
        <v>72.55</v>
      </c>
      <c r="L235">
        <v>8277200</v>
      </c>
      <c r="M235">
        <v>72.55</v>
      </c>
      <c r="N235">
        <v>0.0702168767066675</v>
      </c>
      <c r="O235">
        <v>61.2521428571428</v>
      </c>
      <c r="P235">
        <v>49.801</v>
      </c>
      <c r="Q235">
        <f t="shared" si="3"/>
        <v>3.98999999999999</v>
      </c>
    </row>
    <row r="236" spans="1:17">
      <c r="A236" s="1">
        <v>44173</v>
      </c>
      <c r="B236">
        <v>2020</v>
      </c>
      <c r="C236">
        <v>12</v>
      </c>
      <c r="D236">
        <v>8</v>
      </c>
      <c r="E236" t="s">
        <v>17</v>
      </c>
      <c r="F236">
        <v>49</v>
      </c>
      <c r="G236" t="s">
        <v>57</v>
      </c>
      <c r="H236">
        <v>72.8</v>
      </c>
      <c r="I236">
        <v>75.94</v>
      </c>
      <c r="J236">
        <v>72.72</v>
      </c>
      <c r="K236">
        <v>75.3</v>
      </c>
      <c r="L236">
        <v>4010400</v>
      </c>
      <c r="M236">
        <v>75.3</v>
      </c>
      <c r="N236">
        <v>0.0379048915826802</v>
      </c>
      <c r="O236">
        <v>63.0557142857142</v>
      </c>
      <c r="P236">
        <v>50.4708</v>
      </c>
      <c r="Q236">
        <f t="shared" si="3"/>
        <v>2.5</v>
      </c>
    </row>
    <row r="237" spans="1:17">
      <c r="A237" s="1">
        <v>44174</v>
      </c>
      <c r="B237">
        <v>2020</v>
      </c>
      <c r="C237">
        <v>12</v>
      </c>
      <c r="D237">
        <v>9</v>
      </c>
      <c r="E237" t="s">
        <v>18</v>
      </c>
      <c r="F237">
        <v>49</v>
      </c>
      <c r="G237" t="s">
        <v>57</v>
      </c>
      <c r="H237">
        <v>77.28</v>
      </c>
      <c r="I237">
        <v>77.93</v>
      </c>
      <c r="J237">
        <v>71.89</v>
      </c>
      <c r="K237">
        <v>73.06</v>
      </c>
      <c r="L237">
        <v>6385900</v>
      </c>
      <c r="M237">
        <v>73.06</v>
      </c>
      <c r="N237">
        <v>-0.0297477477075849</v>
      </c>
      <c r="O237">
        <v>64.8564285714285</v>
      </c>
      <c r="P237">
        <v>51.1188</v>
      </c>
      <c r="Q237">
        <f t="shared" si="3"/>
        <v>-4.22</v>
      </c>
    </row>
    <row r="238" spans="1:17">
      <c r="A238" s="1">
        <v>44175</v>
      </c>
      <c r="B238">
        <v>2020</v>
      </c>
      <c r="C238">
        <v>12</v>
      </c>
      <c r="D238">
        <v>10</v>
      </c>
      <c r="E238" t="s">
        <v>19</v>
      </c>
      <c r="F238">
        <v>49</v>
      </c>
      <c r="G238" t="s">
        <v>57</v>
      </c>
      <c r="H238">
        <v>72.67</v>
      </c>
      <c r="I238">
        <v>75.97</v>
      </c>
      <c r="J238">
        <v>71.92</v>
      </c>
      <c r="K238">
        <v>75.71</v>
      </c>
      <c r="L238">
        <v>4289000</v>
      </c>
      <c r="M238">
        <v>75.71</v>
      </c>
      <c r="N238">
        <v>0.0362715797212231</v>
      </c>
      <c r="O238">
        <v>66.0885714285714</v>
      </c>
      <c r="P238">
        <v>51.801</v>
      </c>
      <c r="Q238">
        <f t="shared" si="3"/>
        <v>3.03999999999999</v>
      </c>
    </row>
    <row r="239" spans="1:20">
      <c r="A239" s="1">
        <v>44176</v>
      </c>
      <c r="B239">
        <v>2020</v>
      </c>
      <c r="C239">
        <v>12</v>
      </c>
      <c r="D239">
        <v>11</v>
      </c>
      <c r="E239" t="s">
        <v>20</v>
      </c>
      <c r="F239">
        <v>49</v>
      </c>
      <c r="G239" t="s">
        <v>57</v>
      </c>
      <c r="H239">
        <v>76.49</v>
      </c>
      <c r="I239">
        <v>81.98</v>
      </c>
      <c r="J239">
        <v>75.19</v>
      </c>
      <c r="K239">
        <v>75.91</v>
      </c>
      <c r="L239">
        <v>9424500</v>
      </c>
      <c r="M239">
        <v>75.91</v>
      </c>
      <c r="N239">
        <v>0.00264171945654845</v>
      </c>
      <c r="O239">
        <v>67.225</v>
      </c>
      <c r="P239">
        <v>52.469</v>
      </c>
      <c r="Q239">
        <f t="shared" si="3"/>
        <v>-0.579999999999998</v>
      </c>
      <c r="R239">
        <f>AVERAGE(Q235:Q239)</f>
        <v>0.945999999999998</v>
      </c>
      <c r="S239">
        <f>STDEV(Q235:Q239)</f>
        <v>3.35715355621395</v>
      </c>
      <c r="T239">
        <f>IF(R239&gt;0,0,1)</f>
        <v>0</v>
      </c>
    </row>
    <row r="240" spans="1:17">
      <c r="A240" s="1">
        <v>44179</v>
      </c>
      <c r="B240">
        <v>2020</v>
      </c>
      <c r="C240">
        <v>12</v>
      </c>
      <c r="D240">
        <v>14</v>
      </c>
      <c r="E240" t="s">
        <v>16</v>
      </c>
      <c r="F240">
        <v>50</v>
      </c>
      <c r="G240" t="s">
        <v>58</v>
      </c>
      <c r="H240">
        <v>78.41</v>
      </c>
      <c r="I240">
        <v>80.87</v>
      </c>
      <c r="J240">
        <v>77.04</v>
      </c>
      <c r="K240">
        <v>78.2</v>
      </c>
      <c r="L240">
        <v>5022600</v>
      </c>
      <c r="M240">
        <v>78.2</v>
      </c>
      <c r="N240">
        <v>0.0301672134851427</v>
      </c>
      <c r="O240">
        <v>68.2878571428571</v>
      </c>
      <c r="P240">
        <v>53.1969999999999</v>
      </c>
      <c r="Q240">
        <f t="shared" si="3"/>
        <v>-0.209999999999994</v>
      </c>
    </row>
    <row r="241" spans="1:17">
      <c r="A241" s="1">
        <v>44180</v>
      </c>
      <c r="B241">
        <v>2020</v>
      </c>
      <c r="C241">
        <v>12</v>
      </c>
      <c r="D241">
        <v>15</v>
      </c>
      <c r="E241" t="s">
        <v>17</v>
      </c>
      <c r="F241">
        <v>50</v>
      </c>
      <c r="G241" t="s">
        <v>58</v>
      </c>
      <c r="H241">
        <v>80.65</v>
      </c>
      <c r="I241">
        <v>80.8</v>
      </c>
      <c r="J241">
        <v>76</v>
      </c>
      <c r="K241">
        <v>76.66</v>
      </c>
      <c r="L241">
        <v>3899900</v>
      </c>
      <c r="M241">
        <v>76.66</v>
      </c>
      <c r="N241">
        <v>-0.0196930095425973</v>
      </c>
      <c r="O241">
        <v>69.275</v>
      </c>
      <c r="P241">
        <v>53.8282</v>
      </c>
      <c r="Q241">
        <f t="shared" si="3"/>
        <v>-3.99000000000001</v>
      </c>
    </row>
    <row r="242" spans="1:17">
      <c r="A242" s="1">
        <v>44181</v>
      </c>
      <c r="B242">
        <v>2020</v>
      </c>
      <c r="C242">
        <v>12</v>
      </c>
      <c r="D242">
        <v>16</v>
      </c>
      <c r="E242" t="s">
        <v>18</v>
      </c>
      <c r="F242">
        <v>50</v>
      </c>
      <c r="G242" t="s">
        <v>58</v>
      </c>
      <c r="H242">
        <v>77.97</v>
      </c>
      <c r="I242">
        <v>81.81</v>
      </c>
      <c r="J242">
        <v>77.97</v>
      </c>
      <c r="K242">
        <v>78.83</v>
      </c>
      <c r="L242">
        <v>3695300</v>
      </c>
      <c r="M242">
        <v>78.83</v>
      </c>
      <c r="N242">
        <v>0.0283067840501274</v>
      </c>
      <c r="O242">
        <v>70.4764285714285</v>
      </c>
      <c r="P242">
        <v>54.4414</v>
      </c>
      <c r="Q242">
        <f t="shared" si="3"/>
        <v>0.859999999999999</v>
      </c>
    </row>
    <row r="243" spans="1:17">
      <c r="A243" s="1">
        <v>44182</v>
      </c>
      <c r="B243">
        <v>2020</v>
      </c>
      <c r="C243">
        <v>12</v>
      </c>
      <c r="D243">
        <v>17</v>
      </c>
      <c r="E243" t="s">
        <v>19</v>
      </c>
      <c r="F243">
        <v>50</v>
      </c>
      <c r="G243" t="s">
        <v>58</v>
      </c>
      <c r="H243">
        <v>79.41</v>
      </c>
      <c r="I243">
        <v>82.84</v>
      </c>
      <c r="J243">
        <v>78.6</v>
      </c>
      <c r="K243">
        <v>82.19</v>
      </c>
      <c r="L243">
        <v>3776100</v>
      </c>
      <c r="M243">
        <v>82.19</v>
      </c>
      <c r="N243">
        <v>0.0426233734911307</v>
      </c>
      <c r="O243">
        <v>71.7142857142857</v>
      </c>
      <c r="P243">
        <v>55.1318</v>
      </c>
      <c r="Q243">
        <f t="shared" si="3"/>
        <v>2.78</v>
      </c>
    </row>
    <row r="244" spans="1:20">
      <c r="A244" s="1">
        <v>44183</v>
      </c>
      <c r="B244">
        <v>2020</v>
      </c>
      <c r="C244">
        <v>12</v>
      </c>
      <c r="D244">
        <v>18</v>
      </c>
      <c r="E244" t="s">
        <v>20</v>
      </c>
      <c r="F244">
        <v>50</v>
      </c>
      <c r="G244" t="s">
        <v>58</v>
      </c>
      <c r="H244">
        <v>84.19</v>
      </c>
      <c r="I244">
        <v>86.6</v>
      </c>
      <c r="J244">
        <v>83.15</v>
      </c>
      <c r="K244">
        <v>84.68</v>
      </c>
      <c r="L244">
        <v>6035900</v>
      </c>
      <c r="M244">
        <v>84.68</v>
      </c>
      <c r="N244">
        <v>0.0302956295146075</v>
      </c>
      <c r="O244">
        <v>73.2728571428571</v>
      </c>
      <c r="P244">
        <v>55.8934</v>
      </c>
      <c r="Q244">
        <f t="shared" si="3"/>
        <v>0.490000000000009</v>
      </c>
      <c r="R244">
        <f>AVERAGE(Q240:Q244)</f>
        <v>-0.0139999999999986</v>
      </c>
      <c r="S244">
        <f>STDEV(Q240:Q244)</f>
        <v>2.48351162670925</v>
      </c>
      <c r="T244">
        <f>IF(R244&gt;0,0,1)</f>
        <v>1</v>
      </c>
    </row>
    <row r="245" spans="1:17">
      <c r="A245" s="1">
        <v>44186</v>
      </c>
      <c r="B245">
        <v>2020</v>
      </c>
      <c r="C245">
        <v>12</v>
      </c>
      <c r="D245">
        <v>21</v>
      </c>
      <c r="E245" t="s">
        <v>16</v>
      </c>
      <c r="F245">
        <v>51</v>
      </c>
      <c r="G245" t="s">
        <v>59</v>
      </c>
      <c r="H245">
        <v>83.8</v>
      </c>
      <c r="I245">
        <v>88.87</v>
      </c>
      <c r="J245">
        <v>83.38</v>
      </c>
      <c r="K245">
        <v>87.61</v>
      </c>
      <c r="L245">
        <v>7351700</v>
      </c>
      <c r="M245">
        <v>87.61</v>
      </c>
      <c r="N245">
        <v>0.0346008537389754</v>
      </c>
      <c r="O245">
        <v>75.1864285714285</v>
      </c>
      <c r="P245">
        <v>56.6772</v>
      </c>
      <c r="Q245">
        <f t="shared" si="3"/>
        <v>3.81</v>
      </c>
    </row>
    <row r="246" spans="1:17">
      <c r="A246" s="1">
        <v>44187</v>
      </c>
      <c r="B246">
        <v>2020</v>
      </c>
      <c r="C246">
        <v>12</v>
      </c>
      <c r="D246">
        <v>22</v>
      </c>
      <c r="E246" t="s">
        <v>17</v>
      </c>
      <c r="F246">
        <v>51</v>
      </c>
      <c r="G246" t="s">
        <v>59</v>
      </c>
      <c r="H246">
        <v>89.62</v>
      </c>
      <c r="I246">
        <v>90.19</v>
      </c>
      <c r="J246">
        <v>84.83</v>
      </c>
      <c r="K246">
        <v>85.88</v>
      </c>
      <c r="L246">
        <v>3543500</v>
      </c>
      <c r="M246">
        <v>85.88</v>
      </c>
      <c r="N246">
        <v>-0.019746642448136</v>
      </c>
      <c r="O246">
        <v>76.9071428571428</v>
      </c>
      <c r="P246">
        <v>57.4371999999999</v>
      </c>
      <c r="Q246">
        <f t="shared" si="3"/>
        <v>-3.74000000000001</v>
      </c>
    </row>
    <row r="247" spans="1:17">
      <c r="A247" s="1">
        <v>44188</v>
      </c>
      <c r="B247">
        <v>2020</v>
      </c>
      <c r="C247">
        <v>12</v>
      </c>
      <c r="D247">
        <v>23</v>
      </c>
      <c r="E247" t="s">
        <v>18</v>
      </c>
      <c r="F247">
        <v>51</v>
      </c>
      <c r="G247" t="s">
        <v>59</v>
      </c>
      <c r="H247">
        <v>87</v>
      </c>
      <c r="I247">
        <v>87.26</v>
      </c>
      <c r="J247">
        <v>81.08</v>
      </c>
      <c r="K247">
        <v>82.78</v>
      </c>
      <c r="L247">
        <v>4371600</v>
      </c>
      <c r="M247">
        <v>82.78</v>
      </c>
      <c r="N247">
        <v>-0.0360968627534243</v>
      </c>
      <c r="O247">
        <v>78.3678571428571</v>
      </c>
      <c r="P247">
        <v>58.1396</v>
      </c>
      <c r="Q247">
        <f t="shared" si="3"/>
        <v>-4.22</v>
      </c>
    </row>
    <row r="248" spans="1:20">
      <c r="A248" s="1">
        <v>44189</v>
      </c>
      <c r="B248">
        <v>2020</v>
      </c>
      <c r="C248">
        <v>12</v>
      </c>
      <c r="D248">
        <v>24</v>
      </c>
      <c r="E248" t="s">
        <v>19</v>
      </c>
      <c r="F248">
        <v>51</v>
      </c>
      <c r="G248" t="s">
        <v>59</v>
      </c>
      <c r="H248">
        <v>81.71</v>
      </c>
      <c r="I248">
        <v>83.23</v>
      </c>
      <c r="J248">
        <v>78.6</v>
      </c>
      <c r="K248">
        <v>82.01</v>
      </c>
      <c r="L248">
        <v>3531700</v>
      </c>
      <c r="M248">
        <v>82.01</v>
      </c>
      <c r="N248">
        <v>-0.0093017232957363</v>
      </c>
      <c r="O248">
        <v>79.3835714285714</v>
      </c>
      <c r="P248">
        <v>58.906</v>
      </c>
      <c r="Q248">
        <f t="shared" si="3"/>
        <v>0.300000000000011</v>
      </c>
      <c r="R248">
        <f>AVERAGE(Q245:Q248)</f>
        <v>-0.962499999999999</v>
      </c>
      <c r="S248">
        <f>STDEV(Q245:Q248)</f>
        <v>3.77255329098654</v>
      </c>
      <c r="T248">
        <f>IF(R248&gt;0,0,1)</f>
        <v>1</v>
      </c>
    </row>
    <row r="249" spans="1:17">
      <c r="A249" s="1">
        <v>44193</v>
      </c>
      <c r="B249">
        <v>2020</v>
      </c>
      <c r="C249">
        <v>12</v>
      </c>
      <c r="D249">
        <v>28</v>
      </c>
      <c r="E249" t="s">
        <v>16</v>
      </c>
      <c r="F249">
        <v>52</v>
      </c>
      <c r="G249" t="s">
        <v>60</v>
      </c>
      <c r="H249">
        <v>82.03</v>
      </c>
      <c r="I249">
        <v>83.72</v>
      </c>
      <c r="J249">
        <v>78.88</v>
      </c>
      <c r="K249">
        <v>81.38</v>
      </c>
      <c r="L249">
        <v>3433100</v>
      </c>
      <c r="M249">
        <v>81.38</v>
      </c>
      <c r="N249">
        <v>-0.00768204934034721</v>
      </c>
      <c r="O249">
        <v>80.0142857142857</v>
      </c>
      <c r="P249">
        <v>59.6584</v>
      </c>
      <c r="Q249">
        <f t="shared" si="3"/>
        <v>-0.650000000000006</v>
      </c>
    </row>
    <row r="250" spans="1:17">
      <c r="A250" s="1">
        <v>44194</v>
      </c>
      <c r="B250">
        <v>2020</v>
      </c>
      <c r="C250">
        <v>12</v>
      </c>
      <c r="D250">
        <v>29</v>
      </c>
      <c r="E250" t="s">
        <v>17</v>
      </c>
      <c r="F250">
        <v>52</v>
      </c>
      <c r="G250" t="s">
        <v>60</v>
      </c>
      <c r="H250">
        <v>82.3</v>
      </c>
      <c r="I250">
        <v>84.54</v>
      </c>
      <c r="J250">
        <v>81.13</v>
      </c>
      <c r="K250">
        <v>82.45</v>
      </c>
      <c r="L250">
        <v>3004800</v>
      </c>
      <c r="M250">
        <v>82.45</v>
      </c>
      <c r="N250">
        <v>0.0131481903531187</v>
      </c>
      <c r="O250">
        <v>80.5249999999999</v>
      </c>
      <c r="P250">
        <v>60.431</v>
      </c>
      <c r="Q250">
        <f t="shared" si="3"/>
        <v>0.150000000000006</v>
      </c>
    </row>
    <row r="251" spans="1:17">
      <c r="A251" s="1">
        <v>44195</v>
      </c>
      <c r="B251">
        <v>2020</v>
      </c>
      <c r="C251">
        <v>12</v>
      </c>
      <c r="D251">
        <v>30</v>
      </c>
      <c r="E251" t="s">
        <v>18</v>
      </c>
      <c r="F251">
        <v>52</v>
      </c>
      <c r="G251" t="s">
        <v>60</v>
      </c>
      <c r="H251">
        <v>87.07</v>
      </c>
      <c r="I251">
        <v>95.71</v>
      </c>
      <c r="J251">
        <v>86.78</v>
      </c>
      <c r="K251">
        <v>94.35</v>
      </c>
      <c r="L251">
        <v>9775600</v>
      </c>
      <c r="M251">
        <v>94.35</v>
      </c>
      <c r="N251">
        <v>0.14432992075608</v>
      </c>
      <c r="O251">
        <v>82.0457142857142</v>
      </c>
      <c r="P251">
        <v>61.438</v>
      </c>
      <c r="Q251">
        <f t="shared" si="3"/>
        <v>7.28</v>
      </c>
    </row>
    <row r="252" spans="1:20">
      <c r="A252" s="1">
        <v>44196</v>
      </c>
      <c r="B252">
        <v>2020</v>
      </c>
      <c r="C252">
        <v>12</v>
      </c>
      <c r="D252">
        <v>31</v>
      </c>
      <c r="E252" t="s">
        <v>19</v>
      </c>
      <c r="F252">
        <v>52</v>
      </c>
      <c r="G252" t="s">
        <v>60</v>
      </c>
      <c r="H252">
        <v>94.5</v>
      </c>
      <c r="I252">
        <v>94.5</v>
      </c>
      <c r="J252">
        <v>85.09</v>
      </c>
      <c r="K252">
        <v>85.72</v>
      </c>
      <c r="L252">
        <v>11629200</v>
      </c>
      <c r="M252">
        <v>85.72</v>
      </c>
      <c r="N252">
        <v>-0.0914679108954629</v>
      </c>
      <c r="O252">
        <v>82.7607142857142</v>
      </c>
      <c r="P252">
        <v>62.2475999999999</v>
      </c>
      <c r="Q252">
        <f t="shared" si="3"/>
        <v>-8.78</v>
      </c>
      <c r="R252">
        <f>AVERAGE(Q249:Q252)</f>
        <v>-0.5</v>
      </c>
      <c r="S252">
        <f>STDEV(Q249:Q252)</f>
        <v>6.57094107922653</v>
      </c>
      <c r="T252">
        <f>IF(R252&gt;0,0,1)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2022-10-23T20:09:16Z</dcterms:created>
  <dcterms:modified xsi:type="dcterms:W3CDTF">2022-10-23T22:57:53Z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D3ED824649CB4B2C99E1D37A3F97E087</vt:lpwstr>
  </property>
  <property fmtid="{D5CDD505-2E9C-101B-9397-08002B2CF9AE}" pid="3" name="KSOProductBuildVer">
    <vt:lpwstr>2052-11.1.0.12598</vt:lpwstr>
  </property>
</Properties>
</file>