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<sst xmlns="http://schemas.openxmlformats.org/spreadsheetml/2006/main" count="907" uniqueCount="61">
  <si>
    <t>Date</t>
  </si>
  <si>
    <t>Year</t>
  </si>
  <si>
    <t>Month</t>
  </si>
  <si>
    <t>Day</t>
  </si>
  <si>
    <t>Weekday</t>
  </si>
  <si>
    <t>Week_Number</t>
  </si>
  <si>
    <t>Year_Week</t>
  </si>
  <si>
    <t>Open</t>
  </si>
  <si>
    <t>High</t>
  </si>
  <si>
    <t>Low</t>
  </si>
  <si>
    <t>Close</t>
  </si>
  <si>
    <t>Volume</t>
  </si>
  <si>
    <t>Adj Close</t>
  </si>
  <si>
    <t>Return</t>
  </si>
  <si>
    <t>Short_MA</t>
  </si>
  <si>
    <t>Long_MA</t>
  </si>
  <si>
    <t>Monday</t>
  </si>
  <si>
    <t>Tuesday</t>
  </si>
  <si>
    <t>Wednesday</t>
  </si>
  <si>
    <t>Thursday</t>
  </si>
  <si>
    <t>Friday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</si>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</sst>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0"/>
  <sheetViews>
    <sheetView workbookViewId="0">
      <selection activeCell="K44" sqref="K40:K44"/>
    </sheetView>
  </sheetViews>
  <sheetFormatPr defaultColWidth="9" defaultRowHeight="13.5"/>
  <cols>
    <col min="1" max="1" width="10.375"/>
    <col min="3" max="3" width="1.625" customWidth="1"/>
    <col min="4" max="4" width="4.75" customWidth="1"/>
    <col min="6" max="6" width="16.125" customWidth="1"/>
    <col min="7" max="7" width="14.25" customWidth="1"/>
    <col min="14" max="15" width="12.625"/>
    <col min="18" max="18" width="13.75"/>
    <col min="19" max="19" width="12.625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>
      <c r="A2" s="2">
        <v>43472</v>
      </c>
      <c r="B2">
        <v>2019</v>
      </c>
      <c r="C2">
        <v>1</v>
      </c>
      <c r="D2">
        <v>7</v>
      </c>
      <c r="E2" t="s">
        <v>16</v>
      </c>
      <c r="F2">
        <v>1</v>
      </c>
      <c r="G2" s="3">
        <v>43466</v>
      </c>
      <c r="H2">
        <v>13.94</v>
      </c>
      <c r="I2">
        <v>14.37</v>
      </c>
      <c r="J2">
        <v>13.74</v>
      </c>
      <c r="K2">
        <v>14.27</v>
      </c>
      <c r="L2">
        <v>2358000</v>
      </c>
      <c r="M2">
        <v>14.27</v>
      </c>
      <c r="N2">
        <v>0.0416058873309654</v>
      </c>
      <c r="O2">
        <v>14.0914285714285</v>
      </c>
      <c r="P2">
        <v>14.2376</v>
      </c>
      <c r="Q2">
        <f>K2-H2</f>
        <v>0.33</v>
      </c>
    </row>
    <row r="3" spans="1:17">
      <c r="A3" s="2">
        <v>43473</v>
      </c>
      <c r="B3">
        <v>2019</v>
      </c>
      <c r="C3">
        <v>1</v>
      </c>
      <c r="D3">
        <v>8</v>
      </c>
      <c r="E3" t="s">
        <v>17</v>
      </c>
      <c r="F3">
        <v>1</v>
      </c>
      <c r="G3" s="3">
        <v>43466</v>
      </c>
      <c r="H3">
        <v>14.52</v>
      </c>
      <c r="I3">
        <v>15.1</v>
      </c>
      <c r="J3">
        <v>14.4</v>
      </c>
      <c r="K3">
        <v>14.78</v>
      </c>
      <c r="L3">
        <v>4795200</v>
      </c>
      <c r="M3">
        <v>14.78</v>
      </c>
      <c r="N3">
        <v>0.0357392613067544</v>
      </c>
      <c r="O3">
        <v>14.1271428571428</v>
      </c>
      <c r="P3">
        <v>14.2933999999999</v>
      </c>
      <c r="Q3">
        <f t="shared" ref="Q3:Q66" si="0">K3-H3</f>
        <v>0.26</v>
      </c>
    </row>
    <row r="4" spans="1:17">
      <c r="A4" s="2">
        <v>43474</v>
      </c>
      <c r="B4">
        <v>2019</v>
      </c>
      <c r="C4">
        <v>1</v>
      </c>
      <c r="D4">
        <v>9</v>
      </c>
      <c r="E4" t="s">
        <v>18</v>
      </c>
      <c r="F4">
        <v>1</v>
      </c>
      <c r="G4" s="3">
        <v>43466</v>
      </c>
      <c r="H4">
        <v>14.04</v>
      </c>
      <c r="I4">
        <v>16.37</v>
      </c>
      <c r="J4">
        <v>14.01</v>
      </c>
      <c r="K4">
        <v>15.75</v>
      </c>
      <c r="L4">
        <v>7953100</v>
      </c>
      <c r="M4">
        <v>15.75</v>
      </c>
      <c r="N4">
        <v>0.0656292479400344</v>
      </c>
      <c r="O4">
        <v>14.2007142857142</v>
      </c>
      <c r="P4">
        <v>14.357</v>
      </c>
      <c r="Q4">
        <f t="shared" si="0"/>
        <v>1.71</v>
      </c>
    </row>
    <row r="5" spans="1:17">
      <c r="A5" s="2">
        <v>43475</v>
      </c>
      <c r="B5">
        <v>2019</v>
      </c>
      <c r="C5">
        <v>1</v>
      </c>
      <c r="D5">
        <v>10</v>
      </c>
      <c r="E5" t="s">
        <v>19</v>
      </c>
      <c r="F5">
        <v>1</v>
      </c>
      <c r="G5" s="3">
        <v>43466</v>
      </c>
      <c r="H5">
        <v>15.4</v>
      </c>
      <c r="I5">
        <v>16.6</v>
      </c>
      <c r="J5">
        <v>15.3</v>
      </c>
      <c r="K5">
        <v>16.26</v>
      </c>
      <c r="L5">
        <v>5974600</v>
      </c>
      <c r="M5">
        <v>16.26</v>
      </c>
      <c r="N5">
        <v>0.0323809669131325</v>
      </c>
      <c r="O5">
        <v>14.3228571428571</v>
      </c>
      <c r="P5">
        <v>14.4188</v>
      </c>
      <c r="Q5">
        <f t="shared" si="0"/>
        <v>0.860000000000001</v>
      </c>
    </row>
    <row r="6" spans="1:20">
      <c r="A6" s="2">
        <v>43476</v>
      </c>
      <c r="B6">
        <v>2019</v>
      </c>
      <c r="C6">
        <v>1</v>
      </c>
      <c r="D6">
        <v>11</v>
      </c>
      <c r="E6" t="s">
        <v>20</v>
      </c>
      <c r="F6">
        <v>1</v>
      </c>
      <c r="G6" s="3">
        <v>43466</v>
      </c>
      <c r="H6">
        <v>16.02</v>
      </c>
      <c r="I6">
        <v>16.09</v>
      </c>
      <c r="J6">
        <v>15.29</v>
      </c>
      <c r="K6">
        <v>15.36</v>
      </c>
      <c r="L6">
        <v>4050200</v>
      </c>
      <c r="M6">
        <v>15.36</v>
      </c>
      <c r="N6">
        <v>-0.0553505879173337</v>
      </c>
      <c r="O6">
        <v>14.375</v>
      </c>
      <c r="P6">
        <v>14.4766</v>
      </c>
      <c r="Q6">
        <f t="shared" si="0"/>
        <v>-0.66</v>
      </c>
      <c r="R6">
        <f>SUM(Q2:Q6)/5</f>
        <v>0.5</v>
      </c>
      <c r="S6">
        <f>STDEV(Q2:Q6)</f>
        <v>0.869741340859454</v>
      </c>
      <c r="T6">
        <f>IF(R6&gt;0,0,1)</f>
        <v>0</v>
      </c>
    </row>
    <row r="7" spans="1:17">
      <c r="A7" s="2">
        <v>43479</v>
      </c>
      <c r="B7">
        <v>2019</v>
      </c>
      <c r="C7">
        <v>1</v>
      </c>
      <c r="D7">
        <v>14</v>
      </c>
      <c r="E7" t="s">
        <v>16</v>
      </c>
      <c r="F7">
        <v>2</v>
      </c>
      <c r="G7" s="3">
        <v>43497</v>
      </c>
      <c r="H7">
        <v>15.2</v>
      </c>
      <c r="I7">
        <v>15.37</v>
      </c>
      <c r="J7">
        <v>14.71</v>
      </c>
      <c r="K7">
        <v>15.06</v>
      </c>
      <c r="L7">
        <v>2387300</v>
      </c>
      <c r="M7">
        <v>15.06</v>
      </c>
      <c r="N7">
        <v>-0.0195312007660189</v>
      </c>
      <c r="O7">
        <v>14.5007142857142</v>
      </c>
      <c r="P7">
        <v>14.5158</v>
      </c>
      <c r="Q7">
        <f t="shared" si="0"/>
        <v>-0.139999999999999</v>
      </c>
    </row>
    <row r="8" spans="1:17">
      <c r="A8" s="2">
        <v>43480</v>
      </c>
      <c r="B8">
        <v>2019</v>
      </c>
      <c r="C8">
        <v>1</v>
      </c>
      <c r="D8">
        <v>15</v>
      </c>
      <c r="E8" t="s">
        <v>17</v>
      </c>
      <c r="F8">
        <v>2</v>
      </c>
      <c r="G8" s="3">
        <v>43497</v>
      </c>
      <c r="H8">
        <v>15.33</v>
      </c>
      <c r="I8">
        <v>15.8</v>
      </c>
      <c r="J8">
        <v>15.23</v>
      </c>
      <c r="K8">
        <v>15.51</v>
      </c>
      <c r="L8">
        <v>3143300</v>
      </c>
      <c r="M8">
        <v>15.51</v>
      </c>
      <c r="N8">
        <v>0.0298804645900925</v>
      </c>
      <c r="O8">
        <v>14.6292857142857</v>
      </c>
      <c r="P8">
        <v>14.556</v>
      </c>
      <c r="Q8">
        <f t="shared" si="0"/>
        <v>0.18</v>
      </c>
    </row>
    <row r="9" spans="1:17">
      <c r="A9" s="2">
        <v>43481</v>
      </c>
      <c r="B9">
        <v>2019</v>
      </c>
      <c r="C9">
        <v>1</v>
      </c>
      <c r="D9">
        <v>16</v>
      </c>
      <c r="E9" t="s">
        <v>18</v>
      </c>
      <c r="F9">
        <v>2</v>
      </c>
      <c r="G9" s="3">
        <v>43497</v>
      </c>
      <c r="H9">
        <v>15.77</v>
      </c>
      <c r="I9">
        <v>16.15</v>
      </c>
      <c r="J9">
        <v>15.56</v>
      </c>
      <c r="K9">
        <v>16.03</v>
      </c>
      <c r="L9">
        <v>4317900</v>
      </c>
      <c r="M9">
        <v>16.03</v>
      </c>
      <c r="N9">
        <v>0.0335267859503545</v>
      </c>
      <c r="O9">
        <v>14.785</v>
      </c>
      <c r="P9">
        <v>14.5928</v>
      </c>
      <c r="Q9">
        <f t="shared" si="0"/>
        <v>0.260000000000002</v>
      </c>
    </row>
    <row r="10" spans="1:17">
      <c r="A10" s="2">
        <v>43482</v>
      </c>
      <c r="B10">
        <v>2019</v>
      </c>
      <c r="C10">
        <v>1</v>
      </c>
      <c r="D10">
        <v>17</v>
      </c>
      <c r="E10" t="s">
        <v>19</v>
      </c>
      <c r="F10">
        <v>2</v>
      </c>
      <c r="G10" s="3">
        <v>43497</v>
      </c>
      <c r="H10">
        <v>15.9</v>
      </c>
      <c r="I10">
        <v>16.82</v>
      </c>
      <c r="J10">
        <v>15.75</v>
      </c>
      <c r="K10">
        <v>16.53</v>
      </c>
      <c r="L10">
        <v>3893900</v>
      </c>
      <c r="M10">
        <v>16.53</v>
      </c>
      <c r="N10">
        <v>0.0311915145715837</v>
      </c>
      <c r="O10">
        <v>14.9599999999999</v>
      </c>
      <c r="P10">
        <v>14.6348</v>
      </c>
      <c r="Q10">
        <f t="shared" si="0"/>
        <v>0.630000000000001</v>
      </c>
    </row>
    <row r="11" spans="1:20">
      <c r="A11" s="2">
        <v>43483</v>
      </c>
      <c r="B11">
        <v>2019</v>
      </c>
      <c r="C11">
        <v>1</v>
      </c>
      <c r="D11">
        <v>18</v>
      </c>
      <c r="E11" t="s">
        <v>20</v>
      </c>
      <c r="F11">
        <v>2</v>
      </c>
      <c r="G11" s="3">
        <v>43497</v>
      </c>
      <c r="H11">
        <v>16.86</v>
      </c>
      <c r="I11">
        <v>17.09</v>
      </c>
      <c r="J11">
        <v>16.6</v>
      </c>
      <c r="K11">
        <v>16.71</v>
      </c>
      <c r="L11">
        <v>3635100</v>
      </c>
      <c r="M11">
        <v>16.71</v>
      </c>
      <c r="N11">
        <v>0.0108891948185196</v>
      </c>
      <c r="O11">
        <v>15.1271428571428</v>
      </c>
      <c r="P11">
        <v>14.6818</v>
      </c>
      <c r="Q11">
        <f t="shared" si="0"/>
        <v>-0.149999999999999</v>
      </c>
      <c r="R11">
        <f>SUM(Q7:Q11)/5</f>
        <v>0.156000000000001</v>
      </c>
      <c r="S11">
        <f>STDEV(Q7:Q11)</f>
        <v>0.323001547983907</v>
      </c>
      <c r="T11">
        <f>IF(R11&gt;0,0,1)</f>
        <v>0</v>
      </c>
    </row>
    <row r="12" spans="1:17">
      <c r="A12" s="2">
        <v>43487</v>
      </c>
      <c r="B12">
        <v>2019</v>
      </c>
      <c r="C12">
        <v>1</v>
      </c>
      <c r="D12">
        <v>22</v>
      </c>
      <c r="E12" t="s">
        <v>17</v>
      </c>
      <c r="F12">
        <v>3</v>
      </c>
      <c r="G12" s="3">
        <v>43525</v>
      </c>
      <c r="H12">
        <v>16.16</v>
      </c>
      <c r="I12">
        <v>16.19</v>
      </c>
      <c r="J12">
        <v>15.75</v>
      </c>
      <c r="K12">
        <v>15.93</v>
      </c>
      <c r="L12">
        <v>4492900</v>
      </c>
      <c r="M12">
        <v>15.93</v>
      </c>
      <c r="N12">
        <v>-0.0466785650528053</v>
      </c>
      <c r="O12">
        <v>15.2228571428571</v>
      </c>
      <c r="P12">
        <v>14.7022</v>
      </c>
      <c r="Q12">
        <f t="shared" si="0"/>
        <v>-0.23</v>
      </c>
    </row>
    <row r="13" spans="1:17">
      <c r="A13" s="2">
        <v>43488</v>
      </c>
      <c r="B13">
        <v>2019</v>
      </c>
      <c r="C13">
        <v>1</v>
      </c>
      <c r="D13">
        <v>23</v>
      </c>
      <c r="E13" t="s">
        <v>18</v>
      </c>
      <c r="F13">
        <v>3</v>
      </c>
      <c r="G13" s="3">
        <v>43525</v>
      </c>
      <c r="H13">
        <v>16.19</v>
      </c>
      <c r="I13">
        <v>16.37</v>
      </c>
      <c r="J13">
        <v>15.84</v>
      </c>
      <c r="K13">
        <v>15.95</v>
      </c>
      <c r="L13">
        <v>3083100</v>
      </c>
      <c r="M13">
        <v>15.95</v>
      </c>
      <c r="N13">
        <v>0.00125546162625345</v>
      </c>
      <c r="O13">
        <v>15.3421428571428</v>
      </c>
      <c r="P13">
        <v>14.7182</v>
      </c>
      <c r="Q13">
        <f t="shared" si="0"/>
        <v>-0.240000000000002</v>
      </c>
    </row>
    <row r="14" spans="1:17">
      <c r="A14" s="2">
        <v>43489</v>
      </c>
      <c r="B14">
        <v>2019</v>
      </c>
      <c r="C14">
        <v>1</v>
      </c>
      <c r="D14">
        <v>24</v>
      </c>
      <c r="E14" t="s">
        <v>19</v>
      </c>
      <c r="F14">
        <v>3</v>
      </c>
      <c r="G14" s="3">
        <v>43525</v>
      </c>
      <c r="H14">
        <v>16.09</v>
      </c>
      <c r="I14">
        <v>17.18</v>
      </c>
      <c r="J14">
        <v>16</v>
      </c>
      <c r="K14">
        <v>16.89</v>
      </c>
      <c r="L14">
        <v>4376000</v>
      </c>
      <c r="M14">
        <v>16.89</v>
      </c>
      <c r="N14">
        <v>0.0589341436754919</v>
      </c>
      <c r="O14">
        <v>15.6235714285714</v>
      </c>
      <c r="P14">
        <v>14.7662</v>
      </c>
      <c r="Q14">
        <f t="shared" si="0"/>
        <v>0.800000000000001</v>
      </c>
    </row>
    <row r="15" spans="1:20">
      <c r="A15" s="2">
        <v>43490</v>
      </c>
      <c r="B15">
        <v>2019</v>
      </c>
      <c r="C15">
        <v>1</v>
      </c>
      <c r="D15">
        <v>25</v>
      </c>
      <c r="E15" t="s">
        <v>20</v>
      </c>
      <c r="F15">
        <v>3</v>
      </c>
      <c r="G15" s="3">
        <v>43525</v>
      </c>
      <c r="H15">
        <v>17.22</v>
      </c>
      <c r="I15">
        <v>17.5</v>
      </c>
      <c r="J15">
        <v>16.97</v>
      </c>
      <c r="K15">
        <v>17.44</v>
      </c>
      <c r="L15">
        <v>3764300</v>
      </c>
      <c r="M15">
        <v>17.44</v>
      </c>
      <c r="N15">
        <v>0.032563716061841</v>
      </c>
      <c r="O15">
        <v>15.8907142857142</v>
      </c>
      <c r="P15">
        <v>14.847</v>
      </c>
      <c r="Q15">
        <f t="shared" si="0"/>
        <v>0.220000000000002</v>
      </c>
      <c r="R15">
        <f>AVERAGE(Q12:Q15)</f>
        <v>0.1375</v>
      </c>
      <c r="S15">
        <f>STDEV(Q12:Q15)</f>
        <v>0.491010862065869</v>
      </c>
      <c r="T15">
        <f>IF(R15&gt;0,0,1)</f>
        <v>0</v>
      </c>
    </row>
    <row r="16" spans="1:17">
      <c r="A16" s="2">
        <v>43493</v>
      </c>
      <c r="B16">
        <v>2019</v>
      </c>
      <c r="C16">
        <v>1</v>
      </c>
      <c r="D16">
        <v>28</v>
      </c>
      <c r="E16" t="s">
        <v>16</v>
      </c>
      <c r="F16">
        <v>4</v>
      </c>
      <c r="G16" s="3">
        <v>43556</v>
      </c>
      <c r="H16">
        <v>17.14</v>
      </c>
      <c r="I16">
        <v>18.16</v>
      </c>
      <c r="J16">
        <v>16.8</v>
      </c>
      <c r="K16">
        <v>17.98</v>
      </c>
      <c r="L16">
        <v>4097100</v>
      </c>
      <c r="M16">
        <v>17.98</v>
      </c>
      <c r="N16">
        <v>0.0309632449336327</v>
      </c>
      <c r="O16">
        <v>16.1557142857142</v>
      </c>
      <c r="P16">
        <v>14.9485999999999</v>
      </c>
      <c r="Q16">
        <f t="shared" si="0"/>
        <v>0.84</v>
      </c>
    </row>
    <row r="17" spans="1:17">
      <c r="A17" s="2">
        <v>43494</v>
      </c>
      <c r="B17">
        <v>2019</v>
      </c>
      <c r="C17">
        <v>1</v>
      </c>
      <c r="D17">
        <v>29</v>
      </c>
      <c r="E17" t="s">
        <v>17</v>
      </c>
      <c r="F17">
        <v>4</v>
      </c>
      <c r="G17" s="3">
        <v>43556</v>
      </c>
      <c r="H17">
        <v>17.99</v>
      </c>
      <c r="I17">
        <v>18.38</v>
      </c>
      <c r="J17">
        <v>17.67</v>
      </c>
      <c r="K17">
        <v>17.84</v>
      </c>
      <c r="L17">
        <v>6344300</v>
      </c>
      <c r="M17">
        <v>17.84</v>
      </c>
      <c r="N17">
        <v>-0.0077863956180626</v>
      </c>
      <c r="O17">
        <v>16.3742857142857</v>
      </c>
      <c r="P17">
        <v>15.03</v>
      </c>
      <c r="Q17">
        <f t="shared" si="0"/>
        <v>-0.149999999999999</v>
      </c>
    </row>
    <row r="18" spans="1:17">
      <c r="A18" s="2">
        <v>43495</v>
      </c>
      <c r="B18">
        <v>2019</v>
      </c>
      <c r="C18">
        <v>1</v>
      </c>
      <c r="D18">
        <v>30</v>
      </c>
      <c r="E18" t="s">
        <v>18</v>
      </c>
      <c r="F18">
        <v>4</v>
      </c>
      <c r="G18" s="3">
        <v>43556</v>
      </c>
      <c r="H18">
        <v>18.19</v>
      </c>
      <c r="I18">
        <v>18.3</v>
      </c>
      <c r="J18">
        <v>17.68</v>
      </c>
      <c r="K18">
        <v>17.76</v>
      </c>
      <c r="L18">
        <v>2807300</v>
      </c>
      <c r="M18">
        <v>17.76</v>
      </c>
      <c r="N18">
        <v>-0.00448430061781413</v>
      </c>
      <c r="O18">
        <v>16.5178571428571</v>
      </c>
      <c r="P18">
        <v>15.1139999999999</v>
      </c>
      <c r="Q18">
        <f t="shared" si="0"/>
        <v>-0.43</v>
      </c>
    </row>
    <row r="19" spans="1:17">
      <c r="A19" s="2">
        <v>43496</v>
      </c>
      <c r="B19">
        <v>2019</v>
      </c>
      <c r="C19">
        <v>1</v>
      </c>
      <c r="D19">
        <v>31</v>
      </c>
      <c r="E19" t="s">
        <v>19</v>
      </c>
      <c r="F19">
        <v>4</v>
      </c>
      <c r="G19" s="3">
        <v>43556</v>
      </c>
      <c r="H19">
        <v>18.28</v>
      </c>
      <c r="I19">
        <v>18.46</v>
      </c>
      <c r="J19">
        <v>17.96</v>
      </c>
      <c r="K19">
        <v>18.41</v>
      </c>
      <c r="L19">
        <v>5100000</v>
      </c>
      <c r="M19">
        <v>18.41</v>
      </c>
      <c r="N19">
        <v>0.0365990771482775</v>
      </c>
      <c r="O19">
        <v>16.6714285714285</v>
      </c>
      <c r="P19">
        <v>15.1928</v>
      </c>
      <c r="Q19">
        <f t="shared" si="0"/>
        <v>0.129999999999999</v>
      </c>
    </row>
    <row r="20" spans="1:20">
      <c r="A20" s="2">
        <v>43497</v>
      </c>
      <c r="B20">
        <v>2019</v>
      </c>
      <c r="C20">
        <v>2</v>
      </c>
      <c r="D20">
        <v>1</v>
      </c>
      <c r="E20" t="s">
        <v>20</v>
      </c>
      <c r="F20">
        <v>4</v>
      </c>
      <c r="G20" s="3">
        <v>43556</v>
      </c>
      <c r="H20">
        <v>18.3</v>
      </c>
      <c r="I20">
        <v>18.61</v>
      </c>
      <c r="J20">
        <v>17.75</v>
      </c>
      <c r="K20">
        <v>17.83</v>
      </c>
      <c r="L20">
        <v>3082300</v>
      </c>
      <c r="M20">
        <v>17.83</v>
      </c>
      <c r="N20">
        <v>-0.0315046131729102</v>
      </c>
      <c r="O20">
        <v>16.8478571428571</v>
      </c>
      <c r="P20">
        <v>15.2594</v>
      </c>
      <c r="Q20">
        <f t="shared" si="0"/>
        <v>-0.470000000000002</v>
      </c>
      <c r="R20">
        <f>AVERAGE(Q16:Q20)</f>
        <v>-0.0160000000000004</v>
      </c>
      <c r="S20">
        <f>STDEV(Q16:Q20)</f>
        <v>0.536078352482172</v>
      </c>
      <c r="T20">
        <f>IF(R20&gt;0,0,1)</f>
        <v>1</v>
      </c>
    </row>
    <row r="21" spans="1:17">
      <c r="A21" s="2">
        <v>43500</v>
      </c>
      <c r="B21">
        <v>2019</v>
      </c>
      <c r="C21">
        <v>2</v>
      </c>
      <c r="D21">
        <v>4</v>
      </c>
      <c r="E21" t="s">
        <v>16</v>
      </c>
      <c r="F21">
        <v>5</v>
      </c>
      <c r="G21" s="3">
        <v>43586</v>
      </c>
      <c r="H21">
        <v>17.89</v>
      </c>
      <c r="I21">
        <v>18.05</v>
      </c>
      <c r="J21">
        <v>17.47</v>
      </c>
      <c r="K21">
        <v>17.7</v>
      </c>
      <c r="L21">
        <v>2415500</v>
      </c>
      <c r="M21">
        <v>17.7</v>
      </c>
      <c r="N21">
        <v>-0.00729103540790032</v>
      </c>
      <c r="O21">
        <v>17.0364285714285</v>
      </c>
      <c r="P21">
        <v>15.353</v>
      </c>
      <c r="Q21">
        <f t="shared" si="0"/>
        <v>-0.190000000000001</v>
      </c>
    </row>
    <row r="22" spans="1:17">
      <c r="A22" s="2">
        <v>43501</v>
      </c>
      <c r="B22">
        <v>2019</v>
      </c>
      <c r="C22">
        <v>2</v>
      </c>
      <c r="D22">
        <v>5</v>
      </c>
      <c r="E22" t="s">
        <v>17</v>
      </c>
      <c r="F22">
        <v>5</v>
      </c>
      <c r="G22" s="3">
        <v>43586</v>
      </c>
      <c r="H22">
        <v>17.76</v>
      </c>
      <c r="I22">
        <v>18.43</v>
      </c>
      <c r="J22">
        <v>17.66</v>
      </c>
      <c r="K22">
        <v>18.21</v>
      </c>
      <c r="L22">
        <v>2056400</v>
      </c>
      <c r="M22">
        <v>18.21</v>
      </c>
      <c r="N22">
        <v>0.028813463251428</v>
      </c>
      <c r="O22">
        <v>17.2292857142857</v>
      </c>
      <c r="P22">
        <v>15.4452</v>
      </c>
      <c r="Q22">
        <f t="shared" si="0"/>
        <v>0.449999999999999</v>
      </c>
    </row>
    <row r="23" spans="1:17">
      <c r="A23" s="2">
        <v>43502</v>
      </c>
      <c r="B23">
        <v>2019</v>
      </c>
      <c r="C23">
        <v>2</v>
      </c>
      <c r="D23">
        <v>6</v>
      </c>
      <c r="E23" t="s">
        <v>18</v>
      </c>
      <c r="F23">
        <v>5</v>
      </c>
      <c r="G23" s="3">
        <v>43586</v>
      </c>
      <c r="H23">
        <v>18.19</v>
      </c>
      <c r="I23">
        <v>18.48</v>
      </c>
      <c r="J23">
        <v>18.07</v>
      </c>
      <c r="K23">
        <v>18.21</v>
      </c>
      <c r="L23">
        <v>2865400</v>
      </c>
      <c r="M23">
        <v>18.21</v>
      </c>
      <c r="N23">
        <v>0</v>
      </c>
      <c r="O23">
        <v>17.3849999999999</v>
      </c>
      <c r="P23">
        <v>15.5066</v>
      </c>
      <c r="Q23">
        <f t="shared" si="0"/>
        <v>0.0199999999999996</v>
      </c>
    </row>
    <row r="24" spans="1:17">
      <c r="A24" s="2">
        <v>43503</v>
      </c>
      <c r="B24">
        <v>2019</v>
      </c>
      <c r="C24">
        <v>2</v>
      </c>
      <c r="D24">
        <v>7</v>
      </c>
      <c r="E24" t="s">
        <v>19</v>
      </c>
      <c r="F24">
        <v>5</v>
      </c>
      <c r="G24" s="3">
        <v>43586</v>
      </c>
      <c r="H24">
        <v>17.99</v>
      </c>
      <c r="I24">
        <v>18.07</v>
      </c>
      <c r="J24">
        <v>16.99</v>
      </c>
      <c r="K24">
        <v>17.18</v>
      </c>
      <c r="L24">
        <v>4054700</v>
      </c>
      <c r="M24">
        <v>17.18</v>
      </c>
      <c r="N24">
        <v>-0.0565622641999546</v>
      </c>
      <c r="O24">
        <v>17.4314285714285</v>
      </c>
      <c r="P24">
        <v>15.5506</v>
      </c>
      <c r="Q24">
        <f t="shared" si="0"/>
        <v>-0.809999999999999</v>
      </c>
    </row>
    <row r="25" spans="1:20">
      <c r="A25" s="2">
        <v>43504</v>
      </c>
      <c r="B25">
        <v>2019</v>
      </c>
      <c r="C25">
        <v>2</v>
      </c>
      <c r="D25">
        <v>8</v>
      </c>
      <c r="E25" t="s">
        <v>20</v>
      </c>
      <c r="F25">
        <v>5</v>
      </c>
      <c r="G25" s="3">
        <v>43586</v>
      </c>
      <c r="H25">
        <v>16.99</v>
      </c>
      <c r="I25">
        <v>17.65</v>
      </c>
      <c r="J25">
        <v>16.43</v>
      </c>
      <c r="K25">
        <v>17.46</v>
      </c>
      <c r="L25">
        <v>1702700</v>
      </c>
      <c r="M25">
        <v>17.46</v>
      </c>
      <c r="N25">
        <v>0.0162979496113582</v>
      </c>
      <c r="O25">
        <v>17.485</v>
      </c>
      <c r="P25">
        <v>15.6009999999999</v>
      </c>
      <c r="Q25">
        <f t="shared" si="0"/>
        <v>0.470000000000002</v>
      </c>
      <c r="R25">
        <f>AVERAGE(Q21:Q25)</f>
        <v>-0.0119999999999997</v>
      </c>
      <c r="S25">
        <f>STDEV(Q21:Q25)</f>
        <v>0.528034089808603</v>
      </c>
      <c r="T25">
        <f>IF(R25&gt;0,0,1)</f>
        <v>1</v>
      </c>
    </row>
    <row r="26" spans="1:17">
      <c r="A26" s="2">
        <v>43507</v>
      </c>
      <c r="B26">
        <v>2019</v>
      </c>
      <c r="C26">
        <v>2</v>
      </c>
      <c r="D26">
        <v>11</v>
      </c>
      <c r="E26" t="s">
        <v>16</v>
      </c>
      <c r="F26">
        <v>6</v>
      </c>
      <c r="G26" s="3">
        <v>43617</v>
      </c>
      <c r="H26">
        <v>17.83</v>
      </c>
      <c r="I26">
        <v>17.95</v>
      </c>
      <c r="J26">
        <v>17.15</v>
      </c>
      <c r="K26">
        <v>17.29</v>
      </c>
      <c r="L26">
        <v>2375000</v>
      </c>
      <c r="M26">
        <v>17.29</v>
      </c>
      <c r="N26">
        <v>-0.00973643630351006</v>
      </c>
      <c r="O26">
        <v>17.5821428571428</v>
      </c>
      <c r="P26">
        <v>15.6474</v>
      </c>
      <c r="Q26">
        <f t="shared" si="0"/>
        <v>-0.539999999999999</v>
      </c>
    </row>
    <row r="27" spans="1:17">
      <c r="A27" s="2">
        <v>43508</v>
      </c>
      <c r="B27">
        <v>2019</v>
      </c>
      <c r="C27">
        <v>2</v>
      </c>
      <c r="D27">
        <v>12</v>
      </c>
      <c r="E27" t="s">
        <v>17</v>
      </c>
      <c r="F27">
        <v>6</v>
      </c>
      <c r="G27" s="3">
        <v>43617</v>
      </c>
      <c r="H27">
        <v>17.51</v>
      </c>
      <c r="I27">
        <v>18.21</v>
      </c>
      <c r="J27">
        <v>17.51</v>
      </c>
      <c r="K27">
        <v>17.86</v>
      </c>
      <c r="L27">
        <v>3905300</v>
      </c>
      <c r="M27">
        <v>17.86</v>
      </c>
      <c r="N27">
        <v>0.0329670135709667</v>
      </c>
      <c r="O27">
        <v>17.7185714285714</v>
      </c>
      <c r="P27">
        <v>15.6817999999999</v>
      </c>
      <c r="Q27">
        <f t="shared" si="0"/>
        <v>0.349999999999998</v>
      </c>
    </row>
    <row r="28" spans="1:17">
      <c r="A28" s="2">
        <v>43509</v>
      </c>
      <c r="B28">
        <v>2019</v>
      </c>
      <c r="C28">
        <v>2</v>
      </c>
      <c r="D28">
        <v>13</v>
      </c>
      <c r="E28" t="s">
        <v>18</v>
      </c>
      <c r="F28">
        <v>6</v>
      </c>
      <c r="G28" s="3">
        <v>43617</v>
      </c>
      <c r="H28">
        <v>18.11</v>
      </c>
      <c r="I28">
        <v>18.5</v>
      </c>
      <c r="J28">
        <v>17.96</v>
      </c>
      <c r="K28">
        <v>18.2</v>
      </c>
      <c r="L28">
        <v>2499700</v>
      </c>
      <c r="M28">
        <v>18.2</v>
      </c>
      <c r="N28">
        <v>0.0190369619803276</v>
      </c>
      <c r="O28">
        <v>17.8121428571428</v>
      </c>
      <c r="P28">
        <v>15.7472</v>
      </c>
      <c r="Q28">
        <f t="shared" si="0"/>
        <v>0.0899999999999999</v>
      </c>
    </row>
    <row r="29" spans="1:17">
      <c r="A29" s="2">
        <v>43510</v>
      </c>
      <c r="B29">
        <v>2019</v>
      </c>
      <c r="C29">
        <v>2</v>
      </c>
      <c r="D29">
        <v>14</v>
      </c>
      <c r="E29" t="s">
        <v>19</v>
      </c>
      <c r="F29">
        <v>6</v>
      </c>
      <c r="G29" s="3">
        <v>43617</v>
      </c>
      <c r="H29">
        <v>18.82</v>
      </c>
      <c r="I29">
        <v>19.2</v>
      </c>
      <c r="J29">
        <v>18.38</v>
      </c>
      <c r="K29">
        <v>18.92</v>
      </c>
      <c r="L29">
        <v>6906900</v>
      </c>
      <c r="M29">
        <v>18.92</v>
      </c>
      <c r="N29">
        <v>0.0395604001743024</v>
      </c>
      <c r="O29">
        <v>17.9178571428571</v>
      </c>
      <c r="P29">
        <v>15.8134</v>
      </c>
      <c r="Q29">
        <f t="shared" si="0"/>
        <v>0.100000000000001</v>
      </c>
    </row>
    <row r="30" spans="1:20">
      <c r="A30" s="2">
        <v>43511</v>
      </c>
      <c r="B30">
        <v>2019</v>
      </c>
      <c r="C30">
        <v>2</v>
      </c>
      <c r="D30">
        <v>15</v>
      </c>
      <c r="E30" t="s">
        <v>20</v>
      </c>
      <c r="F30">
        <v>6</v>
      </c>
      <c r="G30" s="3">
        <v>43617</v>
      </c>
      <c r="H30">
        <v>18.5</v>
      </c>
      <c r="I30">
        <v>18.51</v>
      </c>
      <c r="J30">
        <v>17.72</v>
      </c>
      <c r="K30">
        <v>17.74</v>
      </c>
      <c r="L30">
        <v>6522000</v>
      </c>
      <c r="M30">
        <v>17.74</v>
      </c>
      <c r="N30">
        <v>-0.0623678805717489</v>
      </c>
      <c r="O30">
        <v>17.9007142857142</v>
      </c>
      <c r="P30">
        <v>15.8598</v>
      </c>
      <c r="Q30">
        <f t="shared" si="0"/>
        <v>-0.760000000000002</v>
      </c>
      <c r="R30">
        <f>AVERAGE(Q26:Q30)</f>
        <v>-0.152</v>
      </c>
      <c r="S30">
        <f>STDEV(Q26:Q30)</f>
        <v>0.472831894017313</v>
      </c>
      <c r="T30">
        <f>IF(R30&gt;0,0,1)</f>
        <v>1</v>
      </c>
    </row>
    <row r="31" spans="1:17">
      <c r="A31" s="2">
        <v>43515</v>
      </c>
      <c r="B31">
        <v>2019</v>
      </c>
      <c r="C31">
        <v>2</v>
      </c>
      <c r="D31">
        <v>19</v>
      </c>
      <c r="E31" t="s">
        <v>17</v>
      </c>
      <c r="F31">
        <v>7</v>
      </c>
      <c r="G31" s="3">
        <v>43647</v>
      </c>
      <c r="H31">
        <v>17.81</v>
      </c>
      <c r="I31">
        <v>18.22</v>
      </c>
      <c r="J31">
        <v>17.77</v>
      </c>
      <c r="K31">
        <v>17.8</v>
      </c>
      <c r="L31">
        <v>3313400</v>
      </c>
      <c r="M31">
        <v>17.8</v>
      </c>
      <c r="N31">
        <v>0.00338215708661193</v>
      </c>
      <c r="O31">
        <v>17.8978571428571</v>
      </c>
      <c r="P31">
        <v>15.9292</v>
      </c>
      <c r="Q31">
        <f t="shared" si="0"/>
        <v>-0.00999999999999801</v>
      </c>
    </row>
    <row r="32" spans="1:17">
      <c r="A32" s="2">
        <v>43516</v>
      </c>
      <c r="B32">
        <v>2019</v>
      </c>
      <c r="C32">
        <v>2</v>
      </c>
      <c r="D32">
        <v>20</v>
      </c>
      <c r="E32" t="s">
        <v>18</v>
      </c>
      <c r="F32">
        <v>7</v>
      </c>
      <c r="G32" s="3">
        <v>43647</v>
      </c>
      <c r="H32">
        <v>18.03</v>
      </c>
      <c r="I32">
        <v>18.75</v>
      </c>
      <c r="J32">
        <v>18.02</v>
      </c>
      <c r="K32">
        <v>18.31</v>
      </c>
      <c r="L32">
        <v>5234800</v>
      </c>
      <c r="M32">
        <v>18.31</v>
      </c>
      <c r="N32">
        <v>0.0286516994798509</v>
      </c>
      <c r="O32">
        <v>17.9371428571428</v>
      </c>
      <c r="P32">
        <v>16.0018</v>
      </c>
      <c r="Q32">
        <f t="shared" si="0"/>
        <v>0.279999999999998</v>
      </c>
    </row>
    <row r="33" spans="1:17">
      <c r="A33" s="2">
        <v>43517</v>
      </c>
      <c r="B33">
        <v>2019</v>
      </c>
      <c r="C33">
        <v>2</v>
      </c>
      <c r="D33">
        <v>21</v>
      </c>
      <c r="E33" t="s">
        <v>19</v>
      </c>
      <c r="F33">
        <v>7</v>
      </c>
      <c r="G33" s="3">
        <v>43647</v>
      </c>
      <c r="H33">
        <v>18.46</v>
      </c>
      <c r="I33">
        <v>18.68</v>
      </c>
      <c r="J33">
        <v>17.93</v>
      </c>
      <c r="K33">
        <v>18.14</v>
      </c>
      <c r="L33">
        <v>3018500</v>
      </c>
      <c r="M33">
        <v>18.14</v>
      </c>
      <c r="N33">
        <v>-0.00928454840264492</v>
      </c>
      <c r="O33">
        <v>17.9178571428571</v>
      </c>
      <c r="P33">
        <v>16.0708</v>
      </c>
      <c r="Q33">
        <f t="shared" si="0"/>
        <v>-0.32</v>
      </c>
    </row>
    <row r="34" spans="1:20">
      <c r="A34" s="2">
        <v>43518</v>
      </c>
      <c r="B34">
        <v>2019</v>
      </c>
      <c r="C34">
        <v>2</v>
      </c>
      <c r="D34">
        <v>22</v>
      </c>
      <c r="E34" t="s">
        <v>20</v>
      </c>
      <c r="F34">
        <v>7</v>
      </c>
      <c r="G34" s="3">
        <v>43647</v>
      </c>
      <c r="H34">
        <v>18.45</v>
      </c>
      <c r="I34">
        <v>19.55</v>
      </c>
      <c r="J34">
        <v>18.42</v>
      </c>
      <c r="K34">
        <v>19.48</v>
      </c>
      <c r="L34">
        <v>7639100</v>
      </c>
      <c r="M34">
        <v>19.48</v>
      </c>
      <c r="N34">
        <v>0.0738699116689365</v>
      </c>
      <c r="O34">
        <v>18.0357142857142</v>
      </c>
      <c r="P34">
        <v>16.1662</v>
      </c>
      <c r="Q34">
        <f t="shared" si="0"/>
        <v>1.03</v>
      </c>
      <c r="R34">
        <f>AVERAGE(Q31:Q34)</f>
        <v>0.245</v>
      </c>
      <c r="S34">
        <f>STDEV(Q31:Q34)</f>
        <v>0.577840808527747</v>
      </c>
      <c r="T34">
        <f>IF(R34&gt;0,0,1)</f>
        <v>0</v>
      </c>
    </row>
    <row r="35" spans="1:17">
      <c r="A35" s="2">
        <v>43521</v>
      </c>
      <c r="B35">
        <v>2019</v>
      </c>
      <c r="C35">
        <v>2</v>
      </c>
      <c r="D35">
        <v>25</v>
      </c>
      <c r="E35" t="s">
        <v>16</v>
      </c>
      <c r="F35">
        <v>8</v>
      </c>
      <c r="G35" s="3">
        <v>43678</v>
      </c>
      <c r="H35">
        <v>20.5</v>
      </c>
      <c r="I35">
        <v>21</v>
      </c>
      <c r="J35">
        <v>19.56</v>
      </c>
      <c r="K35">
        <v>20.26</v>
      </c>
      <c r="L35">
        <v>8690200</v>
      </c>
      <c r="M35">
        <v>20.26</v>
      </c>
      <c r="N35">
        <v>0.040041103951482</v>
      </c>
      <c r="O35">
        <v>18.2185714285714</v>
      </c>
      <c r="P35">
        <v>16.2704</v>
      </c>
      <c r="Q35">
        <f t="shared" si="0"/>
        <v>-0.239999999999998</v>
      </c>
    </row>
    <row r="36" spans="1:17">
      <c r="A36" s="2">
        <v>43522</v>
      </c>
      <c r="B36">
        <v>2019</v>
      </c>
      <c r="C36">
        <v>2</v>
      </c>
      <c r="D36">
        <v>26</v>
      </c>
      <c r="E36" t="s">
        <v>17</v>
      </c>
      <c r="F36">
        <v>8</v>
      </c>
      <c r="G36" s="3">
        <v>43678</v>
      </c>
      <c r="H36">
        <v>19.67</v>
      </c>
      <c r="I36">
        <v>19.98</v>
      </c>
      <c r="J36">
        <v>19.05</v>
      </c>
      <c r="K36">
        <v>19.73</v>
      </c>
      <c r="L36">
        <v>4507000</v>
      </c>
      <c r="M36">
        <v>19.73</v>
      </c>
      <c r="N36">
        <v>-0.026159954622802</v>
      </c>
      <c r="O36">
        <v>18.3271428571428</v>
      </c>
      <c r="P36">
        <v>16.3592</v>
      </c>
      <c r="Q36">
        <f t="shared" si="0"/>
        <v>0.0599999999999987</v>
      </c>
    </row>
    <row r="37" spans="1:17">
      <c r="A37" s="2">
        <v>43523</v>
      </c>
      <c r="B37">
        <v>2019</v>
      </c>
      <c r="C37">
        <v>2</v>
      </c>
      <c r="D37">
        <v>27</v>
      </c>
      <c r="E37" t="s">
        <v>18</v>
      </c>
      <c r="F37">
        <v>8</v>
      </c>
      <c r="G37" s="3">
        <v>43678</v>
      </c>
      <c r="H37">
        <v>19.99</v>
      </c>
      <c r="I37">
        <v>20.05</v>
      </c>
      <c r="J37">
        <v>19.43</v>
      </c>
      <c r="K37">
        <v>19.86</v>
      </c>
      <c r="L37">
        <v>5961000</v>
      </c>
      <c r="M37">
        <v>19.86</v>
      </c>
      <c r="N37">
        <v>0.00658900512576998</v>
      </c>
      <c r="O37">
        <v>18.445</v>
      </c>
      <c r="P37">
        <v>16.4574</v>
      </c>
      <c r="Q37">
        <f t="shared" si="0"/>
        <v>-0.129999999999999</v>
      </c>
    </row>
    <row r="38" spans="1:17">
      <c r="A38" s="2">
        <v>43524</v>
      </c>
      <c r="B38">
        <v>2019</v>
      </c>
      <c r="C38">
        <v>2</v>
      </c>
      <c r="D38">
        <v>28</v>
      </c>
      <c r="E38" t="s">
        <v>19</v>
      </c>
      <c r="F38">
        <v>8</v>
      </c>
      <c r="G38" s="3">
        <v>43678</v>
      </c>
      <c r="H38">
        <v>20.9</v>
      </c>
      <c r="I38">
        <v>21.5</v>
      </c>
      <c r="J38">
        <v>18.54</v>
      </c>
      <c r="K38">
        <v>18.98</v>
      </c>
      <c r="L38">
        <v>17474500</v>
      </c>
      <c r="M38">
        <v>18.98</v>
      </c>
      <c r="N38">
        <v>-0.0443102236188529</v>
      </c>
      <c r="O38">
        <v>18.5735714285714</v>
      </c>
      <c r="P38">
        <v>16.5326</v>
      </c>
      <c r="Q38">
        <f t="shared" si="0"/>
        <v>-1.92</v>
      </c>
    </row>
    <row r="39" spans="1:20">
      <c r="A39" s="2">
        <v>43525</v>
      </c>
      <c r="B39">
        <v>2019</v>
      </c>
      <c r="C39">
        <v>3</v>
      </c>
      <c r="D39">
        <v>1</v>
      </c>
      <c r="E39" t="s">
        <v>20</v>
      </c>
      <c r="F39">
        <v>8</v>
      </c>
      <c r="G39" s="3">
        <v>43678</v>
      </c>
      <c r="H39">
        <v>19.11</v>
      </c>
      <c r="I39">
        <v>19.2</v>
      </c>
      <c r="J39">
        <v>17.92</v>
      </c>
      <c r="K39">
        <v>17.98</v>
      </c>
      <c r="L39">
        <v>9815700</v>
      </c>
      <c r="M39">
        <v>17.98</v>
      </c>
      <c r="N39">
        <v>-0.052687040259126</v>
      </c>
      <c r="O39">
        <v>18.6107142857142</v>
      </c>
      <c r="P39">
        <v>16.6066</v>
      </c>
      <c r="Q39">
        <f t="shared" si="0"/>
        <v>-1.13</v>
      </c>
      <c r="R39">
        <f>AVERAGE(Q35:Q39)</f>
        <v>-0.671999999999999</v>
      </c>
      <c r="S39">
        <f>STDEV(Q35:Q39)</f>
        <v>0.834188228159568</v>
      </c>
      <c r="T39">
        <f>IF(R39&gt;0,0,1)</f>
        <v>1</v>
      </c>
    </row>
    <row r="40" spans="1:17">
      <c r="A40" s="2">
        <v>43528</v>
      </c>
      <c r="B40">
        <v>2019</v>
      </c>
      <c r="C40">
        <v>3</v>
      </c>
      <c r="D40">
        <v>4</v>
      </c>
      <c r="E40" t="s">
        <v>16</v>
      </c>
      <c r="F40">
        <v>9</v>
      </c>
      <c r="G40" s="3">
        <v>43709</v>
      </c>
      <c r="H40">
        <v>17.63</v>
      </c>
      <c r="I40">
        <v>19</v>
      </c>
      <c r="J40">
        <v>17.57</v>
      </c>
      <c r="K40">
        <v>18.82</v>
      </c>
      <c r="L40">
        <v>10394200</v>
      </c>
      <c r="M40">
        <v>18.82</v>
      </c>
      <c r="N40">
        <v>0.0467185858717442</v>
      </c>
      <c r="O40">
        <v>18.72</v>
      </c>
      <c r="P40">
        <v>16.6885999999999</v>
      </c>
      <c r="Q40">
        <f t="shared" si="0"/>
        <v>1.19</v>
      </c>
    </row>
    <row r="41" spans="1:17">
      <c r="A41" s="2">
        <v>43529</v>
      </c>
      <c r="B41">
        <v>2019</v>
      </c>
      <c r="C41">
        <v>3</v>
      </c>
      <c r="D41">
        <v>5</v>
      </c>
      <c r="E41" t="s">
        <v>17</v>
      </c>
      <c r="F41">
        <v>9</v>
      </c>
      <c r="G41" s="3">
        <v>43709</v>
      </c>
      <c r="H41">
        <v>18.66</v>
      </c>
      <c r="I41">
        <v>19.32</v>
      </c>
      <c r="J41">
        <v>18.27</v>
      </c>
      <c r="K41">
        <v>19.14</v>
      </c>
      <c r="L41">
        <v>4526000</v>
      </c>
      <c r="M41">
        <v>19.14</v>
      </c>
      <c r="N41">
        <v>0.0170031721579795</v>
      </c>
      <c r="O41">
        <v>18.8114285714285</v>
      </c>
      <c r="P41">
        <v>16.7804</v>
      </c>
      <c r="Q41">
        <f t="shared" si="0"/>
        <v>0.48</v>
      </c>
    </row>
    <row r="42" spans="1:17">
      <c r="A42" s="2">
        <v>43530</v>
      </c>
      <c r="B42">
        <v>2019</v>
      </c>
      <c r="C42">
        <v>3</v>
      </c>
      <c r="D42">
        <v>6</v>
      </c>
      <c r="E42" t="s">
        <v>18</v>
      </c>
      <c r="F42">
        <v>9</v>
      </c>
      <c r="G42" s="3">
        <v>43709</v>
      </c>
      <c r="H42">
        <v>19</v>
      </c>
      <c r="I42">
        <v>19.13</v>
      </c>
      <c r="J42">
        <v>18.51</v>
      </c>
      <c r="K42">
        <v>18.66</v>
      </c>
      <c r="L42">
        <v>4299400</v>
      </c>
      <c r="M42">
        <v>18.66</v>
      </c>
      <c r="N42">
        <v>-0.0250783467890771</v>
      </c>
      <c r="O42">
        <v>18.8442857142857</v>
      </c>
      <c r="P42">
        <v>16.861</v>
      </c>
      <c r="Q42">
        <f t="shared" si="0"/>
        <v>-0.34</v>
      </c>
    </row>
    <row r="43" spans="1:17">
      <c r="A43" s="2">
        <v>43531</v>
      </c>
      <c r="B43">
        <v>2019</v>
      </c>
      <c r="C43">
        <v>3</v>
      </c>
      <c r="D43">
        <v>7</v>
      </c>
      <c r="E43" t="s">
        <v>19</v>
      </c>
      <c r="F43">
        <v>9</v>
      </c>
      <c r="G43" s="3">
        <v>43709</v>
      </c>
      <c r="H43">
        <v>18.4</v>
      </c>
      <c r="I43">
        <v>18.6</v>
      </c>
      <c r="J43">
        <v>17.67</v>
      </c>
      <c r="K43">
        <v>17.8</v>
      </c>
      <c r="L43">
        <v>3948000</v>
      </c>
      <c r="M43">
        <v>17.8</v>
      </c>
      <c r="N43">
        <v>-0.0460879216175788</v>
      </c>
      <c r="O43">
        <v>18.7642857142857</v>
      </c>
      <c r="P43">
        <v>16.951</v>
      </c>
      <c r="Q43">
        <f t="shared" si="0"/>
        <v>-0.599999999999998</v>
      </c>
    </row>
    <row r="44" spans="1:20">
      <c r="A44" s="2">
        <v>43532</v>
      </c>
      <c r="B44">
        <v>2019</v>
      </c>
      <c r="C44">
        <v>3</v>
      </c>
      <c r="D44">
        <v>8</v>
      </c>
      <c r="E44" t="s">
        <v>20</v>
      </c>
      <c r="F44">
        <v>9</v>
      </c>
      <c r="G44" s="3">
        <v>43709</v>
      </c>
      <c r="H44">
        <v>17.21</v>
      </c>
      <c r="I44">
        <v>18.2</v>
      </c>
      <c r="J44">
        <v>17.15</v>
      </c>
      <c r="K44">
        <v>17.94</v>
      </c>
      <c r="L44">
        <v>3441200</v>
      </c>
      <c r="M44">
        <v>17.94</v>
      </c>
      <c r="N44">
        <v>0.00786524174144798</v>
      </c>
      <c r="O44">
        <v>18.7785714285714</v>
      </c>
      <c r="P44">
        <v>17.0356</v>
      </c>
      <c r="Q44">
        <f t="shared" si="0"/>
        <v>0.73</v>
      </c>
      <c r="R44">
        <f>AVERAGE(Q40:Q44)</f>
        <v>0.292000000000001</v>
      </c>
      <c r="S44">
        <f>STDEV(Q40:Q44)</f>
        <v>0.746438209097042</v>
      </c>
      <c r="T44">
        <f>IF(R44&gt;0,0,1)</f>
        <v>0</v>
      </c>
    </row>
    <row r="45" spans="1:17">
      <c r="A45" s="2">
        <v>43535</v>
      </c>
      <c r="B45">
        <v>2019</v>
      </c>
      <c r="C45">
        <v>3</v>
      </c>
      <c r="D45">
        <v>11</v>
      </c>
      <c r="E45" t="s">
        <v>16</v>
      </c>
      <c r="F45">
        <v>10</v>
      </c>
      <c r="G45" s="3">
        <v>43739</v>
      </c>
      <c r="H45">
        <v>18.12</v>
      </c>
      <c r="I45">
        <v>18.62</v>
      </c>
      <c r="J45">
        <v>17.97</v>
      </c>
      <c r="K45">
        <v>18.6</v>
      </c>
      <c r="L45">
        <v>4642200</v>
      </c>
      <c r="M45">
        <v>18.6</v>
      </c>
      <c r="N45">
        <v>0.0367892880582223</v>
      </c>
      <c r="O45">
        <v>18.8357142857142</v>
      </c>
      <c r="P45">
        <v>17.1306</v>
      </c>
      <c r="Q45">
        <f t="shared" si="0"/>
        <v>0.48</v>
      </c>
    </row>
    <row r="46" spans="1:17">
      <c r="A46" s="2">
        <v>43536</v>
      </c>
      <c r="B46">
        <v>2019</v>
      </c>
      <c r="C46">
        <v>3</v>
      </c>
      <c r="D46">
        <v>12</v>
      </c>
      <c r="E46" t="s">
        <v>17</v>
      </c>
      <c r="F46">
        <v>10</v>
      </c>
      <c r="G46" s="3">
        <v>43739</v>
      </c>
      <c r="H46">
        <v>18.71</v>
      </c>
      <c r="I46">
        <v>19.26</v>
      </c>
      <c r="J46">
        <v>18.63</v>
      </c>
      <c r="K46">
        <v>18.9</v>
      </c>
      <c r="L46">
        <v>3295500</v>
      </c>
      <c r="M46">
        <v>18.9</v>
      </c>
      <c r="N46">
        <v>0.0161289909090227</v>
      </c>
      <c r="O46">
        <v>18.8778571428571</v>
      </c>
      <c r="P46">
        <v>17.227</v>
      </c>
      <c r="Q46">
        <f t="shared" si="0"/>
        <v>0.189999999999998</v>
      </c>
    </row>
    <row r="47" spans="1:17">
      <c r="A47" s="2">
        <v>43537</v>
      </c>
      <c r="B47">
        <v>2019</v>
      </c>
      <c r="C47">
        <v>3</v>
      </c>
      <c r="D47">
        <v>13</v>
      </c>
      <c r="E47" t="s">
        <v>18</v>
      </c>
      <c r="F47">
        <v>10</v>
      </c>
      <c r="G47" s="3">
        <v>43739</v>
      </c>
      <c r="H47">
        <v>18.9</v>
      </c>
      <c r="I47">
        <v>19.1</v>
      </c>
      <c r="J47">
        <v>18.17</v>
      </c>
      <c r="K47">
        <v>18.2</v>
      </c>
      <c r="L47">
        <v>3825900</v>
      </c>
      <c r="M47">
        <v>18.2</v>
      </c>
      <c r="N47">
        <v>-0.0370369772338257</v>
      </c>
      <c r="O47">
        <v>18.8821428571428</v>
      </c>
      <c r="P47">
        <v>17.3036</v>
      </c>
      <c r="Q47">
        <f t="shared" si="0"/>
        <v>-0.699999999999999</v>
      </c>
    </row>
    <row r="48" spans="1:17">
      <c r="A48" s="2">
        <v>43538</v>
      </c>
      <c r="B48">
        <v>2019</v>
      </c>
      <c r="C48">
        <v>3</v>
      </c>
      <c r="D48">
        <v>14</v>
      </c>
      <c r="E48" t="s">
        <v>19</v>
      </c>
      <c r="F48">
        <v>10</v>
      </c>
      <c r="G48" s="3">
        <v>43739</v>
      </c>
      <c r="H48">
        <v>18.3</v>
      </c>
      <c r="I48">
        <v>18.6</v>
      </c>
      <c r="J48">
        <v>18.18</v>
      </c>
      <c r="K48">
        <v>18.5</v>
      </c>
      <c r="L48">
        <v>1640100</v>
      </c>
      <c r="M48">
        <v>18.5</v>
      </c>
      <c r="N48">
        <v>0.0164834738727832</v>
      </c>
      <c r="O48">
        <v>18.8121428571428</v>
      </c>
      <c r="P48">
        <v>17.3818</v>
      </c>
      <c r="Q48">
        <f t="shared" si="0"/>
        <v>0.199999999999999</v>
      </c>
    </row>
    <row r="49" spans="1:20">
      <c r="A49" s="2">
        <v>43539</v>
      </c>
      <c r="B49">
        <v>2019</v>
      </c>
      <c r="C49">
        <v>3</v>
      </c>
      <c r="D49">
        <v>15</v>
      </c>
      <c r="E49" t="s">
        <v>20</v>
      </c>
      <c r="F49">
        <v>10</v>
      </c>
      <c r="G49" s="3">
        <v>43739</v>
      </c>
      <c r="H49">
        <v>18.59</v>
      </c>
      <c r="I49">
        <v>18.83</v>
      </c>
      <c r="J49">
        <v>18.5</v>
      </c>
      <c r="K49">
        <v>18.71</v>
      </c>
      <c r="L49">
        <v>2184100</v>
      </c>
      <c r="M49">
        <v>18.71</v>
      </c>
      <c r="N49">
        <v>0.0113513018633868</v>
      </c>
      <c r="O49">
        <v>18.7014285714285</v>
      </c>
      <c r="P49">
        <v>17.4703999999999</v>
      </c>
      <c r="Q49">
        <f t="shared" si="0"/>
        <v>0.120000000000001</v>
      </c>
      <c r="R49">
        <f>AVERAGE(Q45:Q49)</f>
        <v>0.0579999999999998</v>
      </c>
      <c r="S49">
        <f>STDEV(Q45:Q49)</f>
        <v>0.445555832640534</v>
      </c>
      <c r="T49">
        <f>IF(R49&gt;0,0,1)</f>
        <v>0</v>
      </c>
    </row>
    <row r="50" spans="1:17">
      <c r="A50" s="2">
        <v>43542</v>
      </c>
      <c r="B50">
        <v>2019</v>
      </c>
      <c r="C50">
        <v>3</v>
      </c>
      <c r="D50">
        <v>18</v>
      </c>
      <c r="E50" t="s">
        <v>16</v>
      </c>
      <c r="F50">
        <v>11</v>
      </c>
      <c r="G50" s="3">
        <v>43770</v>
      </c>
      <c r="H50">
        <v>18.91</v>
      </c>
      <c r="I50">
        <v>18.95</v>
      </c>
      <c r="J50">
        <v>18.37</v>
      </c>
      <c r="K50">
        <v>18.5</v>
      </c>
      <c r="L50">
        <v>2295800</v>
      </c>
      <c r="M50">
        <v>18.5</v>
      </c>
      <c r="N50">
        <v>-0.0112238960314505</v>
      </c>
      <c r="O50">
        <v>18.6135714285714</v>
      </c>
      <c r="P50">
        <v>17.5814</v>
      </c>
      <c r="Q50">
        <f t="shared" si="0"/>
        <v>-0.41</v>
      </c>
    </row>
    <row r="51" spans="1:17">
      <c r="A51" s="2">
        <v>43543</v>
      </c>
      <c r="B51">
        <v>2019</v>
      </c>
      <c r="C51">
        <v>3</v>
      </c>
      <c r="D51">
        <v>19</v>
      </c>
      <c r="E51" t="s">
        <v>17</v>
      </c>
      <c r="F51">
        <v>11</v>
      </c>
      <c r="G51" s="3">
        <v>43770</v>
      </c>
      <c r="H51">
        <v>18.57</v>
      </c>
      <c r="I51">
        <v>19</v>
      </c>
      <c r="J51">
        <v>18.45</v>
      </c>
      <c r="K51">
        <v>18.65</v>
      </c>
      <c r="L51">
        <v>3482500</v>
      </c>
      <c r="M51">
        <v>18.65</v>
      </c>
      <c r="N51">
        <v>0.00810808748812297</v>
      </c>
      <c r="O51">
        <v>18.5271428571428</v>
      </c>
      <c r="P51">
        <v>17.6804</v>
      </c>
      <c r="Q51">
        <f t="shared" si="0"/>
        <v>0.0799999999999983</v>
      </c>
    </row>
    <row r="52" spans="1:17">
      <c r="A52" s="2">
        <v>43544</v>
      </c>
      <c r="B52">
        <v>2019</v>
      </c>
      <c r="C52">
        <v>3</v>
      </c>
      <c r="D52">
        <v>20</v>
      </c>
      <c r="E52" t="s">
        <v>18</v>
      </c>
      <c r="F52">
        <v>11</v>
      </c>
      <c r="G52" s="3">
        <v>43770</v>
      </c>
      <c r="H52">
        <v>18.62</v>
      </c>
      <c r="I52">
        <v>18.65</v>
      </c>
      <c r="J52">
        <v>17.72</v>
      </c>
      <c r="K52">
        <v>17.75</v>
      </c>
      <c r="L52">
        <v>5205700</v>
      </c>
      <c r="M52">
        <v>17.75</v>
      </c>
      <c r="N52">
        <v>-0.0482573531870773</v>
      </c>
      <c r="O52">
        <v>18.4392857142857</v>
      </c>
      <c r="P52">
        <v>17.75</v>
      </c>
      <c r="Q52">
        <f t="shared" si="0"/>
        <v>-0.870000000000001</v>
      </c>
    </row>
    <row r="53" spans="1:17">
      <c r="A53" s="2">
        <v>43545</v>
      </c>
      <c r="B53">
        <v>2019</v>
      </c>
      <c r="C53">
        <v>3</v>
      </c>
      <c r="D53">
        <v>21</v>
      </c>
      <c r="E53" t="s">
        <v>19</v>
      </c>
      <c r="F53">
        <v>11</v>
      </c>
      <c r="G53" s="3">
        <v>43770</v>
      </c>
      <c r="H53">
        <v>17.77</v>
      </c>
      <c r="I53">
        <v>18.06</v>
      </c>
      <c r="J53">
        <v>17.55</v>
      </c>
      <c r="K53">
        <v>17.71</v>
      </c>
      <c r="L53">
        <v>4727100</v>
      </c>
      <c r="M53">
        <v>17.71</v>
      </c>
      <c r="N53">
        <v>-0.00225357270576587</v>
      </c>
      <c r="O53">
        <v>18.4199999999999</v>
      </c>
      <c r="P53">
        <v>17.8086</v>
      </c>
      <c r="Q53">
        <f t="shared" si="0"/>
        <v>-0.0599999999999987</v>
      </c>
    </row>
    <row r="54" spans="1:20">
      <c r="A54" s="2">
        <v>43546</v>
      </c>
      <c r="B54">
        <v>2019</v>
      </c>
      <c r="C54">
        <v>3</v>
      </c>
      <c r="D54">
        <v>22</v>
      </c>
      <c r="E54" t="s">
        <v>20</v>
      </c>
      <c r="F54">
        <v>11</v>
      </c>
      <c r="G54" s="3">
        <v>43770</v>
      </c>
      <c r="H54">
        <v>17.6</v>
      </c>
      <c r="I54">
        <v>17.69</v>
      </c>
      <c r="J54">
        <v>17.2</v>
      </c>
      <c r="K54">
        <v>17.21</v>
      </c>
      <c r="L54">
        <v>4250900</v>
      </c>
      <c r="M54">
        <v>17.21</v>
      </c>
      <c r="N54">
        <v>-0.0282326383877895</v>
      </c>
      <c r="O54">
        <v>18.305</v>
      </c>
      <c r="P54">
        <v>17.8378</v>
      </c>
      <c r="Q54">
        <f t="shared" si="0"/>
        <v>-0.390000000000001</v>
      </c>
      <c r="R54">
        <f>AVERAGE(Q50:Q54)</f>
        <v>-0.33</v>
      </c>
      <c r="S54">
        <f>STDEV(Q50:Q54)</f>
        <v>0.368306937214058</v>
      </c>
      <c r="T54">
        <f>IF(R54&gt;0,0,1)</f>
        <v>1</v>
      </c>
    </row>
    <row r="55" spans="1:17">
      <c r="A55" s="2">
        <v>43549</v>
      </c>
      <c r="B55">
        <v>2019</v>
      </c>
      <c r="C55">
        <v>3</v>
      </c>
      <c r="D55">
        <v>25</v>
      </c>
      <c r="E55" t="s">
        <v>16</v>
      </c>
      <c r="F55">
        <v>12</v>
      </c>
      <c r="G55" s="3">
        <v>43800</v>
      </c>
      <c r="H55">
        <v>17.11</v>
      </c>
      <c r="I55">
        <v>17.81</v>
      </c>
      <c r="J55">
        <v>17.05</v>
      </c>
      <c r="K55">
        <v>17.59</v>
      </c>
      <c r="L55">
        <v>1901400</v>
      </c>
      <c r="M55">
        <v>17.59</v>
      </c>
      <c r="N55">
        <v>0.0220802491766591</v>
      </c>
      <c r="O55">
        <v>18.1942857142857</v>
      </c>
      <c r="P55">
        <v>17.8644</v>
      </c>
      <c r="Q55">
        <f t="shared" si="0"/>
        <v>0.48</v>
      </c>
    </row>
    <row r="56" spans="1:17">
      <c r="A56" s="2">
        <v>43550</v>
      </c>
      <c r="B56">
        <v>2019</v>
      </c>
      <c r="C56">
        <v>3</v>
      </c>
      <c r="D56">
        <v>26</v>
      </c>
      <c r="E56" t="s">
        <v>17</v>
      </c>
      <c r="F56">
        <v>12</v>
      </c>
      <c r="G56" s="3">
        <v>43800</v>
      </c>
      <c r="H56">
        <v>17.65</v>
      </c>
      <c r="I56">
        <v>17.9</v>
      </c>
      <c r="J56">
        <v>17.61</v>
      </c>
      <c r="K56">
        <v>17.7</v>
      </c>
      <c r="L56">
        <v>2688100</v>
      </c>
      <c r="M56">
        <v>17.7</v>
      </c>
      <c r="N56">
        <v>0.00625358779973517</v>
      </c>
      <c r="O56">
        <v>18.1257142857142</v>
      </c>
      <c r="P56">
        <v>17.9112</v>
      </c>
      <c r="Q56">
        <f t="shared" si="0"/>
        <v>0.0500000000000007</v>
      </c>
    </row>
    <row r="57" spans="1:17">
      <c r="A57" s="2">
        <v>43551</v>
      </c>
      <c r="B57">
        <v>2019</v>
      </c>
      <c r="C57">
        <v>3</v>
      </c>
      <c r="D57">
        <v>27</v>
      </c>
      <c r="E57" t="s">
        <v>18</v>
      </c>
      <c r="F57">
        <v>12</v>
      </c>
      <c r="G57" s="3">
        <v>43800</v>
      </c>
      <c r="H57">
        <v>17.71</v>
      </c>
      <c r="I57">
        <v>17.98</v>
      </c>
      <c r="J57">
        <v>17.5</v>
      </c>
      <c r="K57">
        <v>17.71</v>
      </c>
      <c r="L57">
        <v>5441800</v>
      </c>
      <c r="M57">
        <v>17.71</v>
      </c>
      <c r="N57">
        <v>0.000564876898431432</v>
      </c>
      <c r="O57">
        <v>18.1192857142857</v>
      </c>
      <c r="P57">
        <v>17.9641999999999</v>
      </c>
      <c r="Q57">
        <f t="shared" si="0"/>
        <v>0</v>
      </c>
    </row>
    <row r="58" spans="1:17">
      <c r="A58" s="2">
        <v>43552</v>
      </c>
      <c r="B58">
        <v>2019</v>
      </c>
      <c r="C58">
        <v>3</v>
      </c>
      <c r="D58">
        <v>28</v>
      </c>
      <c r="E58" t="s">
        <v>19</v>
      </c>
      <c r="F58">
        <v>12</v>
      </c>
      <c r="G58" s="3">
        <v>43800</v>
      </c>
      <c r="H58">
        <v>17.75</v>
      </c>
      <c r="I58">
        <v>18.2</v>
      </c>
      <c r="J58">
        <v>17.67</v>
      </c>
      <c r="K58">
        <v>18.1</v>
      </c>
      <c r="L58">
        <v>3779300</v>
      </c>
      <c r="M58">
        <v>18.1</v>
      </c>
      <c r="N58">
        <v>0.0220215311777742</v>
      </c>
      <c r="O58">
        <v>18.1307142857142</v>
      </c>
      <c r="P58">
        <v>18.016</v>
      </c>
      <c r="Q58">
        <f t="shared" si="0"/>
        <v>0.350000000000001</v>
      </c>
    </row>
    <row r="59" spans="1:20">
      <c r="A59" s="2">
        <v>43553</v>
      </c>
      <c r="B59">
        <v>2019</v>
      </c>
      <c r="C59">
        <v>3</v>
      </c>
      <c r="D59">
        <v>29</v>
      </c>
      <c r="E59" t="s">
        <v>20</v>
      </c>
      <c r="F59">
        <v>12</v>
      </c>
      <c r="G59" s="3">
        <v>43800</v>
      </c>
      <c r="H59">
        <v>18.41</v>
      </c>
      <c r="I59">
        <v>18.97</v>
      </c>
      <c r="J59">
        <v>17.83</v>
      </c>
      <c r="K59">
        <v>18.95</v>
      </c>
      <c r="L59">
        <v>6273500</v>
      </c>
      <c r="M59">
        <v>18.95</v>
      </c>
      <c r="N59">
        <v>0.0469613460527842</v>
      </c>
      <c r="O59">
        <v>18.1557142857142</v>
      </c>
      <c r="P59">
        <v>18.0744</v>
      </c>
      <c r="Q59">
        <f t="shared" si="0"/>
        <v>0.539999999999999</v>
      </c>
      <c r="R59">
        <f>AVERAGE(Q55:Q59)</f>
        <v>0.284</v>
      </c>
      <c r="S59">
        <f>STDEV(Q55:Q59)</f>
        <v>0.24684002916869</v>
      </c>
      <c r="T59">
        <f>IF(R59&gt;0,0,1)</f>
        <v>0</v>
      </c>
    </row>
    <row r="60" spans="1:17">
      <c r="A60" s="2">
        <v>43556</v>
      </c>
      <c r="B60">
        <v>2019</v>
      </c>
      <c r="C60">
        <v>4</v>
      </c>
      <c r="D60">
        <v>1</v>
      </c>
      <c r="E60" t="s">
        <v>16</v>
      </c>
      <c r="F60">
        <v>13</v>
      </c>
      <c r="G60" t="s">
        <v>21</v>
      </c>
      <c r="H60">
        <v>19.24</v>
      </c>
      <c r="I60">
        <v>19.3</v>
      </c>
      <c r="J60">
        <v>18.16</v>
      </c>
      <c r="K60">
        <v>18.8</v>
      </c>
      <c r="L60">
        <v>5938400</v>
      </c>
      <c r="M60">
        <v>18.8</v>
      </c>
      <c r="N60">
        <v>-0.00791564748494699</v>
      </c>
      <c r="O60">
        <v>18.1485714285714</v>
      </c>
      <c r="P60">
        <v>18.1198</v>
      </c>
      <c r="Q60">
        <f t="shared" si="0"/>
        <v>-0.439999999999998</v>
      </c>
    </row>
    <row r="61" spans="1:17">
      <c r="A61" s="2">
        <v>43557</v>
      </c>
      <c r="B61">
        <v>2019</v>
      </c>
      <c r="C61">
        <v>4</v>
      </c>
      <c r="D61">
        <v>2</v>
      </c>
      <c r="E61" t="s">
        <v>17</v>
      </c>
      <c r="F61">
        <v>13</v>
      </c>
      <c r="G61" t="s">
        <v>21</v>
      </c>
      <c r="H61">
        <v>18.39</v>
      </c>
      <c r="I61">
        <v>18.59</v>
      </c>
      <c r="J61">
        <v>17.99</v>
      </c>
      <c r="K61">
        <v>18.05</v>
      </c>
      <c r="L61">
        <v>9102700</v>
      </c>
      <c r="M61">
        <v>18.05</v>
      </c>
      <c r="N61">
        <v>-0.0398936186402348</v>
      </c>
      <c r="O61">
        <v>18.1378571428571</v>
      </c>
      <c r="P61">
        <v>18.1466</v>
      </c>
      <c r="Q61">
        <f t="shared" si="0"/>
        <v>-0.34</v>
      </c>
    </row>
    <row r="62" spans="1:17">
      <c r="A62" s="2">
        <v>43558</v>
      </c>
      <c r="B62">
        <v>2019</v>
      </c>
      <c r="C62">
        <v>4</v>
      </c>
      <c r="D62">
        <v>3</v>
      </c>
      <c r="E62" t="s">
        <v>18</v>
      </c>
      <c r="F62">
        <v>13</v>
      </c>
      <c r="G62" t="s">
        <v>21</v>
      </c>
      <c r="H62">
        <v>18.27</v>
      </c>
      <c r="I62">
        <v>18.6</v>
      </c>
      <c r="J62">
        <v>17.98</v>
      </c>
      <c r="K62">
        <v>18.08</v>
      </c>
      <c r="L62">
        <v>21655200</v>
      </c>
      <c r="M62">
        <v>18.08</v>
      </c>
      <c r="N62">
        <v>0.00166208797305156</v>
      </c>
      <c r="O62">
        <v>18.1078571428571</v>
      </c>
      <c r="P62">
        <v>18.1896</v>
      </c>
      <c r="Q62">
        <f t="shared" si="0"/>
        <v>-0.190000000000001</v>
      </c>
    </row>
    <row r="63" spans="1:17">
      <c r="A63" s="2">
        <v>43559</v>
      </c>
      <c r="B63">
        <v>2019</v>
      </c>
      <c r="C63">
        <v>4</v>
      </c>
      <c r="D63">
        <v>4</v>
      </c>
      <c r="E63" t="s">
        <v>19</v>
      </c>
      <c r="F63">
        <v>13</v>
      </c>
      <c r="G63" t="s">
        <v>21</v>
      </c>
      <c r="H63">
        <v>18.03</v>
      </c>
      <c r="I63">
        <v>18.19</v>
      </c>
      <c r="J63">
        <v>16.92</v>
      </c>
      <c r="K63">
        <v>17.23</v>
      </c>
      <c r="L63">
        <v>11660000</v>
      </c>
      <c r="M63">
        <v>17.23</v>
      </c>
      <c r="N63">
        <v>-0.047013295633659</v>
      </c>
      <c r="O63">
        <v>18.0021428571428</v>
      </c>
      <c r="P63">
        <v>18.2152</v>
      </c>
      <c r="Q63">
        <f t="shared" si="0"/>
        <v>-0.800000000000001</v>
      </c>
    </row>
    <row r="64" spans="1:20">
      <c r="A64" s="2">
        <v>43560</v>
      </c>
      <c r="B64">
        <v>2019</v>
      </c>
      <c r="C64">
        <v>4</v>
      </c>
      <c r="D64">
        <v>5</v>
      </c>
      <c r="E64" t="s">
        <v>20</v>
      </c>
      <c r="F64">
        <v>13</v>
      </c>
      <c r="G64" t="s">
        <v>21</v>
      </c>
      <c r="H64">
        <v>17.39</v>
      </c>
      <c r="I64">
        <v>18.25</v>
      </c>
      <c r="J64">
        <v>17.24</v>
      </c>
      <c r="K64">
        <v>18.02</v>
      </c>
      <c r="L64">
        <v>7908800</v>
      </c>
      <c r="M64">
        <v>18.02</v>
      </c>
      <c r="N64">
        <v>0.0458503155261724</v>
      </c>
      <c r="O64">
        <v>17.9678571428571</v>
      </c>
      <c r="P64">
        <v>18.2378</v>
      </c>
      <c r="Q64">
        <f t="shared" si="0"/>
        <v>0.629999999999999</v>
      </c>
      <c r="R64">
        <f>AVERAGE(Q60:Q64)</f>
        <v>-0.228</v>
      </c>
      <c r="S64">
        <f>STDEV(Q60:Q64)</f>
        <v>0.529688587756995</v>
      </c>
      <c r="T64">
        <f>IF(R64&gt;0,0,1)</f>
        <v>1</v>
      </c>
    </row>
    <row r="65" spans="1:17">
      <c r="A65" s="2">
        <v>43563</v>
      </c>
      <c r="B65">
        <v>2019</v>
      </c>
      <c r="C65">
        <v>4</v>
      </c>
      <c r="D65">
        <v>8</v>
      </c>
      <c r="E65" t="s">
        <v>16</v>
      </c>
      <c r="F65">
        <v>14</v>
      </c>
      <c r="G65" t="s">
        <v>22</v>
      </c>
      <c r="H65">
        <v>17.94</v>
      </c>
      <c r="I65">
        <v>18.14</v>
      </c>
      <c r="J65">
        <v>17.69</v>
      </c>
      <c r="K65">
        <v>17.91</v>
      </c>
      <c r="L65">
        <v>5201500</v>
      </c>
      <c r="M65">
        <v>17.91</v>
      </c>
      <c r="N65">
        <v>-0.00610436223957866</v>
      </c>
      <c r="O65">
        <v>17.915</v>
      </c>
      <c r="P65">
        <v>18.2472</v>
      </c>
      <c r="Q65">
        <f t="shared" si="0"/>
        <v>-0.0300000000000011</v>
      </c>
    </row>
    <row r="66" spans="1:17">
      <c r="A66" s="2">
        <v>43564</v>
      </c>
      <c r="B66">
        <v>2019</v>
      </c>
      <c r="C66">
        <v>4</v>
      </c>
      <c r="D66">
        <v>9</v>
      </c>
      <c r="E66" t="s">
        <v>17</v>
      </c>
      <c r="F66">
        <v>14</v>
      </c>
      <c r="G66" t="s">
        <v>22</v>
      </c>
      <c r="H66">
        <v>17.92</v>
      </c>
      <c r="I66">
        <v>17.96</v>
      </c>
      <c r="J66">
        <v>17.77</v>
      </c>
      <c r="K66">
        <v>17.84</v>
      </c>
      <c r="L66">
        <v>2435300</v>
      </c>
      <c r="M66">
        <v>17.84</v>
      </c>
      <c r="N66">
        <v>-0.0039084140380009</v>
      </c>
      <c r="O66">
        <v>17.9214285714285</v>
      </c>
      <c r="P66">
        <v>18.2444</v>
      </c>
      <c r="Q66">
        <f t="shared" si="0"/>
        <v>-0.0800000000000018</v>
      </c>
    </row>
    <row r="67" spans="1:17">
      <c r="A67" s="2">
        <v>43565</v>
      </c>
      <c r="B67">
        <v>2019</v>
      </c>
      <c r="C67">
        <v>4</v>
      </c>
      <c r="D67">
        <v>10</v>
      </c>
      <c r="E67" t="s">
        <v>18</v>
      </c>
      <c r="F67">
        <v>14</v>
      </c>
      <c r="G67" t="s">
        <v>22</v>
      </c>
      <c r="H67">
        <v>17.99</v>
      </c>
      <c r="I67">
        <v>17.99</v>
      </c>
      <c r="J67">
        <v>17.42</v>
      </c>
      <c r="K67">
        <v>17.63</v>
      </c>
      <c r="L67">
        <v>2902900</v>
      </c>
      <c r="M67">
        <v>17.63</v>
      </c>
      <c r="N67">
        <v>-0.0117713559431122</v>
      </c>
      <c r="O67">
        <v>17.9157142857142</v>
      </c>
      <c r="P67">
        <v>18.2402</v>
      </c>
      <c r="Q67">
        <f t="shared" ref="Q67:Q130" si="1">K67-H67</f>
        <v>-0.359999999999999</v>
      </c>
    </row>
    <row r="68" spans="1:17">
      <c r="A68" s="2">
        <v>43566</v>
      </c>
      <c r="B68">
        <v>2019</v>
      </c>
      <c r="C68">
        <v>4</v>
      </c>
      <c r="D68">
        <v>11</v>
      </c>
      <c r="E68" t="s">
        <v>19</v>
      </c>
      <c r="F68">
        <v>14</v>
      </c>
      <c r="G68" t="s">
        <v>22</v>
      </c>
      <c r="H68">
        <v>17.5</v>
      </c>
      <c r="I68">
        <v>17.77</v>
      </c>
      <c r="J68">
        <v>17.38</v>
      </c>
      <c r="K68">
        <v>17.47</v>
      </c>
      <c r="L68">
        <v>3652900</v>
      </c>
      <c r="M68">
        <v>17.47</v>
      </c>
      <c r="N68">
        <v>-0.00907543136860544</v>
      </c>
      <c r="O68">
        <v>17.9342857142857</v>
      </c>
      <c r="P68">
        <v>18.2344</v>
      </c>
      <c r="Q68">
        <f t="shared" si="1"/>
        <v>-0.0300000000000011</v>
      </c>
    </row>
    <row r="69" spans="1:20">
      <c r="A69" s="2">
        <v>43567</v>
      </c>
      <c r="B69">
        <v>2019</v>
      </c>
      <c r="C69">
        <v>4</v>
      </c>
      <c r="D69">
        <v>12</v>
      </c>
      <c r="E69" t="s">
        <v>20</v>
      </c>
      <c r="F69">
        <v>14</v>
      </c>
      <c r="G69" t="s">
        <v>22</v>
      </c>
      <c r="H69">
        <v>17.82</v>
      </c>
      <c r="I69">
        <v>18.52</v>
      </c>
      <c r="J69">
        <v>17.68</v>
      </c>
      <c r="K69">
        <v>18.32</v>
      </c>
      <c r="L69">
        <v>7307200</v>
      </c>
      <c r="M69">
        <v>18.32</v>
      </c>
      <c r="N69">
        <v>0.0486548606112402</v>
      </c>
      <c r="O69">
        <v>17.9864285714285</v>
      </c>
      <c r="P69">
        <v>18.2326</v>
      </c>
      <c r="Q69">
        <f t="shared" si="1"/>
        <v>0.5</v>
      </c>
      <c r="R69">
        <v>0</v>
      </c>
      <c r="S69">
        <f>STDEV(Q65:Q69)</f>
        <v>0.311367949538805</v>
      </c>
      <c r="T69">
        <f>IF(R69&gt;0,0,1)</f>
        <v>1</v>
      </c>
    </row>
    <row r="70" spans="1:17">
      <c r="A70" s="2">
        <v>43570</v>
      </c>
      <c r="B70">
        <v>2019</v>
      </c>
      <c r="C70">
        <v>4</v>
      </c>
      <c r="D70">
        <v>15</v>
      </c>
      <c r="E70" t="s">
        <v>16</v>
      </c>
      <c r="F70">
        <v>15</v>
      </c>
      <c r="G70" t="s">
        <v>23</v>
      </c>
      <c r="H70">
        <v>18.08</v>
      </c>
      <c r="I70">
        <v>18.15</v>
      </c>
      <c r="J70">
        <v>16.88</v>
      </c>
      <c r="K70">
        <v>17.18</v>
      </c>
      <c r="L70">
        <v>8859100</v>
      </c>
      <c r="M70">
        <v>17.18</v>
      </c>
      <c r="N70">
        <v>-0.0622270419562567</v>
      </c>
      <c r="O70">
        <v>17.9492857142857</v>
      </c>
      <c r="P70">
        <v>18.2196</v>
      </c>
      <c r="Q70">
        <f t="shared" si="1"/>
        <v>-0.899999999999999</v>
      </c>
    </row>
    <row r="71" spans="1:17">
      <c r="A71" s="2">
        <v>43571</v>
      </c>
      <c r="B71">
        <v>2019</v>
      </c>
      <c r="C71">
        <v>4</v>
      </c>
      <c r="D71">
        <v>16</v>
      </c>
      <c r="E71" t="s">
        <v>17</v>
      </c>
      <c r="F71">
        <v>15</v>
      </c>
      <c r="G71" t="s">
        <v>23</v>
      </c>
      <c r="H71">
        <v>17.49</v>
      </c>
      <c r="I71">
        <v>17.55</v>
      </c>
      <c r="J71">
        <v>17</v>
      </c>
      <c r="K71">
        <v>17.1</v>
      </c>
      <c r="L71">
        <v>4515100</v>
      </c>
      <c r="M71">
        <v>17.1</v>
      </c>
      <c r="N71">
        <v>-0.00465657289202448</v>
      </c>
      <c r="O71">
        <v>17.9057142857142</v>
      </c>
      <c r="P71">
        <v>18.2076</v>
      </c>
      <c r="Q71">
        <f t="shared" si="1"/>
        <v>-0.389999999999997</v>
      </c>
    </row>
    <row r="72" spans="1:17">
      <c r="A72" s="2">
        <v>43572</v>
      </c>
      <c r="B72">
        <v>2019</v>
      </c>
      <c r="C72">
        <v>4</v>
      </c>
      <c r="D72">
        <v>17</v>
      </c>
      <c r="E72" t="s">
        <v>18</v>
      </c>
      <c r="F72">
        <v>15</v>
      </c>
      <c r="G72" t="s">
        <v>23</v>
      </c>
      <c r="H72">
        <v>17.26</v>
      </c>
      <c r="I72">
        <v>17.3</v>
      </c>
      <c r="J72">
        <v>16.71</v>
      </c>
      <c r="K72">
        <v>16.93</v>
      </c>
      <c r="L72">
        <v>5296400</v>
      </c>
      <c r="M72">
        <v>16.93</v>
      </c>
      <c r="N72">
        <v>-0.00994152470769327</v>
      </c>
      <c r="O72">
        <v>17.8221428571428</v>
      </c>
      <c r="P72">
        <v>18.182</v>
      </c>
      <c r="Q72">
        <f t="shared" si="1"/>
        <v>-0.330000000000002</v>
      </c>
    </row>
    <row r="73" spans="1:20">
      <c r="A73" s="2">
        <v>43573</v>
      </c>
      <c r="B73">
        <v>2019</v>
      </c>
      <c r="C73">
        <v>4</v>
      </c>
      <c r="D73">
        <v>18</v>
      </c>
      <c r="E73" t="s">
        <v>19</v>
      </c>
      <c r="F73">
        <v>15</v>
      </c>
      <c r="G73" t="s">
        <v>23</v>
      </c>
      <c r="H73">
        <v>17</v>
      </c>
      <c r="I73">
        <v>17.54</v>
      </c>
      <c r="J73">
        <v>16.96</v>
      </c>
      <c r="K73">
        <v>17.45</v>
      </c>
      <c r="L73">
        <v>3426600</v>
      </c>
      <c r="M73">
        <v>17.45</v>
      </c>
      <c r="N73">
        <v>0.0307147341045646</v>
      </c>
      <c r="O73">
        <v>17.715</v>
      </c>
      <c r="P73">
        <v>18.1668</v>
      </c>
      <c r="Q73">
        <f t="shared" si="1"/>
        <v>0.449999999999999</v>
      </c>
      <c r="R73">
        <f>AVERAGE(Q70:Q73)</f>
        <v>-0.2925</v>
      </c>
      <c r="S73">
        <f>STDEV(Q70:Q73)</f>
        <v>0.557157966828079</v>
      </c>
      <c r="T73">
        <f>IF(R73&gt;0,0,1)</f>
        <v>1</v>
      </c>
    </row>
    <row r="74" spans="1:17">
      <c r="A74" s="2">
        <v>43577</v>
      </c>
      <c r="B74">
        <v>2019</v>
      </c>
      <c r="C74">
        <v>4</v>
      </c>
      <c r="D74">
        <v>22</v>
      </c>
      <c r="E74" t="s">
        <v>16</v>
      </c>
      <c r="F74">
        <v>16</v>
      </c>
      <c r="G74" t="s">
        <v>24</v>
      </c>
      <c r="H74">
        <v>17</v>
      </c>
      <c r="I74">
        <v>17.75</v>
      </c>
      <c r="J74">
        <v>17</v>
      </c>
      <c r="K74">
        <v>17.72</v>
      </c>
      <c r="L74">
        <v>2792600</v>
      </c>
      <c r="M74">
        <v>17.72</v>
      </c>
      <c r="N74">
        <v>0.0154726956223671</v>
      </c>
      <c r="O74">
        <v>17.6378571428571</v>
      </c>
      <c r="P74">
        <v>18.1775999999999</v>
      </c>
      <c r="Q74">
        <f t="shared" si="1"/>
        <v>0.719999999999999</v>
      </c>
    </row>
    <row r="75" spans="1:17">
      <c r="A75" s="2">
        <v>43578</v>
      </c>
      <c r="B75">
        <v>2019</v>
      </c>
      <c r="C75">
        <v>4</v>
      </c>
      <c r="D75">
        <v>23</v>
      </c>
      <c r="E75" t="s">
        <v>17</v>
      </c>
      <c r="F75">
        <v>16</v>
      </c>
      <c r="G75" t="s">
        <v>24</v>
      </c>
      <c r="H75">
        <v>17.62</v>
      </c>
      <c r="I75">
        <v>17.99</v>
      </c>
      <c r="J75">
        <v>17.61</v>
      </c>
      <c r="K75">
        <v>17.73</v>
      </c>
      <c r="L75">
        <v>4245600</v>
      </c>
      <c r="M75">
        <v>17.73</v>
      </c>
      <c r="N75">
        <v>0.000564347024229139</v>
      </c>
      <c r="O75">
        <v>17.615</v>
      </c>
      <c r="P75">
        <v>18.183</v>
      </c>
      <c r="Q75">
        <f t="shared" si="1"/>
        <v>0.109999999999999</v>
      </c>
    </row>
    <row r="76" spans="1:17">
      <c r="A76" s="2">
        <v>43579</v>
      </c>
      <c r="B76">
        <v>2019</v>
      </c>
      <c r="C76">
        <v>4</v>
      </c>
      <c r="D76">
        <v>24</v>
      </c>
      <c r="E76" t="s">
        <v>18</v>
      </c>
      <c r="F76">
        <v>16</v>
      </c>
      <c r="G76" t="s">
        <v>24</v>
      </c>
      <c r="H76">
        <v>17.66</v>
      </c>
      <c r="I76">
        <v>17.89</v>
      </c>
      <c r="J76">
        <v>17.19</v>
      </c>
      <c r="K76">
        <v>17.77</v>
      </c>
      <c r="L76">
        <v>2285000</v>
      </c>
      <c r="M76">
        <v>17.77</v>
      </c>
      <c r="N76">
        <v>0.00225611486520649</v>
      </c>
      <c r="O76">
        <v>17.5928571428571</v>
      </c>
      <c r="P76">
        <v>18.1926</v>
      </c>
      <c r="Q76">
        <f t="shared" si="1"/>
        <v>0.109999999999999</v>
      </c>
    </row>
    <row r="77" spans="1:17">
      <c r="A77" s="2">
        <v>43580</v>
      </c>
      <c r="B77">
        <v>2019</v>
      </c>
      <c r="C77">
        <v>4</v>
      </c>
      <c r="D77">
        <v>25</v>
      </c>
      <c r="E77" t="s">
        <v>19</v>
      </c>
      <c r="F77">
        <v>16</v>
      </c>
      <c r="G77" t="s">
        <v>24</v>
      </c>
      <c r="H77">
        <v>17.54</v>
      </c>
      <c r="I77">
        <v>17.65</v>
      </c>
      <c r="J77">
        <v>17.03</v>
      </c>
      <c r="K77">
        <v>17.49</v>
      </c>
      <c r="L77">
        <v>2990600</v>
      </c>
      <c r="M77">
        <v>17.49</v>
      </c>
      <c r="N77">
        <v>-0.0157569318757769</v>
      </c>
      <c r="O77">
        <v>17.6114285714285</v>
      </c>
      <c r="P77">
        <v>18.1852</v>
      </c>
      <c r="Q77">
        <f t="shared" si="1"/>
        <v>-0.0500000000000007</v>
      </c>
    </row>
    <row r="78" spans="1:20">
      <c r="A78" s="2">
        <v>43581</v>
      </c>
      <c r="B78">
        <v>2019</v>
      </c>
      <c r="C78">
        <v>4</v>
      </c>
      <c r="D78">
        <v>26</v>
      </c>
      <c r="E78" t="s">
        <v>20</v>
      </c>
      <c r="F78">
        <v>16</v>
      </c>
      <c r="G78" t="s">
        <v>24</v>
      </c>
      <c r="H78">
        <v>17.47</v>
      </c>
      <c r="I78">
        <v>17.81</v>
      </c>
      <c r="J78">
        <v>17.28</v>
      </c>
      <c r="K78">
        <v>17.78</v>
      </c>
      <c r="L78">
        <v>2251800</v>
      </c>
      <c r="M78">
        <v>17.78</v>
      </c>
      <c r="N78">
        <v>0.0165809559361018</v>
      </c>
      <c r="O78">
        <v>17.5942857142857</v>
      </c>
      <c r="P78">
        <v>18.1768</v>
      </c>
      <c r="Q78">
        <f t="shared" si="1"/>
        <v>0.310000000000002</v>
      </c>
      <c r="R78">
        <f>AVERAGE(Q74:Q78)</f>
        <v>0.24</v>
      </c>
      <c r="S78">
        <f>STDEV(Q74:Q78)</f>
        <v>0.297153159162072</v>
      </c>
      <c r="T78">
        <f>IF(R78&gt;0,0,1)</f>
        <v>0</v>
      </c>
    </row>
    <row r="79" spans="1:17">
      <c r="A79" s="2">
        <v>43584</v>
      </c>
      <c r="B79">
        <v>2019</v>
      </c>
      <c r="C79">
        <v>4</v>
      </c>
      <c r="D79">
        <v>29</v>
      </c>
      <c r="E79" t="s">
        <v>16</v>
      </c>
      <c r="F79">
        <v>17</v>
      </c>
      <c r="G79" t="s">
        <v>25</v>
      </c>
      <c r="H79">
        <v>17.72</v>
      </c>
      <c r="I79">
        <v>17.85</v>
      </c>
      <c r="J79">
        <v>17.41</v>
      </c>
      <c r="K79">
        <v>17.68</v>
      </c>
      <c r="L79">
        <v>2642800</v>
      </c>
      <c r="M79">
        <v>17.68</v>
      </c>
      <c r="N79">
        <v>-0.00562431820066444</v>
      </c>
      <c r="O79">
        <v>17.5778571428571</v>
      </c>
      <c r="P79">
        <v>18.152</v>
      </c>
      <c r="Q79">
        <f t="shared" si="1"/>
        <v>-0.0399999999999991</v>
      </c>
    </row>
    <row r="80" spans="1:17">
      <c r="A80" s="2">
        <v>43585</v>
      </c>
      <c r="B80">
        <v>2019</v>
      </c>
      <c r="C80">
        <v>4</v>
      </c>
      <c r="D80">
        <v>30</v>
      </c>
      <c r="E80" t="s">
        <v>17</v>
      </c>
      <c r="F80">
        <v>17</v>
      </c>
      <c r="G80" t="s">
        <v>25</v>
      </c>
      <c r="H80">
        <v>17.56</v>
      </c>
      <c r="I80">
        <v>17.9</v>
      </c>
      <c r="J80">
        <v>17.45</v>
      </c>
      <c r="K80">
        <v>17.8</v>
      </c>
      <c r="L80">
        <v>3617400</v>
      </c>
      <c r="M80">
        <v>17.8</v>
      </c>
      <c r="N80">
        <v>0.00678726978582888</v>
      </c>
      <c r="O80">
        <v>17.575</v>
      </c>
      <c r="P80">
        <v>18.1532</v>
      </c>
      <c r="Q80">
        <f t="shared" si="1"/>
        <v>0.240000000000002</v>
      </c>
    </row>
    <row r="81" spans="1:17">
      <c r="A81" s="2">
        <v>43586</v>
      </c>
      <c r="B81">
        <v>2019</v>
      </c>
      <c r="C81">
        <v>5</v>
      </c>
      <c r="D81">
        <v>1</v>
      </c>
      <c r="E81" t="s">
        <v>18</v>
      </c>
      <c r="F81">
        <v>17</v>
      </c>
      <c r="G81" t="s">
        <v>25</v>
      </c>
      <c r="H81">
        <v>17.9</v>
      </c>
      <c r="I81">
        <v>18.08</v>
      </c>
      <c r="J81">
        <v>17.81</v>
      </c>
      <c r="K81">
        <v>17.83</v>
      </c>
      <c r="L81">
        <v>2544300</v>
      </c>
      <c r="M81">
        <v>17.83</v>
      </c>
      <c r="N81">
        <v>0.0016854319062578</v>
      </c>
      <c r="O81">
        <v>17.5892857142857</v>
      </c>
      <c r="P81">
        <v>18.1538</v>
      </c>
      <c r="Q81">
        <f t="shared" si="1"/>
        <v>-0.0700000000000003</v>
      </c>
    </row>
    <row r="82" spans="1:17">
      <c r="A82" s="2">
        <v>43587</v>
      </c>
      <c r="B82">
        <v>2019</v>
      </c>
      <c r="C82">
        <v>5</v>
      </c>
      <c r="D82">
        <v>2</v>
      </c>
      <c r="E82" t="s">
        <v>19</v>
      </c>
      <c r="F82">
        <v>17</v>
      </c>
      <c r="G82" t="s">
        <v>25</v>
      </c>
      <c r="H82">
        <v>17.8</v>
      </c>
      <c r="I82">
        <v>18.15</v>
      </c>
      <c r="J82">
        <v>17.51</v>
      </c>
      <c r="K82">
        <v>17.72</v>
      </c>
      <c r="L82">
        <v>2462900</v>
      </c>
      <c r="M82">
        <v>17.72</v>
      </c>
      <c r="N82">
        <v>-0.00616941171184803</v>
      </c>
      <c r="O82">
        <v>17.6071428571428</v>
      </c>
      <c r="P82">
        <v>18.142</v>
      </c>
      <c r="Q82">
        <f t="shared" si="1"/>
        <v>-0.0800000000000018</v>
      </c>
    </row>
    <row r="83" spans="1:20">
      <c r="A83" s="2">
        <v>43588</v>
      </c>
      <c r="B83">
        <v>2019</v>
      </c>
      <c r="C83">
        <v>5</v>
      </c>
      <c r="D83">
        <v>3</v>
      </c>
      <c r="E83" t="s">
        <v>20</v>
      </c>
      <c r="F83">
        <v>17</v>
      </c>
      <c r="G83" t="s">
        <v>25</v>
      </c>
      <c r="H83">
        <v>17.9</v>
      </c>
      <c r="I83">
        <v>18.31</v>
      </c>
      <c r="J83">
        <v>17.75</v>
      </c>
      <c r="K83">
        <v>18.19</v>
      </c>
      <c r="L83">
        <v>3247500</v>
      </c>
      <c r="M83">
        <v>18.19</v>
      </c>
      <c r="N83">
        <v>0.0265237719478304</v>
      </c>
      <c r="O83">
        <v>17.5978571428571</v>
      </c>
      <c r="P83">
        <v>18.143</v>
      </c>
      <c r="Q83">
        <f t="shared" si="1"/>
        <v>0.290000000000003</v>
      </c>
      <c r="R83">
        <f>AVERAGE(Q79:Q83)</f>
        <v>0.0680000000000007</v>
      </c>
      <c r="S83">
        <f>STDEV(Q79:Q83)</f>
        <v>0.181300854934555</v>
      </c>
      <c r="T83">
        <f>IF(R83&gt;0,0,1)</f>
        <v>0</v>
      </c>
    </row>
    <row r="84" spans="1:17">
      <c r="A84" s="2">
        <v>43591</v>
      </c>
      <c r="B84">
        <v>2019</v>
      </c>
      <c r="C84">
        <v>5</v>
      </c>
      <c r="D84">
        <v>6</v>
      </c>
      <c r="E84" t="s">
        <v>16</v>
      </c>
      <c r="F84">
        <v>18</v>
      </c>
      <c r="G84" t="s">
        <v>26</v>
      </c>
      <c r="H84">
        <v>17.35</v>
      </c>
      <c r="I84">
        <v>17.57</v>
      </c>
      <c r="J84">
        <v>17.03</v>
      </c>
      <c r="K84">
        <v>17.4</v>
      </c>
      <c r="L84">
        <v>4826500</v>
      </c>
      <c r="M84">
        <v>17.4</v>
      </c>
      <c r="N84">
        <v>-0.0434305053509044</v>
      </c>
      <c r="O84">
        <v>17.6135714285714</v>
      </c>
      <c r="P84">
        <v>18.1014</v>
      </c>
      <c r="Q84">
        <f t="shared" si="1"/>
        <v>0.0499999999999972</v>
      </c>
    </row>
    <row r="85" spans="1:17">
      <c r="A85" s="2">
        <v>43592</v>
      </c>
      <c r="B85">
        <v>2019</v>
      </c>
      <c r="C85">
        <v>5</v>
      </c>
      <c r="D85">
        <v>7</v>
      </c>
      <c r="E85" t="s">
        <v>17</v>
      </c>
      <c r="F85">
        <v>18</v>
      </c>
      <c r="G85" t="s">
        <v>26</v>
      </c>
      <c r="H85">
        <v>17.27</v>
      </c>
      <c r="I85">
        <v>17.6</v>
      </c>
      <c r="J85">
        <v>16.97</v>
      </c>
      <c r="K85">
        <v>17.09</v>
      </c>
      <c r="L85">
        <v>3042500</v>
      </c>
      <c r="M85">
        <v>17.09</v>
      </c>
      <c r="N85">
        <v>-0.0178160616516477</v>
      </c>
      <c r="O85">
        <v>17.6128571428571</v>
      </c>
      <c r="P85">
        <v>18.038</v>
      </c>
      <c r="Q85">
        <f t="shared" si="1"/>
        <v>-0.18</v>
      </c>
    </row>
    <row r="86" spans="1:17">
      <c r="A86" s="2">
        <v>43593</v>
      </c>
      <c r="B86">
        <v>2019</v>
      </c>
      <c r="C86">
        <v>5</v>
      </c>
      <c r="D86">
        <v>8</v>
      </c>
      <c r="E86" t="s">
        <v>18</v>
      </c>
      <c r="F86">
        <v>18</v>
      </c>
      <c r="G86" t="s">
        <v>26</v>
      </c>
      <c r="H86">
        <v>17.08</v>
      </c>
      <c r="I86">
        <v>17.39</v>
      </c>
      <c r="J86">
        <v>16.8</v>
      </c>
      <c r="K86">
        <v>17.14</v>
      </c>
      <c r="L86">
        <v>3634400</v>
      </c>
      <c r="M86">
        <v>17.14</v>
      </c>
      <c r="N86">
        <v>0.00292564286800045</v>
      </c>
      <c r="O86">
        <v>17.6278571428571</v>
      </c>
      <c r="P86">
        <v>17.9862</v>
      </c>
      <c r="Q86">
        <f t="shared" si="1"/>
        <v>0.0600000000000023</v>
      </c>
    </row>
    <row r="87" spans="1:17">
      <c r="A87" s="2">
        <v>43594</v>
      </c>
      <c r="B87">
        <v>2019</v>
      </c>
      <c r="C87">
        <v>5</v>
      </c>
      <c r="D87">
        <v>9</v>
      </c>
      <c r="E87" t="s">
        <v>19</v>
      </c>
      <c r="F87">
        <v>18</v>
      </c>
      <c r="G87" t="s">
        <v>26</v>
      </c>
      <c r="H87">
        <v>16.71</v>
      </c>
      <c r="I87">
        <v>17.17</v>
      </c>
      <c r="J87">
        <v>16.19</v>
      </c>
      <c r="K87">
        <v>17.14</v>
      </c>
      <c r="L87">
        <v>6096600</v>
      </c>
      <c r="M87">
        <v>17.14</v>
      </c>
      <c r="N87">
        <v>0</v>
      </c>
      <c r="O87">
        <v>17.6057142857142</v>
      </c>
      <c r="P87">
        <v>17.9318</v>
      </c>
      <c r="Q87">
        <f t="shared" si="1"/>
        <v>0.43</v>
      </c>
    </row>
    <row r="88" spans="1:20">
      <c r="A88" s="2">
        <v>43595</v>
      </c>
      <c r="B88">
        <v>2019</v>
      </c>
      <c r="C88">
        <v>5</v>
      </c>
      <c r="D88">
        <v>10</v>
      </c>
      <c r="E88" t="s">
        <v>20</v>
      </c>
      <c r="F88">
        <v>18</v>
      </c>
      <c r="G88" t="s">
        <v>26</v>
      </c>
      <c r="H88">
        <v>17.17</v>
      </c>
      <c r="I88">
        <v>17.5</v>
      </c>
      <c r="J88">
        <v>16.58</v>
      </c>
      <c r="K88">
        <v>17.1</v>
      </c>
      <c r="L88">
        <v>3930900</v>
      </c>
      <c r="M88">
        <v>17.1</v>
      </c>
      <c r="N88">
        <v>-0.00233366450426297</v>
      </c>
      <c r="O88">
        <v>17.5614285714285</v>
      </c>
      <c r="P88">
        <v>17.8941999999999</v>
      </c>
      <c r="Q88">
        <f t="shared" si="1"/>
        <v>-0.0700000000000003</v>
      </c>
      <c r="R88">
        <f>AVERAGE(Q84:Q88)</f>
        <v>0.0579999999999998</v>
      </c>
      <c r="S88">
        <f>STDEV(Q84:Q88)</f>
        <v>0.229934773359751</v>
      </c>
      <c r="T88">
        <f>IF(R88&gt;0,0,1)</f>
        <v>0</v>
      </c>
    </row>
    <row r="89" spans="1:17">
      <c r="A89" s="2">
        <v>43598</v>
      </c>
      <c r="B89">
        <v>2019</v>
      </c>
      <c r="C89">
        <v>5</v>
      </c>
      <c r="D89">
        <v>13</v>
      </c>
      <c r="E89" t="s">
        <v>16</v>
      </c>
      <c r="F89">
        <v>19</v>
      </c>
      <c r="G89" t="s">
        <v>27</v>
      </c>
      <c r="H89">
        <v>16.51</v>
      </c>
      <c r="I89">
        <v>16.65</v>
      </c>
      <c r="J89">
        <v>16.03</v>
      </c>
      <c r="K89">
        <v>16.21</v>
      </c>
      <c r="L89">
        <v>4672900</v>
      </c>
      <c r="M89">
        <v>16.21</v>
      </c>
      <c r="N89">
        <v>-0.0520468583124427</v>
      </c>
      <c r="O89">
        <v>17.4528571428571</v>
      </c>
      <c r="P89">
        <v>17.8588</v>
      </c>
      <c r="Q89">
        <f t="shared" si="1"/>
        <v>-0.300000000000001</v>
      </c>
    </row>
    <row r="90" spans="1:17">
      <c r="A90" s="2">
        <v>43599</v>
      </c>
      <c r="B90">
        <v>2019</v>
      </c>
      <c r="C90">
        <v>5</v>
      </c>
      <c r="D90">
        <v>14</v>
      </c>
      <c r="E90" t="s">
        <v>17</v>
      </c>
      <c r="F90">
        <v>19</v>
      </c>
      <c r="G90" t="s">
        <v>27</v>
      </c>
      <c r="H90">
        <v>16.69</v>
      </c>
      <c r="I90">
        <v>16.7</v>
      </c>
      <c r="J90">
        <v>14.82</v>
      </c>
      <c r="K90">
        <v>15.39</v>
      </c>
      <c r="L90">
        <v>16739100</v>
      </c>
      <c r="M90">
        <v>15.39</v>
      </c>
      <c r="N90">
        <v>-0.0505859831870915</v>
      </c>
      <c r="O90">
        <v>17.2828571428571</v>
      </c>
      <c r="P90">
        <v>17.7902</v>
      </c>
      <c r="Q90">
        <f t="shared" si="1"/>
        <v>-1.3</v>
      </c>
    </row>
    <row r="91" spans="1:17">
      <c r="A91" s="2">
        <v>43600</v>
      </c>
      <c r="B91">
        <v>2019</v>
      </c>
      <c r="C91">
        <v>5</v>
      </c>
      <c r="D91">
        <v>15</v>
      </c>
      <c r="E91" t="s">
        <v>18</v>
      </c>
      <c r="F91">
        <v>19</v>
      </c>
      <c r="G91" t="s">
        <v>27</v>
      </c>
      <c r="H91">
        <v>15.46</v>
      </c>
      <c r="I91">
        <v>15.69</v>
      </c>
      <c r="J91">
        <v>15.19</v>
      </c>
      <c r="K91">
        <v>15.53</v>
      </c>
      <c r="L91">
        <v>4802100</v>
      </c>
      <c r="M91">
        <v>15.53</v>
      </c>
      <c r="N91">
        <v>0.00909677625245652</v>
      </c>
      <c r="O91">
        <v>17.1428571428571</v>
      </c>
      <c r="P91">
        <v>17.718</v>
      </c>
      <c r="Q91">
        <f t="shared" si="1"/>
        <v>0.0699999999999985</v>
      </c>
    </row>
    <row r="92" spans="1:17">
      <c r="A92" s="2">
        <v>43601</v>
      </c>
      <c r="B92">
        <v>2019</v>
      </c>
      <c r="C92">
        <v>5</v>
      </c>
      <c r="D92">
        <v>16</v>
      </c>
      <c r="E92" t="s">
        <v>19</v>
      </c>
      <c r="F92">
        <v>19</v>
      </c>
      <c r="G92" t="s">
        <v>27</v>
      </c>
      <c r="H92">
        <v>15.63</v>
      </c>
      <c r="I92">
        <v>15.97</v>
      </c>
      <c r="J92">
        <v>15.5</v>
      </c>
      <c r="K92">
        <v>15.81</v>
      </c>
      <c r="L92">
        <v>3529900</v>
      </c>
      <c r="M92">
        <v>15.81</v>
      </c>
      <c r="N92">
        <v>0.0180296646142914</v>
      </c>
      <c r="O92">
        <v>17.0021428571428</v>
      </c>
      <c r="P92">
        <v>17.6609999999999</v>
      </c>
      <c r="Q92">
        <f t="shared" si="1"/>
        <v>0.18</v>
      </c>
    </row>
    <row r="93" spans="1:20">
      <c r="A93" s="2">
        <v>43602</v>
      </c>
      <c r="B93">
        <v>2019</v>
      </c>
      <c r="C93">
        <v>5</v>
      </c>
      <c r="D93">
        <v>17</v>
      </c>
      <c r="E93" t="s">
        <v>20</v>
      </c>
      <c r="F93">
        <v>19</v>
      </c>
      <c r="G93" t="s">
        <v>27</v>
      </c>
      <c r="H93">
        <v>15.53</v>
      </c>
      <c r="I93">
        <v>15.7</v>
      </c>
      <c r="J93">
        <v>15.25</v>
      </c>
      <c r="K93">
        <v>15.35</v>
      </c>
      <c r="L93">
        <v>4076700</v>
      </c>
      <c r="M93">
        <v>15.35</v>
      </c>
      <c r="N93">
        <v>-0.0290955108120183</v>
      </c>
      <c r="O93">
        <v>16.8357142857142</v>
      </c>
      <c r="P93">
        <v>17.612</v>
      </c>
      <c r="Q93">
        <f t="shared" si="1"/>
        <v>-0.18</v>
      </c>
      <c r="R93">
        <f>AVERAGE(Q89:Q93)</f>
        <v>-0.306000000000001</v>
      </c>
      <c r="S93">
        <f>STDEV(Q89:Q93)</f>
        <v>0.587690394680737</v>
      </c>
      <c r="T93">
        <f>IF(R93&gt;0,0,1)</f>
        <v>1</v>
      </c>
    </row>
    <row r="94" spans="1:17">
      <c r="A94" s="2">
        <v>43605</v>
      </c>
      <c r="B94">
        <v>2019</v>
      </c>
      <c r="C94">
        <v>5</v>
      </c>
      <c r="D94">
        <v>20</v>
      </c>
      <c r="E94" t="s">
        <v>16</v>
      </c>
      <c r="F94">
        <v>20</v>
      </c>
      <c r="G94" t="s">
        <v>28</v>
      </c>
      <c r="H94">
        <v>15</v>
      </c>
      <c r="I94">
        <v>15.1</v>
      </c>
      <c r="J94">
        <v>14.43</v>
      </c>
      <c r="K94">
        <v>14.58</v>
      </c>
      <c r="L94">
        <v>4531100</v>
      </c>
      <c r="M94">
        <v>14.58</v>
      </c>
      <c r="N94">
        <v>-0.0501628950246284</v>
      </c>
      <c r="O94">
        <v>16.6057142857142</v>
      </c>
      <c r="P94">
        <v>17.5448</v>
      </c>
      <c r="Q94">
        <f t="shared" si="1"/>
        <v>-0.42</v>
      </c>
    </row>
    <row r="95" spans="1:17">
      <c r="A95" s="2">
        <v>43606</v>
      </c>
      <c r="B95">
        <v>2019</v>
      </c>
      <c r="C95">
        <v>5</v>
      </c>
      <c r="D95">
        <v>21</v>
      </c>
      <c r="E95" t="s">
        <v>17</v>
      </c>
      <c r="F95">
        <v>20</v>
      </c>
      <c r="G95" t="s">
        <v>28</v>
      </c>
      <c r="H95">
        <v>14.87</v>
      </c>
      <c r="I95">
        <v>15.03</v>
      </c>
      <c r="J95">
        <v>14.64</v>
      </c>
      <c r="K95">
        <v>14.77</v>
      </c>
      <c r="L95">
        <v>5223500</v>
      </c>
      <c r="M95">
        <v>14.77</v>
      </c>
      <c r="N95">
        <v>0.0130315867662447</v>
      </c>
      <c r="O95">
        <v>16.3871428571428</v>
      </c>
      <c r="P95">
        <v>17.4682</v>
      </c>
      <c r="Q95">
        <f t="shared" si="1"/>
        <v>-0.0999999999999996</v>
      </c>
    </row>
    <row r="96" spans="1:17">
      <c r="A96" s="2">
        <v>43607</v>
      </c>
      <c r="B96">
        <v>2019</v>
      </c>
      <c r="C96">
        <v>5</v>
      </c>
      <c r="D96">
        <v>22</v>
      </c>
      <c r="E96" t="s">
        <v>18</v>
      </c>
      <c r="F96">
        <v>20</v>
      </c>
      <c r="G96" t="s">
        <v>28</v>
      </c>
      <c r="H96">
        <v>14.73</v>
      </c>
      <c r="I96">
        <v>14.99</v>
      </c>
      <c r="J96">
        <v>14.45</v>
      </c>
      <c r="K96">
        <v>14.69</v>
      </c>
      <c r="L96">
        <v>2483000</v>
      </c>
      <c r="M96">
        <v>14.69</v>
      </c>
      <c r="N96">
        <v>-0.00541644379830197</v>
      </c>
      <c r="O96">
        <v>16.1707142857142</v>
      </c>
      <c r="P96">
        <v>17.384</v>
      </c>
      <c r="Q96">
        <f t="shared" si="1"/>
        <v>-0.0400000000000009</v>
      </c>
    </row>
    <row r="97" spans="1:17">
      <c r="A97" s="2">
        <v>43608</v>
      </c>
      <c r="B97">
        <v>2019</v>
      </c>
      <c r="C97">
        <v>5</v>
      </c>
      <c r="D97">
        <v>23</v>
      </c>
      <c r="E97" t="s">
        <v>19</v>
      </c>
      <c r="F97">
        <v>20</v>
      </c>
      <c r="G97" t="s">
        <v>28</v>
      </c>
      <c r="H97">
        <v>14.2</v>
      </c>
      <c r="I97">
        <v>14.47</v>
      </c>
      <c r="J97">
        <v>13.83</v>
      </c>
      <c r="K97">
        <v>14.32</v>
      </c>
      <c r="L97">
        <v>4847400</v>
      </c>
      <c r="M97">
        <v>14.32</v>
      </c>
      <c r="N97">
        <v>-0.0251871951074234</v>
      </c>
      <c r="O97">
        <v>15.8942857142857</v>
      </c>
      <c r="P97">
        <v>17.3064</v>
      </c>
      <c r="Q97">
        <f t="shared" si="1"/>
        <v>0.120000000000001</v>
      </c>
    </row>
    <row r="98" spans="1:20">
      <c r="A98" s="2">
        <v>43609</v>
      </c>
      <c r="B98">
        <v>2019</v>
      </c>
      <c r="C98">
        <v>5</v>
      </c>
      <c r="D98">
        <v>24</v>
      </c>
      <c r="E98" t="s">
        <v>20</v>
      </c>
      <c r="F98">
        <v>20</v>
      </c>
      <c r="G98" t="s">
        <v>28</v>
      </c>
      <c r="H98">
        <v>14.49</v>
      </c>
      <c r="I98">
        <v>14.57</v>
      </c>
      <c r="J98">
        <v>13.99</v>
      </c>
      <c r="K98">
        <v>14.05</v>
      </c>
      <c r="L98">
        <v>2452900</v>
      </c>
      <c r="M98">
        <v>14.05</v>
      </c>
      <c r="N98">
        <v>-0.0188547143745361</v>
      </c>
      <c r="O98">
        <v>15.655</v>
      </c>
      <c r="P98">
        <v>17.2174</v>
      </c>
      <c r="Q98">
        <f t="shared" si="1"/>
        <v>-0.44</v>
      </c>
      <c r="R98">
        <f>AVERAGE(Q94:Q98)</f>
        <v>-0.176</v>
      </c>
      <c r="S98">
        <f>STDEV(Q94:Q98)</f>
        <v>0.245519856630783</v>
      </c>
      <c r="T98">
        <f>IF(R98&gt;0,0,1)</f>
        <v>1</v>
      </c>
    </row>
    <row r="99" spans="1:17">
      <c r="A99" s="2">
        <v>43613</v>
      </c>
      <c r="B99">
        <v>2019</v>
      </c>
      <c r="C99">
        <v>5</v>
      </c>
      <c r="D99">
        <v>28</v>
      </c>
      <c r="E99" t="s">
        <v>17</v>
      </c>
      <c r="F99">
        <v>21</v>
      </c>
      <c r="G99" t="s">
        <v>29</v>
      </c>
      <c r="H99">
        <v>14.37</v>
      </c>
      <c r="I99">
        <v>14.63</v>
      </c>
      <c r="J99">
        <v>13.98</v>
      </c>
      <c r="K99">
        <v>14.01</v>
      </c>
      <c r="L99">
        <v>3617400</v>
      </c>
      <c r="M99">
        <v>14.01</v>
      </c>
      <c r="N99">
        <v>-0.00284697233523201</v>
      </c>
      <c r="O99">
        <v>15.435</v>
      </c>
      <c r="P99">
        <v>17.1234</v>
      </c>
      <c r="Q99">
        <f t="shared" si="1"/>
        <v>-0.359999999999999</v>
      </c>
    </row>
    <row r="100" spans="1:17">
      <c r="A100" s="2">
        <v>43614</v>
      </c>
      <c r="B100">
        <v>2019</v>
      </c>
      <c r="C100">
        <v>5</v>
      </c>
      <c r="D100">
        <v>29</v>
      </c>
      <c r="E100" t="s">
        <v>18</v>
      </c>
      <c r="F100">
        <v>21</v>
      </c>
      <c r="G100" t="s">
        <v>29</v>
      </c>
      <c r="H100">
        <v>13.88</v>
      </c>
      <c r="I100">
        <v>14.02</v>
      </c>
      <c r="J100">
        <v>13.65</v>
      </c>
      <c r="K100">
        <v>13.78</v>
      </c>
      <c r="L100">
        <v>3338000</v>
      </c>
      <c r="M100">
        <v>13.78</v>
      </c>
      <c r="N100">
        <v>-0.0164168802393375</v>
      </c>
      <c r="O100">
        <v>15.195</v>
      </c>
      <c r="P100">
        <v>17.029</v>
      </c>
      <c r="Q100">
        <f t="shared" si="1"/>
        <v>-0.100000000000001</v>
      </c>
    </row>
    <row r="101" spans="1:17">
      <c r="A101" s="2">
        <v>43615</v>
      </c>
      <c r="B101">
        <v>2019</v>
      </c>
      <c r="C101">
        <v>5</v>
      </c>
      <c r="D101">
        <v>30</v>
      </c>
      <c r="E101" t="s">
        <v>19</v>
      </c>
      <c r="F101">
        <v>21</v>
      </c>
      <c r="G101" t="s">
        <v>29</v>
      </c>
      <c r="H101">
        <v>13.93</v>
      </c>
      <c r="I101">
        <v>14.05</v>
      </c>
      <c r="J101">
        <v>13.82</v>
      </c>
      <c r="K101">
        <v>13.89</v>
      </c>
      <c r="L101">
        <v>1532700</v>
      </c>
      <c r="M101">
        <v>13.89</v>
      </c>
      <c r="N101">
        <v>0.00798262790153514</v>
      </c>
      <c r="O101">
        <v>14.9628571428571</v>
      </c>
      <c r="P101">
        <v>16.9338</v>
      </c>
      <c r="Q101">
        <f t="shared" si="1"/>
        <v>-0.0399999999999991</v>
      </c>
    </row>
    <row r="102" spans="1:20">
      <c r="A102" s="2">
        <v>43616</v>
      </c>
      <c r="B102">
        <v>2019</v>
      </c>
      <c r="C102">
        <v>5</v>
      </c>
      <c r="D102">
        <v>31</v>
      </c>
      <c r="E102" t="s">
        <v>20</v>
      </c>
      <c r="F102">
        <v>21</v>
      </c>
      <c r="G102" t="s">
        <v>29</v>
      </c>
      <c r="H102">
        <v>13.63</v>
      </c>
      <c r="I102">
        <v>13.72</v>
      </c>
      <c r="J102">
        <v>13.3</v>
      </c>
      <c r="K102">
        <v>13.5</v>
      </c>
      <c r="L102">
        <v>2886300</v>
      </c>
      <c r="M102">
        <v>13.5</v>
      </c>
      <c r="N102">
        <v>-0.0280777778029527</v>
      </c>
      <c r="O102">
        <v>14.7057142857142</v>
      </c>
      <c r="P102">
        <v>16.8488</v>
      </c>
      <c r="Q102">
        <f t="shared" si="1"/>
        <v>-0.130000000000001</v>
      </c>
      <c r="R102">
        <f>AVERAGE(Q99:Q102)</f>
        <v>-0.1575</v>
      </c>
      <c r="S102">
        <f>STDEV(Q99:Q102)</f>
        <v>0.140089257261219</v>
      </c>
      <c r="T102">
        <f>IF(R102&gt;0,0,1)</f>
        <v>1</v>
      </c>
    </row>
    <row r="103" spans="1:17">
      <c r="A103" s="2">
        <v>43619</v>
      </c>
      <c r="B103">
        <v>2019</v>
      </c>
      <c r="C103">
        <v>6</v>
      </c>
      <c r="D103">
        <v>3</v>
      </c>
      <c r="E103" t="s">
        <v>16</v>
      </c>
      <c r="F103">
        <v>22</v>
      </c>
      <c r="G103" t="s">
        <v>30</v>
      </c>
      <c r="H103">
        <v>13.51</v>
      </c>
      <c r="I103">
        <v>13.8</v>
      </c>
      <c r="J103">
        <v>13.23</v>
      </c>
      <c r="K103">
        <v>13.48</v>
      </c>
      <c r="L103">
        <v>5497300</v>
      </c>
      <c r="M103">
        <v>13.48</v>
      </c>
      <c r="N103">
        <v>-0.00148151538990159</v>
      </c>
      <c r="O103">
        <v>14.5107142857142</v>
      </c>
      <c r="P103">
        <v>16.7642</v>
      </c>
      <c r="Q103">
        <f t="shared" si="1"/>
        <v>-0.0299999999999994</v>
      </c>
    </row>
    <row r="104" spans="1:17">
      <c r="A104" s="2">
        <v>43620</v>
      </c>
      <c r="B104">
        <v>2019</v>
      </c>
      <c r="C104">
        <v>6</v>
      </c>
      <c r="D104">
        <v>4</v>
      </c>
      <c r="E104" t="s">
        <v>17</v>
      </c>
      <c r="F104">
        <v>22</v>
      </c>
      <c r="G104" t="s">
        <v>30</v>
      </c>
      <c r="H104">
        <v>13.45</v>
      </c>
      <c r="I104">
        <v>14.27</v>
      </c>
      <c r="J104">
        <v>13.27</v>
      </c>
      <c r="K104">
        <v>14.11</v>
      </c>
      <c r="L104">
        <v>5363800</v>
      </c>
      <c r="M104">
        <v>14.11</v>
      </c>
      <c r="N104">
        <v>0.0467359151212849</v>
      </c>
      <c r="O104">
        <v>14.4192857142857</v>
      </c>
      <c r="P104">
        <v>16.7022</v>
      </c>
      <c r="Q104">
        <f t="shared" si="1"/>
        <v>0.66</v>
      </c>
    </row>
    <row r="105" spans="1:17">
      <c r="A105" s="2">
        <v>43621</v>
      </c>
      <c r="B105">
        <v>2019</v>
      </c>
      <c r="C105">
        <v>6</v>
      </c>
      <c r="D105">
        <v>5</v>
      </c>
      <c r="E105" t="s">
        <v>18</v>
      </c>
      <c r="F105">
        <v>22</v>
      </c>
      <c r="G105" t="s">
        <v>30</v>
      </c>
      <c r="H105">
        <v>14.42</v>
      </c>
      <c r="I105">
        <v>14.45</v>
      </c>
      <c r="J105">
        <v>13.48</v>
      </c>
      <c r="K105">
        <v>13.99</v>
      </c>
      <c r="L105">
        <v>6164700</v>
      </c>
      <c r="M105">
        <v>13.99</v>
      </c>
      <c r="N105">
        <v>-0.00850459875824982</v>
      </c>
      <c r="O105">
        <v>14.3092857142857</v>
      </c>
      <c r="P105">
        <v>16.6302</v>
      </c>
      <c r="Q105">
        <f t="shared" si="1"/>
        <v>-0.43</v>
      </c>
    </row>
    <row r="106" spans="1:17">
      <c r="A106" s="2">
        <v>43622</v>
      </c>
      <c r="B106">
        <v>2019</v>
      </c>
      <c r="C106">
        <v>6</v>
      </c>
      <c r="D106">
        <v>6</v>
      </c>
      <c r="E106" t="s">
        <v>19</v>
      </c>
      <c r="F106">
        <v>22</v>
      </c>
      <c r="G106" t="s">
        <v>30</v>
      </c>
      <c r="H106">
        <v>13.9</v>
      </c>
      <c r="I106">
        <v>14.34</v>
      </c>
      <c r="J106">
        <v>13.73</v>
      </c>
      <c r="K106">
        <v>14.17</v>
      </c>
      <c r="L106">
        <v>2654300</v>
      </c>
      <c r="M106">
        <v>14.17</v>
      </c>
      <c r="N106">
        <v>0.0128663551194179</v>
      </c>
      <c r="O106">
        <v>14.1921428571428</v>
      </c>
      <c r="P106">
        <v>16.5596</v>
      </c>
      <c r="Q106">
        <f t="shared" si="1"/>
        <v>0.27</v>
      </c>
    </row>
    <row r="107" spans="1:20">
      <c r="A107" s="2">
        <v>43623</v>
      </c>
      <c r="B107">
        <v>2019</v>
      </c>
      <c r="C107">
        <v>6</v>
      </c>
      <c r="D107">
        <v>7</v>
      </c>
      <c r="E107" t="s">
        <v>20</v>
      </c>
      <c r="F107">
        <v>22</v>
      </c>
      <c r="G107" t="s">
        <v>30</v>
      </c>
      <c r="H107">
        <v>14.15</v>
      </c>
      <c r="I107">
        <v>15.1</v>
      </c>
      <c r="J107">
        <v>14.1</v>
      </c>
      <c r="K107">
        <v>14.8</v>
      </c>
      <c r="L107">
        <v>5002000</v>
      </c>
      <c r="M107">
        <v>14.8</v>
      </c>
      <c r="N107">
        <v>0.0444601348658348</v>
      </c>
      <c r="O107">
        <v>14.1528571428571</v>
      </c>
      <c r="P107">
        <v>16.5014</v>
      </c>
      <c r="Q107">
        <f t="shared" si="1"/>
        <v>0.65</v>
      </c>
      <c r="R107">
        <f>AVERAGE(Q103:Q107)</f>
        <v>0.224</v>
      </c>
      <c r="S107">
        <f>STDEV(Q103:Q107)</f>
        <v>0.465274112755051</v>
      </c>
      <c r="T107">
        <f>IF(R107&gt;0,0,1)</f>
        <v>0</v>
      </c>
    </row>
    <row r="108" spans="1:17">
      <c r="A108" s="2">
        <v>43626</v>
      </c>
      <c r="B108">
        <v>2019</v>
      </c>
      <c r="C108">
        <v>6</v>
      </c>
      <c r="D108">
        <v>10</v>
      </c>
      <c r="E108" t="s">
        <v>16</v>
      </c>
      <c r="F108">
        <v>23</v>
      </c>
      <c r="G108" t="s">
        <v>31</v>
      </c>
      <c r="H108">
        <v>14.91</v>
      </c>
      <c r="I108">
        <v>15.31</v>
      </c>
      <c r="J108">
        <v>14.88</v>
      </c>
      <c r="K108">
        <v>15.06</v>
      </c>
      <c r="L108">
        <v>3584400</v>
      </c>
      <c r="M108">
        <v>15.06</v>
      </c>
      <c r="N108">
        <v>0.0175675828061543</v>
      </c>
      <c r="O108">
        <v>14.1871428571428</v>
      </c>
      <c r="P108">
        <v>16.4406</v>
      </c>
      <c r="Q108">
        <f t="shared" si="1"/>
        <v>0.15</v>
      </c>
    </row>
    <row r="109" spans="1:17">
      <c r="A109" s="2">
        <v>43627</v>
      </c>
      <c r="B109">
        <v>2019</v>
      </c>
      <c r="C109">
        <v>6</v>
      </c>
      <c r="D109">
        <v>11</v>
      </c>
      <c r="E109" t="s">
        <v>17</v>
      </c>
      <c r="F109">
        <v>23</v>
      </c>
      <c r="G109" t="s">
        <v>31</v>
      </c>
      <c r="H109">
        <v>15.51</v>
      </c>
      <c r="I109">
        <v>15.63</v>
      </c>
      <c r="J109">
        <v>14.55</v>
      </c>
      <c r="K109">
        <v>14.92</v>
      </c>
      <c r="L109">
        <v>5314200</v>
      </c>
      <c r="M109">
        <v>14.92</v>
      </c>
      <c r="N109">
        <v>-0.00929617127635629</v>
      </c>
      <c r="O109">
        <v>14.1978571428571</v>
      </c>
      <c r="P109">
        <v>16.36</v>
      </c>
      <c r="Q109">
        <f t="shared" si="1"/>
        <v>-0.59</v>
      </c>
    </row>
    <row r="110" spans="1:17">
      <c r="A110" s="2">
        <v>43628</v>
      </c>
      <c r="B110">
        <v>2019</v>
      </c>
      <c r="C110">
        <v>6</v>
      </c>
      <c r="D110">
        <v>12</v>
      </c>
      <c r="E110" t="s">
        <v>18</v>
      </c>
      <c r="F110">
        <v>23</v>
      </c>
      <c r="G110" t="s">
        <v>31</v>
      </c>
      <c r="H110">
        <v>14.56</v>
      </c>
      <c r="I110">
        <v>14.78</v>
      </c>
      <c r="J110">
        <v>14.41</v>
      </c>
      <c r="K110">
        <v>14.69</v>
      </c>
      <c r="L110">
        <v>1471300</v>
      </c>
      <c r="M110">
        <v>14.69</v>
      </c>
      <c r="N110">
        <v>-0.0154155827570059</v>
      </c>
      <c r="O110">
        <v>14.1978571428571</v>
      </c>
      <c r="P110">
        <v>16.2778</v>
      </c>
      <c r="Q110">
        <f t="shared" si="1"/>
        <v>0.129999999999999</v>
      </c>
    </row>
    <row r="111" spans="1:17">
      <c r="A111" s="2">
        <v>43629</v>
      </c>
      <c r="B111">
        <v>2019</v>
      </c>
      <c r="C111">
        <v>6</v>
      </c>
      <c r="D111">
        <v>13</v>
      </c>
      <c r="E111" t="s">
        <v>19</v>
      </c>
      <c r="F111">
        <v>23</v>
      </c>
      <c r="G111" t="s">
        <v>31</v>
      </c>
      <c r="H111">
        <v>14.62</v>
      </c>
      <c r="I111">
        <v>14.8</v>
      </c>
      <c r="J111">
        <v>14.25</v>
      </c>
      <c r="K111">
        <v>14.48</v>
      </c>
      <c r="L111">
        <v>3091900</v>
      </c>
      <c r="M111">
        <v>14.48</v>
      </c>
      <c r="N111">
        <v>-0.014295442079345</v>
      </c>
      <c r="O111">
        <v>14.2092857142857</v>
      </c>
      <c r="P111">
        <v>16.2064</v>
      </c>
      <c r="Q111">
        <f t="shared" si="1"/>
        <v>-0.139999999999999</v>
      </c>
    </row>
    <row r="112" spans="1:20">
      <c r="A112" s="2">
        <v>43630</v>
      </c>
      <c r="B112">
        <v>2019</v>
      </c>
      <c r="C112">
        <v>6</v>
      </c>
      <c r="D112">
        <v>14</v>
      </c>
      <c r="E112" t="s">
        <v>20</v>
      </c>
      <c r="F112">
        <v>23</v>
      </c>
      <c r="G112" t="s">
        <v>31</v>
      </c>
      <c r="H112">
        <v>14.33</v>
      </c>
      <c r="I112">
        <v>14.45</v>
      </c>
      <c r="J112">
        <v>14.01</v>
      </c>
      <c r="K112">
        <v>14.27</v>
      </c>
      <c r="L112">
        <v>2575900</v>
      </c>
      <c r="M112">
        <v>14.27</v>
      </c>
      <c r="N112">
        <v>-0.014502699662394</v>
      </c>
      <c r="O112">
        <v>14.225</v>
      </c>
      <c r="P112">
        <v>16.1302</v>
      </c>
      <c r="Q112">
        <f t="shared" si="1"/>
        <v>-0.0600000000000005</v>
      </c>
      <c r="R112">
        <f>AVERAGE(Q108:Q112)</f>
        <v>-0.102</v>
      </c>
      <c r="S112">
        <f>STDEV(Q108:Q112)</f>
        <v>0.299449494906904</v>
      </c>
      <c r="T112">
        <f>IF(R112&gt;0,0,1)</f>
        <v>1</v>
      </c>
    </row>
    <row r="113" spans="1:17">
      <c r="A113" s="2">
        <v>43633</v>
      </c>
      <c r="B113">
        <v>2019</v>
      </c>
      <c r="C113">
        <v>6</v>
      </c>
      <c r="D113">
        <v>17</v>
      </c>
      <c r="E113" t="s">
        <v>16</v>
      </c>
      <c r="F113">
        <v>24</v>
      </c>
      <c r="G113" t="s">
        <v>32</v>
      </c>
      <c r="H113">
        <v>14.2</v>
      </c>
      <c r="I113">
        <v>14.58</v>
      </c>
      <c r="J113">
        <v>14.19</v>
      </c>
      <c r="K113">
        <v>14.36</v>
      </c>
      <c r="L113">
        <v>1461100</v>
      </c>
      <c r="M113">
        <v>14.36</v>
      </c>
      <c r="N113">
        <v>0.00630688129127632</v>
      </c>
      <c r="O113">
        <v>14.25</v>
      </c>
      <c r="P113">
        <v>16.0728</v>
      </c>
      <c r="Q113">
        <f t="shared" si="1"/>
        <v>0.16</v>
      </c>
    </row>
    <row r="114" spans="1:17">
      <c r="A114" s="2">
        <v>43634</v>
      </c>
      <c r="B114">
        <v>2019</v>
      </c>
      <c r="C114">
        <v>6</v>
      </c>
      <c r="D114">
        <v>18</v>
      </c>
      <c r="E114" t="s">
        <v>17</v>
      </c>
      <c r="F114">
        <v>24</v>
      </c>
      <c r="G114" t="s">
        <v>32</v>
      </c>
      <c r="H114">
        <v>14.59</v>
      </c>
      <c r="I114">
        <v>15.5</v>
      </c>
      <c r="J114">
        <v>14.5</v>
      </c>
      <c r="K114">
        <v>15.16</v>
      </c>
      <c r="L114">
        <v>4473100</v>
      </c>
      <c r="M114">
        <v>15.16</v>
      </c>
      <c r="N114">
        <v>0.0557103210209948</v>
      </c>
      <c r="O114">
        <v>14.3485714285714</v>
      </c>
      <c r="P114">
        <v>16.0156</v>
      </c>
      <c r="Q114">
        <f t="shared" si="1"/>
        <v>0.57</v>
      </c>
    </row>
    <row r="115" spans="1:17">
      <c r="A115" s="2">
        <v>43635</v>
      </c>
      <c r="B115">
        <v>2019</v>
      </c>
      <c r="C115">
        <v>6</v>
      </c>
      <c r="D115">
        <v>19</v>
      </c>
      <c r="E115" t="s">
        <v>18</v>
      </c>
      <c r="F115">
        <v>24</v>
      </c>
      <c r="G115" t="s">
        <v>32</v>
      </c>
      <c r="H115">
        <v>15.23</v>
      </c>
      <c r="I115">
        <v>15.34</v>
      </c>
      <c r="J115">
        <v>14.95</v>
      </c>
      <c r="K115">
        <v>15.19</v>
      </c>
      <c r="L115">
        <v>955000</v>
      </c>
      <c r="M115">
        <v>15.19</v>
      </c>
      <c r="N115">
        <v>0.00197887422646059</v>
      </c>
      <c r="O115">
        <v>14.4414285714285</v>
      </c>
      <c r="P115">
        <v>15.9611999999999</v>
      </c>
      <c r="Q115">
        <f t="shared" si="1"/>
        <v>-0.0400000000000009</v>
      </c>
    </row>
    <row r="116" spans="1:17">
      <c r="A116" s="2">
        <v>43636</v>
      </c>
      <c r="B116">
        <v>2019</v>
      </c>
      <c r="C116">
        <v>6</v>
      </c>
      <c r="D116">
        <v>20</v>
      </c>
      <c r="E116" t="s">
        <v>19</v>
      </c>
      <c r="F116">
        <v>24</v>
      </c>
      <c r="G116" t="s">
        <v>32</v>
      </c>
      <c r="H116">
        <v>15.57</v>
      </c>
      <c r="I116">
        <v>15.93</v>
      </c>
      <c r="J116">
        <v>15.48</v>
      </c>
      <c r="K116">
        <v>15.58</v>
      </c>
      <c r="L116">
        <v>3130600</v>
      </c>
      <c r="M116">
        <v>15.58</v>
      </c>
      <c r="N116">
        <v>0.0256748093545973</v>
      </c>
      <c r="O116">
        <v>14.59</v>
      </c>
      <c r="P116">
        <v>15.916</v>
      </c>
      <c r="Q116">
        <f t="shared" si="1"/>
        <v>0.00999999999999979</v>
      </c>
    </row>
    <row r="117" spans="1:20">
      <c r="A117" s="2">
        <v>43637</v>
      </c>
      <c r="B117">
        <v>2019</v>
      </c>
      <c r="C117">
        <v>6</v>
      </c>
      <c r="D117">
        <v>21</v>
      </c>
      <c r="E117" t="s">
        <v>20</v>
      </c>
      <c r="F117">
        <v>24</v>
      </c>
      <c r="G117" t="s">
        <v>32</v>
      </c>
      <c r="H117">
        <v>15.34</v>
      </c>
      <c r="I117">
        <v>15.57</v>
      </c>
      <c r="J117">
        <v>15.1</v>
      </c>
      <c r="K117">
        <v>15.44</v>
      </c>
      <c r="L117">
        <v>2675600</v>
      </c>
      <c r="M117">
        <v>15.44</v>
      </c>
      <c r="N117">
        <v>-0.00898590141260102</v>
      </c>
      <c r="O117">
        <v>14.73</v>
      </c>
      <c r="P117">
        <v>15.8722</v>
      </c>
      <c r="Q117">
        <f t="shared" si="1"/>
        <v>0.0999999999999996</v>
      </c>
      <c r="R117">
        <f>AVERAGE(Q113:Q117)</f>
        <v>0.16</v>
      </c>
      <c r="S117">
        <f>STDEV(Q113:Q117)</f>
        <v>0.241971072651258</v>
      </c>
      <c r="T117">
        <f>IF(R117&gt;0,0,1)</f>
        <v>0</v>
      </c>
    </row>
    <row r="118" spans="1:17">
      <c r="A118" s="2">
        <v>43640</v>
      </c>
      <c r="B118">
        <v>2019</v>
      </c>
      <c r="C118">
        <v>6</v>
      </c>
      <c r="D118">
        <v>24</v>
      </c>
      <c r="E118" t="s">
        <v>16</v>
      </c>
      <c r="F118">
        <v>25</v>
      </c>
      <c r="G118" t="s">
        <v>33</v>
      </c>
      <c r="H118">
        <v>15.44</v>
      </c>
      <c r="I118">
        <v>16.24</v>
      </c>
      <c r="J118">
        <v>15.28</v>
      </c>
      <c r="K118">
        <v>16.07</v>
      </c>
      <c r="L118">
        <v>3683600</v>
      </c>
      <c r="M118">
        <v>16.07</v>
      </c>
      <c r="N118">
        <v>0.0408031173291831</v>
      </c>
      <c r="O118">
        <v>14.87</v>
      </c>
      <c r="P118">
        <v>15.8442</v>
      </c>
      <c r="Q118">
        <f t="shared" si="1"/>
        <v>0.630000000000001</v>
      </c>
    </row>
    <row r="119" spans="1:17">
      <c r="A119" s="2">
        <v>43641</v>
      </c>
      <c r="B119">
        <v>2019</v>
      </c>
      <c r="C119">
        <v>6</v>
      </c>
      <c r="D119">
        <v>25</v>
      </c>
      <c r="E119" t="s">
        <v>17</v>
      </c>
      <c r="F119">
        <v>25</v>
      </c>
      <c r="G119" t="s">
        <v>33</v>
      </c>
      <c r="H119">
        <v>15.88</v>
      </c>
      <c r="I119">
        <v>16.14</v>
      </c>
      <c r="J119">
        <v>15.47</v>
      </c>
      <c r="K119">
        <v>15.64</v>
      </c>
      <c r="L119">
        <v>2839100</v>
      </c>
      <c r="M119">
        <v>15.64</v>
      </c>
      <c r="N119">
        <v>-0.0267578941921173</v>
      </c>
      <c r="O119">
        <v>14.9878571428571</v>
      </c>
      <c r="P119">
        <v>15.7906</v>
      </c>
      <c r="Q119">
        <f t="shared" si="1"/>
        <v>-0.24</v>
      </c>
    </row>
    <row r="120" spans="1:17">
      <c r="A120" s="2">
        <v>43642</v>
      </c>
      <c r="B120">
        <v>2019</v>
      </c>
      <c r="C120">
        <v>6</v>
      </c>
      <c r="D120">
        <v>26</v>
      </c>
      <c r="E120" t="s">
        <v>18</v>
      </c>
      <c r="F120">
        <v>25</v>
      </c>
      <c r="G120" t="s">
        <v>33</v>
      </c>
      <c r="H120">
        <v>15.9</v>
      </c>
      <c r="I120">
        <v>16.23</v>
      </c>
      <c r="J120">
        <v>15.9</v>
      </c>
      <c r="K120">
        <v>15.97</v>
      </c>
      <c r="L120">
        <v>1905400</v>
      </c>
      <c r="M120">
        <v>15.97</v>
      </c>
      <c r="N120">
        <v>0.0210997389042222</v>
      </c>
      <c r="O120">
        <v>15.1164285714285</v>
      </c>
      <c r="P120">
        <v>15.7664</v>
      </c>
      <c r="Q120">
        <f t="shared" si="1"/>
        <v>0.0700000000000003</v>
      </c>
    </row>
    <row r="121" spans="1:17">
      <c r="A121" s="2">
        <v>43643</v>
      </c>
      <c r="B121">
        <v>2019</v>
      </c>
      <c r="C121">
        <v>6</v>
      </c>
      <c r="D121">
        <v>27</v>
      </c>
      <c r="E121" t="s">
        <v>19</v>
      </c>
      <c r="F121">
        <v>25</v>
      </c>
      <c r="G121" t="s">
        <v>33</v>
      </c>
      <c r="H121">
        <v>16.07</v>
      </c>
      <c r="I121">
        <v>16.25</v>
      </c>
      <c r="J121">
        <v>15.94</v>
      </c>
      <c r="K121">
        <v>16.1</v>
      </c>
      <c r="L121">
        <v>2739800</v>
      </c>
      <c r="M121">
        <v>16.1</v>
      </c>
      <c r="N121">
        <v>0.00814027002299511</v>
      </c>
      <c r="O121">
        <v>15.2092857142857</v>
      </c>
      <c r="P121">
        <v>15.7464</v>
      </c>
      <c r="Q121">
        <f t="shared" si="1"/>
        <v>0.0300000000000011</v>
      </c>
    </row>
    <row r="122" spans="1:20">
      <c r="A122" s="2">
        <v>43644</v>
      </c>
      <c r="B122">
        <v>2019</v>
      </c>
      <c r="C122">
        <v>6</v>
      </c>
      <c r="D122">
        <v>28</v>
      </c>
      <c r="E122" t="s">
        <v>20</v>
      </c>
      <c r="F122">
        <v>25</v>
      </c>
      <c r="G122" t="s">
        <v>33</v>
      </c>
      <c r="H122">
        <v>15.89</v>
      </c>
      <c r="I122">
        <v>16.28</v>
      </c>
      <c r="J122">
        <v>15.82</v>
      </c>
      <c r="K122">
        <v>16.27</v>
      </c>
      <c r="L122">
        <v>1853900</v>
      </c>
      <c r="M122">
        <v>16.27</v>
      </c>
      <c r="N122">
        <v>0.0105590106997517</v>
      </c>
      <c r="O122">
        <v>15.2957142857142</v>
      </c>
      <c r="P122">
        <v>15.7332</v>
      </c>
      <c r="Q122">
        <f t="shared" si="1"/>
        <v>0.379999999999999</v>
      </c>
      <c r="R122">
        <f>AVERAGE(Q118:Q122)</f>
        <v>0.174</v>
      </c>
      <c r="S122">
        <f>STDEV(Q118:Q122)</f>
        <v>0.336645213837951</v>
      </c>
      <c r="T122">
        <f>IF(R122&gt;0,0,1)</f>
        <v>0</v>
      </c>
    </row>
    <row r="123" spans="1:17">
      <c r="A123" s="2">
        <v>43647</v>
      </c>
      <c r="B123">
        <v>2019</v>
      </c>
      <c r="C123">
        <v>7</v>
      </c>
      <c r="D123">
        <v>1</v>
      </c>
      <c r="E123" t="s">
        <v>16</v>
      </c>
      <c r="F123">
        <v>26</v>
      </c>
      <c r="G123" t="s">
        <v>34</v>
      </c>
      <c r="H123">
        <v>16.55</v>
      </c>
      <c r="I123">
        <v>16.82</v>
      </c>
      <c r="J123">
        <v>16.26</v>
      </c>
      <c r="K123">
        <v>16.48</v>
      </c>
      <c r="L123">
        <v>4575000</v>
      </c>
      <c r="M123">
        <v>16.48</v>
      </c>
      <c r="N123">
        <v>0.0129071345153188</v>
      </c>
      <c r="O123">
        <v>15.4071428571428</v>
      </c>
      <c r="P123">
        <v>15.7137999999999</v>
      </c>
      <c r="Q123">
        <f t="shared" si="1"/>
        <v>-0.0700000000000003</v>
      </c>
    </row>
    <row r="124" spans="1:17">
      <c r="A124" s="2">
        <v>43648</v>
      </c>
      <c r="B124">
        <v>2019</v>
      </c>
      <c r="C124">
        <v>7</v>
      </c>
      <c r="D124">
        <v>2</v>
      </c>
      <c r="E124" t="s">
        <v>17</v>
      </c>
      <c r="F124">
        <v>26</v>
      </c>
      <c r="G124" t="s">
        <v>34</v>
      </c>
      <c r="H124">
        <v>16.42</v>
      </c>
      <c r="I124">
        <v>16.7</v>
      </c>
      <c r="J124">
        <v>16.25</v>
      </c>
      <c r="K124">
        <v>16.61</v>
      </c>
      <c r="L124">
        <v>2952500</v>
      </c>
      <c r="M124">
        <v>16.61</v>
      </c>
      <c r="N124">
        <v>0.00788841454649658</v>
      </c>
      <c r="O124">
        <v>15.5442857142857</v>
      </c>
      <c r="P124">
        <v>15.6916</v>
      </c>
      <c r="Q124">
        <f t="shared" si="1"/>
        <v>0.189999999999998</v>
      </c>
    </row>
    <row r="125" spans="1:17">
      <c r="A125" s="2">
        <v>43649</v>
      </c>
      <c r="B125">
        <v>2019</v>
      </c>
      <c r="C125">
        <v>7</v>
      </c>
      <c r="D125">
        <v>3</v>
      </c>
      <c r="E125" t="s">
        <v>18</v>
      </c>
      <c r="F125">
        <v>26</v>
      </c>
      <c r="G125" t="s">
        <v>34</v>
      </c>
      <c r="H125">
        <v>16.6</v>
      </c>
      <c r="I125">
        <v>16.66</v>
      </c>
      <c r="J125">
        <v>16.3</v>
      </c>
      <c r="K125">
        <v>16.63</v>
      </c>
      <c r="L125">
        <v>1189600</v>
      </c>
      <c r="M125">
        <v>16.63</v>
      </c>
      <c r="N125">
        <v>0.00120400660326147</v>
      </c>
      <c r="O125">
        <v>15.6978571428571</v>
      </c>
      <c r="P125">
        <v>15.6696</v>
      </c>
      <c r="Q125">
        <f t="shared" si="1"/>
        <v>0.0299999999999976</v>
      </c>
    </row>
    <row r="126" spans="1:20">
      <c r="A126" s="2">
        <v>43651</v>
      </c>
      <c r="B126">
        <v>2019</v>
      </c>
      <c r="C126">
        <v>7</v>
      </c>
      <c r="D126">
        <v>5</v>
      </c>
      <c r="E126" t="s">
        <v>20</v>
      </c>
      <c r="F126">
        <v>26</v>
      </c>
      <c r="G126" t="s">
        <v>34</v>
      </c>
      <c r="H126">
        <v>16.52</v>
      </c>
      <c r="I126">
        <v>16.8</v>
      </c>
      <c r="J126">
        <v>16.4</v>
      </c>
      <c r="K126">
        <v>16.74</v>
      </c>
      <c r="L126">
        <v>956300</v>
      </c>
      <c r="M126">
        <v>16.74</v>
      </c>
      <c r="N126">
        <v>0.00661458905007505</v>
      </c>
      <c r="O126">
        <v>15.8742857142857</v>
      </c>
      <c r="P126">
        <v>15.649</v>
      </c>
      <c r="Q126">
        <f t="shared" si="1"/>
        <v>0.219999999999999</v>
      </c>
      <c r="R126">
        <f>AVERAGE(Q123:Q126)</f>
        <v>0.0924999999999985</v>
      </c>
      <c r="S126">
        <f>STDEV(Q123:Q126)</f>
        <v>0.136717470232105</v>
      </c>
      <c r="T126">
        <f>IF(R126&gt;0,0,1)</f>
        <v>0</v>
      </c>
    </row>
    <row r="127" spans="1:17">
      <c r="A127" s="2">
        <v>43654</v>
      </c>
      <c r="B127">
        <v>2019</v>
      </c>
      <c r="C127">
        <v>7</v>
      </c>
      <c r="D127">
        <v>8</v>
      </c>
      <c r="E127" t="s">
        <v>16</v>
      </c>
      <c r="F127">
        <v>27</v>
      </c>
      <c r="G127" t="s">
        <v>35</v>
      </c>
      <c r="H127">
        <v>16.5</v>
      </c>
      <c r="I127">
        <v>16.61</v>
      </c>
      <c r="J127">
        <v>16.4</v>
      </c>
      <c r="K127">
        <v>16.56</v>
      </c>
      <c r="L127">
        <v>1076200</v>
      </c>
      <c r="M127">
        <v>16.56</v>
      </c>
      <c r="N127">
        <v>-0.0107527065493955</v>
      </c>
      <c r="O127">
        <v>16.0314285714285</v>
      </c>
      <c r="P127">
        <v>15.6304</v>
      </c>
      <c r="Q127">
        <f t="shared" si="1"/>
        <v>0.0599999999999987</v>
      </c>
    </row>
    <row r="128" spans="1:17">
      <c r="A128" s="2">
        <v>43655</v>
      </c>
      <c r="B128">
        <v>2019</v>
      </c>
      <c r="C128">
        <v>7</v>
      </c>
      <c r="D128">
        <v>9</v>
      </c>
      <c r="E128" t="s">
        <v>17</v>
      </c>
      <c r="F128">
        <v>27</v>
      </c>
      <c r="G128" t="s">
        <v>35</v>
      </c>
      <c r="H128">
        <v>16.3</v>
      </c>
      <c r="I128">
        <v>16.66</v>
      </c>
      <c r="J128">
        <v>16.18</v>
      </c>
      <c r="K128">
        <v>16.6</v>
      </c>
      <c r="L128">
        <v>1391200</v>
      </c>
      <c r="M128">
        <v>16.6</v>
      </c>
      <c r="N128">
        <v>0.00241551430056574</v>
      </c>
      <c r="O128">
        <v>16.1342857142857</v>
      </c>
      <c r="P128">
        <v>15.6067999999999</v>
      </c>
      <c r="Q128">
        <f t="shared" si="1"/>
        <v>0.300000000000001</v>
      </c>
    </row>
    <row r="129" spans="1:17">
      <c r="A129" s="2">
        <v>43656</v>
      </c>
      <c r="B129">
        <v>2019</v>
      </c>
      <c r="C129">
        <v>7</v>
      </c>
      <c r="D129">
        <v>10</v>
      </c>
      <c r="E129" t="s">
        <v>18</v>
      </c>
      <c r="F129">
        <v>27</v>
      </c>
      <c r="G129" t="s">
        <v>35</v>
      </c>
      <c r="H129">
        <v>16.7</v>
      </c>
      <c r="I129">
        <v>16.83</v>
      </c>
      <c r="J129">
        <v>16.48</v>
      </c>
      <c r="K129">
        <v>16.59</v>
      </c>
      <c r="L129">
        <v>2012500</v>
      </c>
      <c r="M129">
        <v>16.59</v>
      </c>
      <c r="N129">
        <v>-0.000602423412772834</v>
      </c>
      <c r="O129">
        <v>16.2342857142857</v>
      </c>
      <c r="P129">
        <v>15.585</v>
      </c>
      <c r="Q129">
        <f t="shared" si="1"/>
        <v>-0.109999999999999</v>
      </c>
    </row>
    <row r="130" spans="1:17">
      <c r="A130" s="2">
        <v>43657</v>
      </c>
      <c r="B130">
        <v>2019</v>
      </c>
      <c r="C130">
        <v>7</v>
      </c>
      <c r="D130">
        <v>11</v>
      </c>
      <c r="E130" t="s">
        <v>19</v>
      </c>
      <c r="F130">
        <v>27</v>
      </c>
      <c r="G130" t="s">
        <v>35</v>
      </c>
      <c r="H130">
        <v>16.65</v>
      </c>
      <c r="I130">
        <v>16.7</v>
      </c>
      <c r="J130">
        <v>16.33</v>
      </c>
      <c r="K130">
        <v>16.47</v>
      </c>
      <c r="L130">
        <v>1145800</v>
      </c>
      <c r="M130">
        <v>16.47</v>
      </c>
      <c r="N130">
        <v>-0.00723332357623152</v>
      </c>
      <c r="O130">
        <v>16.2978571428571</v>
      </c>
      <c r="P130">
        <v>15.5583999999999</v>
      </c>
      <c r="Q130">
        <f t="shared" si="1"/>
        <v>-0.18</v>
      </c>
    </row>
    <row r="131" spans="1:20">
      <c r="A131" s="2">
        <v>43658</v>
      </c>
      <c r="B131">
        <v>2019</v>
      </c>
      <c r="C131">
        <v>7</v>
      </c>
      <c r="D131">
        <v>12</v>
      </c>
      <c r="E131" t="s">
        <v>20</v>
      </c>
      <c r="F131">
        <v>27</v>
      </c>
      <c r="G131" t="s">
        <v>35</v>
      </c>
      <c r="H131">
        <v>16.6</v>
      </c>
      <c r="I131">
        <v>16.75</v>
      </c>
      <c r="J131">
        <v>16.33</v>
      </c>
      <c r="K131">
        <v>16.4</v>
      </c>
      <c r="L131">
        <v>1399700</v>
      </c>
      <c r="M131">
        <v>16.4</v>
      </c>
      <c r="N131">
        <v>-0.00425013343913505</v>
      </c>
      <c r="O131">
        <v>16.3664285714285</v>
      </c>
      <c r="P131">
        <v>15.5298</v>
      </c>
      <c r="Q131">
        <f t="shared" ref="Q131:Q194" si="2">K131-H131</f>
        <v>-0.200000000000003</v>
      </c>
      <c r="R131">
        <f>AVERAGE(Q127:Q131)</f>
        <v>-0.0260000000000005</v>
      </c>
      <c r="S131">
        <f>STDEV(Q127:Q131)</f>
        <v>0.208997607641811</v>
      </c>
      <c r="T131">
        <f>IF(R131&gt;0,0,1)</f>
        <v>1</v>
      </c>
    </row>
    <row r="132" spans="1:17">
      <c r="A132" s="2">
        <v>43661</v>
      </c>
      <c r="B132">
        <v>2019</v>
      </c>
      <c r="C132">
        <v>7</v>
      </c>
      <c r="D132">
        <v>15</v>
      </c>
      <c r="E132" t="s">
        <v>16</v>
      </c>
      <c r="F132">
        <v>28</v>
      </c>
      <c r="G132" t="s">
        <v>36</v>
      </c>
      <c r="H132">
        <v>16.58</v>
      </c>
      <c r="I132">
        <v>16.66</v>
      </c>
      <c r="J132">
        <v>16.41</v>
      </c>
      <c r="K132">
        <v>16.45</v>
      </c>
      <c r="L132">
        <v>1491300</v>
      </c>
      <c r="M132">
        <v>16.45</v>
      </c>
      <c r="N132">
        <v>0.00304885033976964</v>
      </c>
      <c r="O132">
        <v>16.3935714285714</v>
      </c>
      <c r="P132">
        <v>15.5044</v>
      </c>
      <c r="Q132">
        <f t="shared" si="2"/>
        <v>-0.129999999999999</v>
      </c>
    </row>
    <row r="133" spans="1:17">
      <c r="A133" s="2">
        <v>43662</v>
      </c>
      <c r="B133">
        <v>2019</v>
      </c>
      <c r="C133">
        <v>7</v>
      </c>
      <c r="D133">
        <v>16</v>
      </c>
      <c r="E133" t="s">
        <v>17</v>
      </c>
      <c r="F133">
        <v>28</v>
      </c>
      <c r="G133" t="s">
        <v>36</v>
      </c>
      <c r="H133">
        <v>16.5</v>
      </c>
      <c r="I133">
        <v>16.55</v>
      </c>
      <c r="J133">
        <v>16.06</v>
      </c>
      <c r="K133">
        <v>16.07</v>
      </c>
      <c r="L133">
        <v>1327600</v>
      </c>
      <c r="M133">
        <v>16.07</v>
      </c>
      <c r="N133">
        <v>-0.0231003678110062</v>
      </c>
      <c r="O133">
        <v>16.4242857142857</v>
      </c>
      <c r="P133">
        <v>15.4619999999999</v>
      </c>
      <c r="Q133">
        <f t="shared" si="2"/>
        <v>-0.43</v>
      </c>
    </row>
    <row r="134" spans="1:17">
      <c r="A134" s="2">
        <v>43663</v>
      </c>
      <c r="B134">
        <v>2019</v>
      </c>
      <c r="C134">
        <v>7</v>
      </c>
      <c r="D134">
        <v>17</v>
      </c>
      <c r="E134" t="s">
        <v>18</v>
      </c>
      <c r="F134">
        <v>28</v>
      </c>
      <c r="G134" t="s">
        <v>36</v>
      </c>
      <c r="H134">
        <v>16.1</v>
      </c>
      <c r="I134">
        <v>16.1</v>
      </c>
      <c r="J134">
        <v>15.36</v>
      </c>
      <c r="K134">
        <v>15.58</v>
      </c>
      <c r="L134">
        <v>2816900</v>
      </c>
      <c r="M134">
        <v>15.58</v>
      </c>
      <c r="N134">
        <v>-0.0304915855895119</v>
      </c>
      <c r="O134">
        <v>16.3964285714285</v>
      </c>
      <c r="P134">
        <v>15.4256</v>
      </c>
      <c r="Q134">
        <f t="shared" si="2"/>
        <v>-0.520000000000001</v>
      </c>
    </row>
    <row r="135" spans="1:17">
      <c r="A135" s="2">
        <v>43664</v>
      </c>
      <c r="B135">
        <v>2019</v>
      </c>
      <c r="C135">
        <v>7</v>
      </c>
      <c r="D135">
        <v>18</v>
      </c>
      <c r="E135" t="s">
        <v>19</v>
      </c>
      <c r="F135">
        <v>28</v>
      </c>
      <c r="G135" t="s">
        <v>36</v>
      </c>
      <c r="H135">
        <v>15.5</v>
      </c>
      <c r="I135">
        <v>15.62</v>
      </c>
      <c r="J135">
        <v>15.06</v>
      </c>
      <c r="K135">
        <v>15.53</v>
      </c>
      <c r="L135">
        <v>1997900</v>
      </c>
      <c r="M135">
        <v>15.53</v>
      </c>
      <c r="N135">
        <v>-0.0032092548767465</v>
      </c>
      <c r="O135">
        <v>16.3557142857142</v>
      </c>
      <c r="P135">
        <v>15.3944</v>
      </c>
      <c r="Q135">
        <f t="shared" si="2"/>
        <v>0.0299999999999994</v>
      </c>
    </row>
    <row r="136" spans="1:20">
      <c r="A136" s="2">
        <v>43665</v>
      </c>
      <c r="B136">
        <v>2019</v>
      </c>
      <c r="C136">
        <v>7</v>
      </c>
      <c r="D136">
        <v>19</v>
      </c>
      <c r="E136" t="s">
        <v>20</v>
      </c>
      <c r="F136">
        <v>28</v>
      </c>
      <c r="G136" t="s">
        <v>36</v>
      </c>
      <c r="H136">
        <v>15.66</v>
      </c>
      <c r="I136">
        <v>15.8</v>
      </c>
      <c r="J136">
        <v>15.43</v>
      </c>
      <c r="K136">
        <v>15.54</v>
      </c>
      <c r="L136">
        <v>2031700</v>
      </c>
      <c r="M136">
        <v>15.54</v>
      </c>
      <c r="N136">
        <v>0.000643929752336402</v>
      </c>
      <c r="O136">
        <v>16.3035714285714</v>
      </c>
      <c r="P136">
        <v>15.3623999999999</v>
      </c>
      <c r="Q136">
        <f t="shared" si="2"/>
        <v>-0.120000000000001</v>
      </c>
      <c r="R136">
        <f>AVERAGE(Q132:Q136)</f>
        <v>-0.234</v>
      </c>
      <c r="S136">
        <f>STDEV(Q132:Q136)</f>
        <v>0.231149302399986</v>
      </c>
      <c r="T136">
        <f>IF(R136&gt;0,0,1)</f>
        <v>1</v>
      </c>
    </row>
    <row r="137" spans="1:17">
      <c r="A137" s="2">
        <v>43668</v>
      </c>
      <c r="B137">
        <v>2019</v>
      </c>
      <c r="C137">
        <v>7</v>
      </c>
      <c r="D137">
        <v>22</v>
      </c>
      <c r="E137" t="s">
        <v>16</v>
      </c>
      <c r="F137">
        <v>29</v>
      </c>
      <c r="G137" t="s">
        <v>37</v>
      </c>
      <c r="H137">
        <v>15.78</v>
      </c>
      <c r="I137">
        <v>16.24</v>
      </c>
      <c r="J137">
        <v>15.41</v>
      </c>
      <c r="K137">
        <v>15.56</v>
      </c>
      <c r="L137">
        <v>2589000</v>
      </c>
      <c r="M137">
        <v>15.56</v>
      </c>
      <c r="N137">
        <v>0.00128703074728231</v>
      </c>
      <c r="O137">
        <v>16.2378571428571</v>
      </c>
      <c r="P137">
        <v>15.3308</v>
      </c>
      <c r="Q137">
        <f t="shared" si="2"/>
        <v>-0.219999999999999</v>
      </c>
    </row>
    <row r="138" spans="1:17">
      <c r="A138" s="2">
        <v>43669</v>
      </c>
      <c r="B138">
        <v>2019</v>
      </c>
      <c r="C138">
        <v>7</v>
      </c>
      <c r="D138">
        <v>23</v>
      </c>
      <c r="E138" t="s">
        <v>17</v>
      </c>
      <c r="F138">
        <v>29</v>
      </c>
      <c r="G138" t="s">
        <v>37</v>
      </c>
      <c r="H138">
        <v>15.78</v>
      </c>
      <c r="I138">
        <v>16.18</v>
      </c>
      <c r="J138">
        <v>15.7</v>
      </c>
      <c r="K138">
        <v>15.71</v>
      </c>
      <c r="L138">
        <v>4330800</v>
      </c>
      <c r="M138">
        <v>15.71</v>
      </c>
      <c r="N138">
        <v>0.00964007805174405</v>
      </c>
      <c r="O138">
        <v>16.1735714285714</v>
      </c>
      <c r="P138">
        <v>15.303</v>
      </c>
      <c r="Q138">
        <f t="shared" si="2"/>
        <v>-0.0699999999999985</v>
      </c>
    </row>
    <row r="139" spans="1:17">
      <c r="A139" s="2">
        <v>43670</v>
      </c>
      <c r="B139">
        <v>2019</v>
      </c>
      <c r="C139">
        <v>7</v>
      </c>
      <c r="D139">
        <v>24</v>
      </c>
      <c r="E139" t="s">
        <v>18</v>
      </c>
      <c r="F139">
        <v>29</v>
      </c>
      <c r="G139" t="s">
        <v>37</v>
      </c>
      <c r="H139">
        <v>15.84</v>
      </c>
      <c r="I139">
        <v>15.95</v>
      </c>
      <c r="J139">
        <v>15.72</v>
      </c>
      <c r="K139">
        <v>15.8</v>
      </c>
      <c r="L139">
        <v>1909900</v>
      </c>
      <c r="M139">
        <v>15.8</v>
      </c>
      <c r="N139">
        <v>0.00572884483573221</v>
      </c>
      <c r="O139">
        <v>16.1142857142857</v>
      </c>
      <c r="P139">
        <v>15.2948</v>
      </c>
      <c r="Q139">
        <f t="shared" si="2"/>
        <v>-0.0399999999999991</v>
      </c>
    </row>
    <row r="140" spans="1:17">
      <c r="A140" s="2">
        <v>43671</v>
      </c>
      <c r="B140">
        <v>2019</v>
      </c>
      <c r="C140">
        <v>7</v>
      </c>
      <c r="D140">
        <v>25</v>
      </c>
      <c r="E140" t="s">
        <v>19</v>
      </c>
      <c r="F140">
        <v>29</v>
      </c>
      <c r="G140" t="s">
        <v>37</v>
      </c>
      <c r="H140">
        <v>15.87</v>
      </c>
      <c r="I140">
        <v>15.99</v>
      </c>
      <c r="J140">
        <v>15.5</v>
      </c>
      <c r="K140">
        <v>15.7</v>
      </c>
      <c r="L140">
        <v>2056100</v>
      </c>
      <c r="M140">
        <v>15.7</v>
      </c>
      <c r="N140">
        <v>-0.00632913799129997</v>
      </c>
      <c r="O140">
        <v>16.04</v>
      </c>
      <c r="P140">
        <v>15.301</v>
      </c>
      <c r="Q140">
        <f t="shared" si="2"/>
        <v>-0.17</v>
      </c>
    </row>
    <row r="141" spans="1:20">
      <c r="A141" s="2">
        <v>43672</v>
      </c>
      <c r="B141">
        <v>2019</v>
      </c>
      <c r="C141">
        <v>7</v>
      </c>
      <c r="D141">
        <v>26</v>
      </c>
      <c r="E141" t="s">
        <v>20</v>
      </c>
      <c r="F141">
        <v>29</v>
      </c>
      <c r="G141" t="s">
        <v>37</v>
      </c>
      <c r="H141">
        <v>15.76</v>
      </c>
      <c r="I141">
        <v>16.2</v>
      </c>
      <c r="J141">
        <v>15.75</v>
      </c>
      <c r="K141">
        <v>15.96</v>
      </c>
      <c r="L141">
        <v>1748500</v>
      </c>
      <c r="M141">
        <v>15.96</v>
      </c>
      <c r="N141">
        <v>0.01656052433379</v>
      </c>
      <c r="O141">
        <v>15.9971428571428</v>
      </c>
      <c r="P141">
        <v>15.3095999999999</v>
      </c>
      <c r="Q141">
        <f t="shared" si="2"/>
        <v>0.200000000000001</v>
      </c>
      <c r="R141">
        <f>AVERAGE(Q137:Q141)</f>
        <v>-0.0599999999999991</v>
      </c>
      <c r="S141">
        <f>STDEV(Q137:Q141)</f>
        <v>0.162634559672906</v>
      </c>
      <c r="T141">
        <f>IF(R141&gt;0,0,1)</f>
        <v>1</v>
      </c>
    </row>
    <row r="142" spans="1:17">
      <c r="A142" s="2">
        <v>43675</v>
      </c>
      <c r="B142">
        <v>2019</v>
      </c>
      <c r="C142">
        <v>7</v>
      </c>
      <c r="D142">
        <v>29</v>
      </c>
      <c r="E142" t="s">
        <v>16</v>
      </c>
      <c r="F142">
        <v>30</v>
      </c>
      <c r="G142" t="s">
        <v>38</v>
      </c>
      <c r="H142">
        <v>16</v>
      </c>
      <c r="I142">
        <v>16.15</v>
      </c>
      <c r="J142">
        <v>15.77</v>
      </c>
      <c r="K142">
        <v>16.13</v>
      </c>
      <c r="L142">
        <v>1537100</v>
      </c>
      <c r="M142">
        <v>16.13</v>
      </c>
      <c r="N142">
        <v>0.0106515740735153</v>
      </c>
      <c r="O142">
        <v>15.9635714285714</v>
      </c>
      <c r="P142">
        <v>15.3159999999999</v>
      </c>
      <c r="Q142">
        <f t="shared" si="2"/>
        <v>0.129999999999999</v>
      </c>
    </row>
    <row r="143" spans="1:17">
      <c r="A143" s="2">
        <v>43676</v>
      </c>
      <c r="B143">
        <v>2019</v>
      </c>
      <c r="C143">
        <v>7</v>
      </c>
      <c r="D143">
        <v>30</v>
      </c>
      <c r="E143" t="s">
        <v>17</v>
      </c>
      <c r="F143">
        <v>30</v>
      </c>
      <c r="G143" t="s">
        <v>38</v>
      </c>
      <c r="H143">
        <v>15.9</v>
      </c>
      <c r="I143">
        <v>16.03</v>
      </c>
      <c r="J143">
        <v>15.37</v>
      </c>
      <c r="K143">
        <v>15.49</v>
      </c>
      <c r="L143">
        <v>2580400</v>
      </c>
      <c r="M143">
        <v>15.49</v>
      </c>
      <c r="N143">
        <v>-0.0396775835677117</v>
      </c>
      <c r="O143">
        <v>15.885</v>
      </c>
      <c r="P143">
        <v>15.3188</v>
      </c>
      <c r="Q143">
        <f t="shared" si="2"/>
        <v>-0.41</v>
      </c>
    </row>
    <row r="144" spans="1:17">
      <c r="A144" s="2">
        <v>43677</v>
      </c>
      <c r="B144">
        <v>2019</v>
      </c>
      <c r="C144">
        <v>7</v>
      </c>
      <c r="D144">
        <v>31</v>
      </c>
      <c r="E144" t="s">
        <v>18</v>
      </c>
      <c r="F144">
        <v>30</v>
      </c>
      <c r="G144" t="s">
        <v>38</v>
      </c>
      <c r="H144">
        <v>15.5</v>
      </c>
      <c r="I144">
        <v>15.5</v>
      </c>
      <c r="J144">
        <v>14.9</v>
      </c>
      <c r="K144">
        <v>15.15</v>
      </c>
      <c r="L144">
        <v>3207400</v>
      </c>
      <c r="M144">
        <v>15.15</v>
      </c>
      <c r="N144">
        <v>-0.02194965510728</v>
      </c>
      <c r="O144">
        <v>15.7907142857142</v>
      </c>
      <c r="P144">
        <v>15.3302</v>
      </c>
      <c r="Q144">
        <f t="shared" si="2"/>
        <v>-0.35</v>
      </c>
    </row>
    <row r="145" spans="1:17">
      <c r="A145" s="2">
        <v>43678</v>
      </c>
      <c r="B145">
        <v>2019</v>
      </c>
      <c r="C145">
        <v>8</v>
      </c>
      <c r="D145">
        <v>1</v>
      </c>
      <c r="E145" t="s">
        <v>19</v>
      </c>
      <c r="F145">
        <v>30</v>
      </c>
      <c r="G145" t="s">
        <v>38</v>
      </c>
      <c r="H145">
        <v>15.25</v>
      </c>
      <c r="I145">
        <v>15.49</v>
      </c>
      <c r="J145">
        <v>14.6</v>
      </c>
      <c r="K145">
        <v>14.75</v>
      </c>
      <c r="L145">
        <v>2556100</v>
      </c>
      <c r="M145">
        <v>14.75</v>
      </c>
      <c r="N145">
        <v>-0.0264026157493116</v>
      </c>
      <c r="O145">
        <v>15.6728571428571</v>
      </c>
      <c r="P145">
        <v>15.3298</v>
      </c>
      <c r="Q145">
        <f t="shared" si="2"/>
        <v>-0.5</v>
      </c>
    </row>
    <row r="146" spans="1:20">
      <c r="A146" s="2">
        <v>43679</v>
      </c>
      <c r="B146">
        <v>2019</v>
      </c>
      <c r="C146">
        <v>8</v>
      </c>
      <c r="D146">
        <v>2</v>
      </c>
      <c r="E146" t="s">
        <v>20</v>
      </c>
      <c r="F146">
        <v>30</v>
      </c>
      <c r="G146" t="s">
        <v>38</v>
      </c>
      <c r="H146">
        <v>14.7</v>
      </c>
      <c r="I146">
        <v>14.79</v>
      </c>
      <c r="J146">
        <v>14.21</v>
      </c>
      <c r="K146">
        <v>14.72</v>
      </c>
      <c r="L146">
        <v>2139600</v>
      </c>
      <c r="M146">
        <v>14.72</v>
      </c>
      <c r="N146">
        <v>-0.00203388020143668</v>
      </c>
      <c r="O146">
        <v>15.5492857142857</v>
      </c>
      <c r="P146">
        <v>15.3304</v>
      </c>
      <c r="Q146">
        <f t="shared" si="2"/>
        <v>0.0200000000000014</v>
      </c>
      <c r="R146">
        <f>AVERAGE(Q142:Q146)</f>
        <v>-0.222</v>
      </c>
      <c r="S146">
        <f>STDEV(Q142:Q146)</f>
        <v>0.279051966486531</v>
      </c>
      <c r="T146">
        <f>IF(R146&gt;0,0,1)</f>
        <v>1</v>
      </c>
    </row>
    <row r="147" spans="1:17">
      <c r="A147" s="2">
        <v>43682</v>
      </c>
      <c r="B147">
        <v>2019</v>
      </c>
      <c r="C147">
        <v>8</v>
      </c>
      <c r="D147">
        <v>5</v>
      </c>
      <c r="E147" t="s">
        <v>16</v>
      </c>
      <c r="F147">
        <v>31</v>
      </c>
      <c r="G147" t="s">
        <v>39</v>
      </c>
      <c r="H147">
        <v>14.2</v>
      </c>
      <c r="I147">
        <v>14.3</v>
      </c>
      <c r="J147">
        <v>13.61</v>
      </c>
      <c r="K147">
        <v>13.81</v>
      </c>
      <c r="L147">
        <v>7192500</v>
      </c>
      <c r="M147">
        <v>13.81</v>
      </c>
      <c r="N147">
        <v>-0.0618206406864277</v>
      </c>
      <c r="O147">
        <v>15.3878571428571</v>
      </c>
      <c r="P147">
        <v>15.3202</v>
      </c>
      <c r="Q147">
        <f t="shared" si="2"/>
        <v>-0.389999999999999</v>
      </c>
    </row>
    <row r="148" spans="1:17">
      <c r="A148" s="2">
        <v>43683</v>
      </c>
      <c r="B148">
        <v>2019</v>
      </c>
      <c r="C148">
        <v>8</v>
      </c>
      <c r="D148">
        <v>6</v>
      </c>
      <c r="E148" t="s">
        <v>17</v>
      </c>
      <c r="F148">
        <v>31</v>
      </c>
      <c r="G148" t="s">
        <v>39</v>
      </c>
      <c r="H148">
        <v>14.26</v>
      </c>
      <c r="I148">
        <v>14.54</v>
      </c>
      <c r="J148">
        <v>13.88</v>
      </c>
      <c r="K148">
        <v>13.95</v>
      </c>
      <c r="L148">
        <v>4844600</v>
      </c>
      <c r="M148">
        <v>13.95</v>
      </c>
      <c r="N148">
        <v>0.0101375369583314</v>
      </c>
      <c r="O148">
        <v>15.2714285714285</v>
      </c>
      <c r="P148">
        <v>15.3182</v>
      </c>
      <c r="Q148">
        <f t="shared" si="2"/>
        <v>-0.31</v>
      </c>
    </row>
    <row r="149" spans="1:17">
      <c r="A149" s="2">
        <v>43684</v>
      </c>
      <c r="B149">
        <v>2019</v>
      </c>
      <c r="C149">
        <v>8</v>
      </c>
      <c r="D149">
        <v>7</v>
      </c>
      <c r="E149" t="s">
        <v>18</v>
      </c>
      <c r="F149">
        <v>31</v>
      </c>
      <c r="G149" t="s">
        <v>39</v>
      </c>
      <c r="H149">
        <v>14.16</v>
      </c>
      <c r="I149">
        <v>14.39</v>
      </c>
      <c r="J149">
        <v>13.67</v>
      </c>
      <c r="K149">
        <v>14.04</v>
      </c>
      <c r="L149">
        <v>4303800</v>
      </c>
      <c r="M149">
        <v>14.04</v>
      </c>
      <c r="N149">
        <v>0.00645162392963727</v>
      </c>
      <c r="O149">
        <v>15.165</v>
      </c>
      <c r="P149">
        <v>15.3188</v>
      </c>
      <c r="Q149">
        <f t="shared" si="2"/>
        <v>-0.120000000000001</v>
      </c>
    </row>
    <row r="150" spans="1:17">
      <c r="A150" s="2">
        <v>43685</v>
      </c>
      <c r="B150">
        <v>2019</v>
      </c>
      <c r="C150">
        <v>8</v>
      </c>
      <c r="D150">
        <v>8</v>
      </c>
      <c r="E150" t="s">
        <v>19</v>
      </c>
      <c r="F150">
        <v>31</v>
      </c>
      <c r="G150" t="s">
        <v>39</v>
      </c>
      <c r="H150">
        <v>14.19</v>
      </c>
      <c r="I150">
        <v>14.36</v>
      </c>
      <c r="J150">
        <v>13.94</v>
      </c>
      <c r="K150">
        <v>14.19</v>
      </c>
      <c r="L150">
        <v>2475100</v>
      </c>
      <c r="M150">
        <v>14.19</v>
      </c>
      <c r="N150">
        <v>0.0106837335425802</v>
      </c>
      <c r="O150">
        <v>15.0685714285714</v>
      </c>
      <c r="P150">
        <v>15.327</v>
      </c>
      <c r="Q150">
        <f t="shared" si="2"/>
        <v>0</v>
      </c>
    </row>
    <row r="151" spans="1:20">
      <c r="A151" s="2">
        <v>43686</v>
      </c>
      <c r="B151">
        <v>2019</v>
      </c>
      <c r="C151">
        <v>8</v>
      </c>
      <c r="D151">
        <v>9</v>
      </c>
      <c r="E151" t="s">
        <v>20</v>
      </c>
      <c r="F151">
        <v>31</v>
      </c>
      <c r="G151" t="s">
        <v>39</v>
      </c>
      <c r="H151">
        <v>14.09</v>
      </c>
      <c r="I151">
        <v>14.11</v>
      </c>
      <c r="J151">
        <v>13.86</v>
      </c>
      <c r="K151">
        <v>13.91</v>
      </c>
      <c r="L151">
        <v>2122600</v>
      </c>
      <c r="M151">
        <v>13.91</v>
      </c>
      <c r="N151">
        <v>-0.0197321875441258</v>
      </c>
      <c r="O151">
        <v>14.9507142857142</v>
      </c>
      <c r="P151">
        <v>15.3273999999999</v>
      </c>
      <c r="Q151">
        <f t="shared" si="2"/>
        <v>-0.18</v>
      </c>
      <c r="R151">
        <f>AVERAGE(Q147:Q151)</f>
        <v>-0.2</v>
      </c>
      <c r="S151">
        <f>STDEV(Q147:Q151)</f>
        <v>0.154110350074224</v>
      </c>
      <c r="T151">
        <f>IF(R151&gt;0,0,1)</f>
        <v>1</v>
      </c>
    </row>
    <row r="152" spans="1:17">
      <c r="A152" s="2">
        <v>43689</v>
      </c>
      <c r="B152">
        <v>2019</v>
      </c>
      <c r="C152">
        <v>8</v>
      </c>
      <c r="D152">
        <v>12</v>
      </c>
      <c r="E152" t="s">
        <v>16</v>
      </c>
      <c r="F152">
        <v>32</v>
      </c>
      <c r="G152" t="s">
        <v>40</v>
      </c>
      <c r="H152">
        <v>13.75</v>
      </c>
      <c r="I152">
        <v>14.01</v>
      </c>
      <c r="J152">
        <v>13.7</v>
      </c>
      <c r="K152">
        <v>13.84</v>
      </c>
      <c r="L152">
        <v>1691300</v>
      </c>
      <c r="M152">
        <v>13.84</v>
      </c>
      <c r="N152">
        <v>-0.00503232894263772</v>
      </c>
      <c r="O152">
        <v>14.8171428571428</v>
      </c>
      <c r="P152">
        <v>15.3342</v>
      </c>
      <c r="Q152">
        <f t="shared" si="2"/>
        <v>0.0899999999999999</v>
      </c>
    </row>
    <row r="153" spans="1:17">
      <c r="A153" s="2">
        <v>43690</v>
      </c>
      <c r="B153">
        <v>2019</v>
      </c>
      <c r="C153">
        <v>8</v>
      </c>
      <c r="D153">
        <v>13</v>
      </c>
      <c r="E153" t="s">
        <v>17</v>
      </c>
      <c r="F153">
        <v>32</v>
      </c>
      <c r="G153" t="s">
        <v>40</v>
      </c>
      <c r="H153">
        <v>13.88</v>
      </c>
      <c r="I153">
        <v>14.07</v>
      </c>
      <c r="J153">
        <v>13.73</v>
      </c>
      <c r="K153">
        <v>14.01</v>
      </c>
      <c r="L153">
        <v>4253700</v>
      </c>
      <c r="M153">
        <v>14.01</v>
      </c>
      <c r="N153">
        <v>0.0122832423713634</v>
      </c>
      <c r="O153">
        <v>14.6892857142857</v>
      </c>
      <c r="P153">
        <v>15.3448</v>
      </c>
      <c r="Q153">
        <f t="shared" si="2"/>
        <v>0.129999999999999</v>
      </c>
    </row>
    <row r="154" spans="1:17">
      <c r="A154" s="2">
        <v>43691</v>
      </c>
      <c r="B154">
        <v>2019</v>
      </c>
      <c r="C154">
        <v>8</v>
      </c>
      <c r="D154">
        <v>14</v>
      </c>
      <c r="E154" t="s">
        <v>18</v>
      </c>
      <c r="F154">
        <v>32</v>
      </c>
      <c r="G154" t="s">
        <v>40</v>
      </c>
      <c r="H154">
        <v>13.7</v>
      </c>
      <c r="I154">
        <v>13.96</v>
      </c>
      <c r="J154">
        <v>13.55</v>
      </c>
      <c r="K154">
        <v>13.81</v>
      </c>
      <c r="L154">
        <v>2014400</v>
      </c>
      <c r="M154">
        <v>13.81</v>
      </c>
      <c r="N154">
        <v>-0.0142755036400951</v>
      </c>
      <c r="O154">
        <v>14.5542857142857</v>
      </c>
      <c r="P154">
        <v>15.3388</v>
      </c>
      <c r="Q154">
        <f t="shared" si="2"/>
        <v>0.110000000000001</v>
      </c>
    </row>
    <row r="155" spans="1:17">
      <c r="A155" s="2">
        <v>43692</v>
      </c>
      <c r="B155">
        <v>2019</v>
      </c>
      <c r="C155">
        <v>8</v>
      </c>
      <c r="D155">
        <v>15</v>
      </c>
      <c r="E155" t="s">
        <v>19</v>
      </c>
      <c r="F155">
        <v>32</v>
      </c>
      <c r="G155" t="s">
        <v>40</v>
      </c>
      <c r="H155">
        <v>13.92</v>
      </c>
      <c r="I155">
        <v>14.13</v>
      </c>
      <c r="J155">
        <v>13.9</v>
      </c>
      <c r="K155">
        <v>14.01</v>
      </c>
      <c r="L155">
        <v>1028400</v>
      </c>
      <c r="M155">
        <v>14.01</v>
      </c>
      <c r="N155">
        <v>0.0144822449810386</v>
      </c>
      <c r="O155">
        <v>14.415</v>
      </c>
      <c r="P155">
        <v>15.3392</v>
      </c>
      <c r="Q155">
        <f t="shared" si="2"/>
        <v>0.0899999999999999</v>
      </c>
    </row>
    <row r="156" spans="1:20">
      <c r="A156" s="2">
        <v>43693</v>
      </c>
      <c r="B156">
        <v>2019</v>
      </c>
      <c r="C156">
        <v>8</v>
      </c>
      <c r="D156">
        <v>16</v>
      </c>
      <c r="E156" t="s">
        <v>20</v>
      </c>
      <c r="F156">
        <v>32</v>
      </c>
      <c r="G156" t="s">
        <v>40</v>
      </c>
      <c r="H156">
        <v>14.29</v>
      </c>
      <c r="I156">
        <v>14.78</v>
      </c>
      <c r="J156">
        <v>14.28</v>
      </c>
      <c r="K156">
        <v>14.52</v>
      </c>
      <c r="L156">
        <v>2501800</v>
      </c>
      <c r="M156">
        <v>14.52</v>
      </c>
      <c r="N156">
        <v>0.0364025853354708</v>
      </c>
      <c r="O156">
        <v>14.3</v>
      </c>
      <c r="P156">
        <v>15.3462</v>
      </c>
      <c r="Q156">
        <f t="shared" si="2"/>
        <v>0.23</v>
      </c>
      <c r="R156">
        <f>AVERAGE(Q152:Q156)</f>
        <v>0.13</v>
      </c>
      <c r="S156">
        <f>STDEV(Q152:Q156)</f>
        <v>0.0583095189484531</v>
      </c>
      <c r="T156">
        <f>IF(R156&gt;0,0,1)</f>
        <v>0</v>
      </c>
    </row>
    <row r="157" spans="1:17">
      <c r="A157" s="2">
        <v>43696</v>
      </c>
      <c r="B157">
        <v>2019</v>
      </c>
      <c r="C157">
        <v>8</v>
      </c>
      <c r="D157">
        <v>19</v>
      </c>
      <c r="E157" t="s">
        <v>16</v>
      </c>
      <c r="F157">
        <v>33</v>
      </c>
      <c r="G157" t="s">
        <v>41</v>
      </c>
      <c r="H157">
        <v>14.85</v>
      </c>
      <c r="I157">
        <v>15.01</v>
      </c>
      <c r="J157">
        <v>14.4</v>
      </c>
      <c r="K157">
        <v>14.5</v>
      </c>
      <c r="L157">
        <v>3142200</v>
      </c>
      <c r="M157">
        <v>14.5</v>
      </c>
      <c r="N157">
        <v>-0.00137744195131739</v>
      </c>
      <c r="O157">
        <v>14.2292857142857</v>
      </c>
      <c r="P157">
        <v>15.3402</v>
      </c>
      <c r="Q157">
        <f t="shared" si="2"/>
        <v>-0.35</v>
      </c>
    </row>
    <row r="158" spans="1:17">
      <c r="A158" s="2">
        <v>43697</v>
      </c>
      <c r="B158">
        <v>2019</v>
      </c>
      <c r="C158">
        <v>8</v>
      </c>
      <c r="D158">
        <v>20</v>
      </c>
      <c r="E158" t="s">
        <v>17</v>
      </c>
      <c r="F158">
        <v>33</v>
      </c>
      <c r="G158" t="s">
        <v>41</v>
      </c>
      <c r="H158">
        <v>14.42</v>
      </c>
      <c r="I158">
        <v>14.58</v>
      </c>
      <c r="J158">
        <v>14.21</v>
      </c>
      <c r="K158">
        <v>14.31</v>
      </c>
      <c r="L158">
        <v>1697500</v>
      </c>
      <c r="M158">
        <v>14.31</v>
      </c>
      <c r="N158">
        <v>-0.0131034193367793</v>
      </c>
      <c r="O158">
        <v>14.1692857142857</v>
      </c>
      <c r="P158">
        <v>15.3252</v>
      </c>
      <c r="Q158">
        <f t="shared" si="2"/>
        <v>-0.109999999999999</v>
      </c>
    </row>
    <row r="159" spans="1:17">
      <c r="A159" s="2">
        <v>43698</v>
      </c>
      <c r="B159">
        <v>2019</v>
      </c>
      <c r="C159">
        <v>8</v>
      </c>
      <c r="D159">
        <v>21</v>
      </c>
      <c r="E159" t="s">
        <v>18</v>
      </c>
      <c r="F159">
        <v>33</v>
      </c>
      <c r="G159" t="s">
        <v>41</v>
      </c>
      <c r="H159">
        <v>14.5</v>
      </c>
      <c r="I159">
        <v>14.54</v>
      </c>
      <c r="J159">
        <v>14.32</v>
      </c>
      <c r="K159">
        <v>14.41</v>
      </c>
      <c r="L159">
        <v>1427500</v>
      </c>
      <c r="M159">
        <v>14.41</v>
      </c>
      <c r="N159">
        <v>0.00698808000440909</v>
      </c>
      <c r="O159">
        <v>14.145</v>
      </c>
      <c r="P159">
        <v>15.315</v>
      </c>
      <c r="Q159">
        <f t="shared" si="2"/>
        <v>-0.0899999999999999</v>
      </c>
    </row>
    <row r="160" spans="1:17">
      <c r="A160" s="2">
        <v>43699</v>
      </c>
      <c r="B160">
        <v>2019</v>
      </c>
      <c r="C160">
        <v>8</v>
      </c>
      <c r="D160">
        <v>22</v>
      </c>
      <c r="E160" t="s">
        <v>19</v>
      </c>
      <c r="F160">
        <v>33</v>
      </c>
      <c r="G160" t="s">
        <v>41</v>
      </c>
      <c r="H160">
        <v>14.56</v>
      </c>
      <c r="I160">
        <v>14.74</v>
      </c>
      <c r="J160">
        <v>14.35</v>
      </c>
      <c r="K160">
        <v>14.7</v>
      </c>
      <c r="L160">
        <v>2945000</v>
      </c>
      <c r="M160">
        <v>14.7</v>
      </c>
      <c r="N160">
        <v>0.0201249108205305</v>
      </c>
      <c r="O160">
        <v>14.1435714285714</v>
      </c>
      <c r="P160">
        <v>15.3151999999999</v>
      </c>
      <c r="Q160">
        <f t="shared" si="2"/>
        <v>0.139999999999999</v>
      </c>
    </row>
    <row r="161" spans="1:20">
      <c r="A161" s="2">
        <v>43700</v>
      </c>
      <c r="B161">
        <v>2019</v>
      </c>
      <c r="C161">
        <v>8</v>
      </c>
      <c r="D161">
        <v>23</v>
      </c>
      <c r="E161" t="s">
        <v>20</v>
      </c>
      <c r="F161">
        <v>33</v>
      </c>
      <c r="G161" t="s">
        <v>41</v>
      </c>
      <c r="H161">
        <v>14.58</v>
      </c>
      <c r="I161">
        <v>15.34</v>
      </c>
      <c r="J161">
        <v>14.58</v>
      </c>
      <c r="K161">
        <v>14.7</v>
      </c>
      <c r="L161">
        <v>4211200</v>
      </c>
      <c r="M161">
        <v>14.7</v>
      </c>
      <c r="N161">
        <v>0</v>
      </c>
      <c r="O161">
        <v>14.2071428571428</v>
      </c>
      <c r="P161">
        <v>15.3196</v>
      </c>
      <c r="Q161">
        <f t="shared" si="2"/>
        <v>0.119999999999999</v>
      </c>
      <c r="R161">
        <f>AVERAGE(Q157:Q161)</f>
        <v>-0.0580000000000002</v>
      </c>
      <c r="S161">
        <f>STDEV(Q157:Q161)</f>
        <v>0.199924985932223</v>
      </c>
      <c r="T161">
        <f>IF(R161&gt;0,0,1)</f>
        <v>1</v>
      </c>
    </row>
    <row r="162" spans="1:17">
      <c r="A162" s="2">
        <v>43703</v>
      </c>
      <c r="B162">
        <v>2019</v>
      </c>
      <c r="C162">
        <v>8</v>
      </c>
      <c r="D162">
        <v>26</v>
      </c>
      <c r="E162" t="s">
        <v>16</v>
      </c>
      <c r="F162">
        <v>34</v>
      </c>
      <c r="G162" t="s">
        <v>42</v>
      </c>
      <c r="H162">
        <v>15.12</v>
      </c>
      <c r="I162">
        <v>15.15</v>
      </c>
      <c r="J162">
        <v>14</v>
      </c>
      <c r="K162">
        <v>14.5</v>
      </c>
      <c r="L162">
        <v>7836000</v>
      </c>
      <c r="M162">
        <v>14.5</v>
      </c>
      <c r="N162">
        <v>-0.0136054293782426</v>
      </c>
      <c r="O162">
        <v>14.2464285714285</v>
      </c>
      <c r="P162">
        <v>15.3242</v>
      </c>
      <c r="Q162">
        <f t="shared" si="2"/>
        <v>-0.619999999999999</v>
      </c>
    </row>
    <row r="163" spans="1:17">
      <c r="A163" s="2">
        <v>43704</v>
      </c>
      <c r="B163">
        <v>2019</v>
      </c>
      <c r="C163">
        <v>8</v>
      </c>
      <c r="D163">
        <v>27</v>
      </c>
      <c r="E163" t="s">
        <v>17</v>
      </c>
      <c r="F163">
        <v>34</v>
      </c>
      <c r="G163" t="s">
        <v>42</v>
      </c>
      <c r="H163">
        <v>14.31</v>
      </c>
      <c r="I163">
        <v>14.9</v>
      </c>
      <c r="J163">
        <v>13.85</v>
      </c>
      <c r="K163">
        <v>13.92</v>
      </c>
      <c r="L163">
        <v>6020000</v>
      </c>
      <c r="M163">
        <v>13.92</v>
      </c>
      <c r="N163">
        <v>-0.0399999947383485</v>
      </c>
      <c r="O163">
        <v>14.2378571428571</v>
      </c>
      <c r="P163">
        <v>15.3154</v>
      </c>
      <c r="Q163">
        <f t="shared" si="2"/>
        <v>-0.390000000000001</v>
      </c>
    </row>
    <row r="164" spans="1:17">
      <c r="A164" s="2">
        <v>43705</v>
      </c>
      <c r="B164">
        <v>2019</v>
      </c>
      <c r="C164">
        <v>8</v>
      </c>
      <c r="D164">
        <v>28</v>
      </c>
      <c r="E164" t="s">
        <v>18</v>
      </c>
      <c r="F164">
        <v>34</v>
      </c>
      <c r="G164" t="s">
        <v>42</v>
      </c>
      <c r="H164">
        <v>13.81</v>
      </c>
      <c r="I164">
        <v>13.86</v>
      </c>
      <c r="J164">
        <v>13.36</v>
      </c>
      <c r="K164">
        <v>13.53</v>
      </c>
      <c r="L164">
        <v>4262600</v>
      </c>
      <c r="M164">
        <v>13.53</v>
      </c>
      <c r="N164">
        <v>-0.0280172658897418</v>
      </c>
      <c r="O164">
        <v>14.1907142857142</v>
      </c>
      <c r="P164">
        <v>15.2828</v>
      </c>
      <c r="Q164">
        <f t="shared" si="2"/>
        <v>-0.280000000000001</v>
      </c>
    </row>
    <row r="165" spans="1:17">
      <c r="A165" s="2">
        <v>43706</v>
      </c>
      <c r="B165">
        <v>2019</v>
      </c>
      <c r="C165">
        <v>8</v>
      </c>
      <c r="D165">
        <v>29</v>
      </c>
      <c r="E165" t="s">
        <v>19</v>
      </c>
      <c r="F165">
        <v>34</v>
      </c>
      <c r="G165" t="s">
        <v>42</v>
      </c>
      <c r="H165">
        <v>13.75</v>
      </c>
      <c r="I165">
        <v>14.02</v>
      </c>
      <c r="J165">
        <v>13.58</v>
      </c>
      <c r="K165">
        <v>13.7</v>
      </c>
      <c r="L165">
        <v>2736800</v>
      </c>
      <c r="M165">
        <v>13.7</v>
      </c>
      <c r="N165">
        <v>0.012564676988106</v>
      </c>
      <c r="O165">
        <v>14.1757142857142</v>
      </c>
      <c r="P165">
        <v>15.253</v>
      </c>
      <c r="Q165">
        <f t="shared" si="2"/>
        <v>-0.0500000000000007</v>
      </c>
    </row>
    <row r="166" spans="1:20">
      <c r="A166" s="2">
        <v>43707</v>
      </c>
      <c r="B166">
        <v>2019</v>
      </c>
      <c r="C166">
        <v>8</v>
      </c>
      <c r="D166">
        <v>30</v>
      </c>
      <c r="E166" t="s">
        <v>20</v>
      </c>
      <c r="F166">
        <v>34</v>
      </c>
      <c r="G166" t="s">
        <v>42</v>
      </c>
      <c r="H166">
        <v>13.75</v>
      </c>
      <c r="I166">
        <v>14.25</v>
      </c>
      <c r="J166">
        <v>13.75</v>
      </c>
      <c r="K166">
        <v>14.05</v>
      </c>
      <c r="L166">
        <v>2268700</v>
      </c>
      <c r="M166">
        <v>14.05</v>
      </c>
      <c r="N166">
        <v>0.0255474734556584</v>
      </c>
      <c r="O166">
        <v>14.1907142857142</v>
      </c>
      <c r="P166">
        <v>15.2224</v>
      </c>
      <c r="Q166">
        <f t="shared" si="2"/>
        <v>0.300000000000001</v>
      </c>
      <c r="R166">
        <f>AVERAGE(Q162:Q166)</f>
        <v>-0.208</v>
      </c>
      <c r="S166">
        <f>STDEV(Q162:Q166)</f>
        <v>0.350385501983173</v>
      </c>
      <c r="T166">
        <f>IF(R166&gt;0,0,1)</f>
        <v>1</v>
      </c>
    </row>
    <row r="167" spans="1:17">
      <c r="A167" s="2">
        <v>43711</v>
      </c>
      <c r="B167">
        <v>2019</v>
      </c>
      <c r="C167">
        <v>9</v>
      </c>
      <c r="D167">
        <v>3</v>
      </c>
      <c r="E167" t="s">
        <v>17</v>
      </c>
      <c r="F167">
        <v>35</v>
      </c>
      <c r="G167" t="s">
        <v>43</v>
      </c>
      <c r="H167">
        <v>13.81</v>
      </c>
      <c r="I167">
        <v>14.44</v>
      </c>
      <c r="J167">
        <v>13.81</v>
      </c>
      <c r="K167">
        <v>14.16</v>
      </c>
      <c r="L167">
        <v>2755300</v>
      </c>
      <c r="M167">
        <v>14.16</v>
      </c>
      <c r="N167">
        <v>0.00782915695259456</v>
      </c>
      <c r="O167">
        <v>14.2014285714285</v>
      </c>
      <c r="P167">
        <v>15.1968</v>
      </c>
      <c r="Q167">
        <f t="shared" si="2"/>
        <v>0.35</v>
      </c>
    </row>
    <row r="168" spans="1:17">
      <c r="A168" s="2">
        <v>43712</v>
      </c>
      <c r="B168">
        <v>2019</v>
      </c>
      <c r="C168">
        <v>9</v>
      </c>
      <c r="D168">
        <v>4</v>
      </c>
      <c r="E168" t="s">
        <v>18</v>
      </c>
      <c r="F168">
        <v>35</v>
      </c>
      <c r="G168" t="s">
        <v>43</v>
      </c>
      <c r="H168">
        <v>14.32</v>
      </c>
      <c r="I168">
        <v>14.32</v>
      </c>
      <c r="J168">
        <v>13.7</v>
      </c>
      <c r="K168">
        <v>13.77</v>
      </c>
      <c r="L168">
        <v>4553800</v>
      </c>
      <c r="M168">
        <v>13.77</v>
      </c>
      <c r="N168">
        <v>-0.0275423300742276</v>
      </c>
      <c r="O168">
        <v>14.1985714285714</v>
      </c>
      <c r="P168">
        <v>15.1507999999999</v>
      </c>
      <c r="Q168">
        <f t="shared" si="2"/>
        <v>-0.550000000000001</v>
      </c>
    </row>
    <row r="169" spans="1:17">
      <c r="A169" s="2">
        <v>43713</v>
      </c>
      <c r="B169">
        <v>2019</v>
      </c>
      <c r="C169">
        <v>9</v>
      </c>
      <c r="D169">
        <v>5</v>
      </c>
      <c r="E169" t="s">
        <v>19</v>
      </c>
      <c r="F169">
        <v>35</v>
      </c>
      <c r="G169" t="s">
        <v>43</v>
      </c>
      <c r="H169">
        <v>14</v>
      </c>
      <c r="I169">
        <v>14.65</v>
      </c>
      <c r="J169">
        <v>14</v>
      </c>
      <c r="K169">
        <v>14.59</v>
      </c>
      <c r="L169">
        <v>7928200</v>
      </c>
      <c r="M169">
        <v>14.59</v>
      </c>
      <c r="N169">
        <v>0.0595497216822453</v>
      </c>
      <c r="O169">
        <v>14.24</v>
      </c>
      <c r="P169">
        <v>15.1298</v>
      </c>
      <c r="Q169">
        <f t="shared" si="2"/>
        <v>0.59</v>
      </c>
    </row>
    <row r="170" spans="1:20">
      <c r="A170" s="2">
        <v>43714</v>
      </c>
      <c r="B170">
        <v>2019</v>
      </c>
      <c r="C170">
        <v>9</v>
      </c>
      <c r="D170">
        <v>6</v>
      </c>
      <c r="E170" t="s">
        <v>20</v>
      </c>
      <c r="F170">
        <v>35</v>
      </c>
      <c r="G170" t="s">
        <v>43</v>
      </c>
      <c r="H170">
        <v>14.7</v>
      </c>
      <c r="I170">
        <v>14.89</v>
      </c>
      <c r="J170">
        <v>14.36</v>
      </c>
      <c r="K170">
        <v>14.46</v>
      </c>
      <c r="L170">
        <v>3314000</v>
      </c>
      <c r="M170">
        <v>14.46</v>
      </c>
      <c r="N170">
        <v>-0.00891022022490239</v>
      </c>
      <c r="O170">
        <v>14.2357142857142</v>
      </c>
      <c r="P170">
        <v>15.0995999999999</v>
      </c>
      <c r="Q170">
        <f t="shared" si="2"/>
        <v>-0.239999999999998</v>
      </c>
      <c r="R170">
        <f>AVERAGE(Q167:Q170)</f>
        <v>0.0375000000000001</v>
      </c>
      <c r="S170">
        <f>STDEV(Q167:Q170)</f>
        <v>0.524428260108091</v>
      </c>
      <c r="T170">
        <f>IF(R170&gt;0,0,1)</f>
        <v>0</v>
      </c>
    </row>
    <row r="171" spans="1:17">
      <c r="A171" s="2">
        <v>43717</v>
      </c>
      <c r="B171">
        <v>2019</v>
      </c>
      <c r="C171">
        <v>9</v>
      </c>
      <c r="D171">
        <v>9</v>
      </c>
      <c r="E171" t="s">
        <v>16</v>
      </c>
      <c r="F171">
        <v>36</v>
      </c>
      <c r="G171" t="s">
        <v>44</v>
      </c>
      <c r="H171">
        <v>14.48</v>
      </c>
      <c r="I171">
        <v>14.52</v>
      </c>
      <c r="J171">
        <v>14.24</v>
      </c>
      <c r="K171">
        <v>14.34</v>
      </c>
      <c r="L171">
        <v>1597700</v>
      </c>
      <c r="M171">
        <v>14.34</v>
      </c>
      <c r="N171">
        <v>-0.00829874725051937</v>
      </c>
      <c r="O171">
        <v>14.2242857142857</v>
      </c>
      <c r="P171">
        <v>15.0644</v>
      </c>
      <c r="Q171">
        <f t="shared" si="2"/>
        <v>-0.140000000000001</v>
      </c>
    </row>
    <row r="172" spans="1:17">
      <c r="A172" s="2">
        <v>43718</v>
      </c>
      <c r="B172">
        <v>2019</v>
      </c>
      <c r="C172">
        <v>9</v>
      </c>
      <c r="D172">
        <v>10</v>
      </c>
      <c r="E172" t="s">
        <v>17</v>
      </c>
      <c r="F172">
        <v>36</v>
      </c>
      <c r="G172" t="s">
        <v>44</v>
      </c>
      <c r="H172">
        <v>14.27</v>
      </c>
      <c r="I172">
        <v>14.9</v>
      </c>
      <c r="J172">
        <v>14.16</v>
      </c>
      <c r="K172">
        <v>14.87</v>
      </c>
      <c r="L172">
        <v>3981500</v>
      </c>
      <c r="M172">
        <v>14.87</v>
      </c>
      <c r="N172">
        <v>0.0369595346814235</v>
      </c>
      <c r="O172">
        <v>14.2642857142857</v>
      </c>
      <c r="P172">
        <v>15.0363999999999</v>
      </c>
      <c r="Q172">
        <f t="shared" si="2"/>
        <v>0.6</v>
      </c>
    </row>
    <row r="173" spans="1:17">
      <c r="A173" s="2">
        <v>43719</v>
      </c>
      <c r="B173">
        <v>2019</v>
      </c>
      <c r="C173">
        <v>9</v>
      </c>
      <c r="D173">
        <v>11</v>
      </c>
      <c r="E173" t="s">
        <v>18</v>
      </c>
      <c r="F173">
        <v>36</v>
      </c>
      <c r="G173" t="s">
        <v>44</v>
      </c>
      <c r="H173">
        <v>14.98</v>
      </c>
      <c r="I173">
        <v>15.28</v>
      </c>
      <c r="J173">
        <v>14.8</v>
      </c>
      <c r="K173">
        <v>15.21</v>
      </c>
      <c r="L173">
        <v>4430400</v>
      </c>
      <c r="M173">
        <v>15.21</v>
      </c>
      <c r="N173">
        <v>0.0228648389512147</v>
      </c>
      <c r="O173">
        <v>14.3214285714285</v>
      </c>
      <c r="P173">
        <v>15.011</v>
      </c>
      <c r="Q173">
        <f t="shared" si="2"/>
        <v>0.23</v>
      </c>
    </row>
    <row r="174" spans="1:17">
      <c r="A174" s="2">
        <v>43720</v>
      </c>
      <c r="B174">
        <v>2019</v>
      </c>
      <c r="C174">
        <v>9</v>
      </c>
      <c r="D174">
        <v>12</v>
      </c>
      <c r="E174" t="s">
        <v>19</v>
      </c>
      <c r="F174">
        <v>36</v>
      </c>
      <c r="G174" t="s">
        <v>44</v>
      </c>
      <c r="H174">
        <v>15.3</v>
      </c>
      <c r="I174">
        <v>15.36</v>
      </c>
      <c r="J174">
        <v>14.91</v>
      </c>
      <c r="K174">
        <v>15.14</v>
      </c>
      <c r="L174">
        <v>3548100</v>
      </c>
      <c r="M174">
        <v>15.14</v>
      </c>
      <c r="N174">
        <v>-0.00460221529576976</v>
      </c>
      <c r="O174">
        <v>14.3528571428571</v>
      </c>
      <c r="P174">
        <v>14.9816</v>
      </c>
      <c r="Q174">
        <f t="shared" si="2"/>
        <v>-0.16</v>
      </c>
    </row>
    <row r="175" spans="1:20">
      <c r="A175" s="2">
        <v>43721</v>
      </c>
      <c r="B175">
        <v>2019</v>
      </c>
      <c r="C175">
        <v>9</v>
      </c>
      <c r="D175">
        <v>13</v>
      </c>
      <c r="E175" t="s">
        <v>20</v>
      </c>
      <c r="F175">
        <v>36</v>
      </c>
      <c r="G175" t="s">
        <v>44</v>
      </c>
      <c r="H175">
        <v>15.2</v>
      </c>
      <c r="I175">
        <v>15.28</v>
      </c>
      <c r="J175">
        <v>14.94</v>
      </c>
      <c r="K175">
        <v>15.06</v>
      </c>
      <c r="L175">
        <v>1693400</v>
      </c>
      <c r="M175">
        <v>15.06</v>
      </c>
      <c r="N175">
        <v>-0.00528401069299433</v>
      </c>
      <c r="O175">
        <v>14.3785714285714</v>
      </c>
      <c r="P175">
        <v>14.9502</v>
      </c>
      <c r="Q175">
        <f t="shared" si="2"/>
        <v>-0.139999999999999</v>
      </c>
      <c r="R175">
        <f>AVERAGE(Q171:Q175)</f>
        <v>0.0780000000000001</v>
      </c>
      <c r="S175">
        <f>STDEV(Q171:Q175)</f>
        <v>0.334394976038815</v>
      </c>
      <c r="T175">
        <f>IF(R175&gt;0,0,1)</f>
        <v>0</v>
      </c>
    </row>
    <row r="176" spans="1:17">
      <c r="A176" s="2">
        <v>43724</v>
      </c>
      <c r="B176">
        <v>2019</v>
      </c>
      <c r="C176">
        <v>9</v>
      </c>
      <c r="D176">
        <v>16</v>
      </c>
      <c r="E176" t="s">
        <v>16</v>
      </c>
      <c r="F176">
        <v>37</v>
      </c>
      <c r="G176" t="s">
        <v>45</v>
      </c>
      <c r="H176">
        <v>14.9</v>
      </c>
      <c r="I176">
        <v>15.19</v>
      </c>
      <c r="J176">
        <v>14.87</v>
      </c>
      <c r="K176">
        <v>15</v>
      </c>
      <c r="L176">
        <v>2288000</v>
      </c>
      <c r="M176">
        <v>15</v>
      </c>
      <c r="N176">
        <v>-0.00398409149700584</v>
      </c>
      <c r="O176">
        <v>14.4142857142857</v>
      </c>
      <c r="P176">
        <v>14.9154</v>
      </c>
      <c r="Q176">
        <f t="shared" si="2"/>
        <v>0.0999999999999996</v>
      </c>
    </row>
    <row r="177" spans="1:17">
      <c r="A177" s="2">
        <v>43725</v>
      </c>
      <c r="B177">
        <v>2019</v>
      </c>
      <c r="C177">
        <v>9</v>
      </c>
      <c r="D177">
        <v>17</v>
      </c>
      <c r="E177" t="s">
        <v>17</v>
      </c>
      <c r="F177">
        <v>37</v>
      </c>
      <c r="G177" t="s">
        <v>45</v>
      </c>
      <c r="H177">
        <v>14.91</v>
      </c>
      <c r="I177">
        <v>15.31</v>
      </c>
      <c r="J177">
        <v>14.83</v>
      </c>
      <c r="K177">
        <v>15.24</v>
      </c>
      <c r="L177">
        <v>1678200</v>
      </c>
      <c r="M177">
        <v>15.24</v>
      </c>
      <c r="N177">
        <v>0.0159999847412108</v>
      </c>
      <c r="O177">
        <v>14.5085714285714</v>
      </c>
      <c r="P177">
        <v>14.889</v>
      </c>
      <c r="Q177">
        <f t="shared" si="2"/>
        <v>0.33</v>
      </c>
    </row>
    <row r="178" spans="1:17">
      <c r="A178" s="2">
        <v>43726</v>
      </c>
      <c r="B178">
        <v>2019</v>
      </c>
      <c r="C178">
        <v>9</v>
      </c>
      <c r="D178">
        <v>18</v>
      </c>
      <c r="E178" t="s">
        <v>18</v>
      </c>
      <c r="F178">
        <v>37</v>
      </c>
      <c r="G178" t="s">
        <v>45</v>
      </c>
      <c r="H178">
        <v>15.24</v>
      </c>
      <c r="I178">
        <v>15.35</v>
      </c>
      <c r="J178">
        <v>14.96</v>
      </c>
      <c r="K178">
        <v>15.21</v>
      </c>
      <c r="L178">
        <v>1889900</v>
      </c>
      <c r="M178">
        <v>15.21</v>
      </c>
      <c r="N178">
        <v>-0.00196848644499625</v>
      </c>
      <c r="O178">
        <v>14.6285714285714</v>
      </c>
      <c r="P178">
        <v>14.8612</v>
      </c>
      <c r="Q178">
        <f t="shared" si="2"/>
        <v>-0.0299999999999994</v>
      </c>
    </row>
    <row r="179" spans="1:17">
      <c r="A179" s="2">
        <v>43727</v>
      </c>
      <c r="B179">
        <v>2019</v>
      </c>
      <c r="C179">
        <v>9</v>
      </c>
      <c r="D179">
        <v>19</v>
      </c>
      <c r="E179" t="s">
        <v>19</v>
      </c>
      <c r="F179">
        <v>37</v>
      </c>
      <c r="G179" t="s">
        <v>45</v>
      </c>
      <c r="H179">
        <v>15.24</v>
      </c>
      <c r="I179">
        <v>15.43</v>
      </c>
      <c r="J179">
        <v>15.1</v>
      </c>
      <c r="K179">
        <v>15.1</v>
      </c>
      <c r="L179">
        <v>1769200</v>
      </c>
      <c r="M179">
        <v>15.1</v>
      </c>
      <c r="N179">
        <v>-0.00723206156484979</v>
      </c>
      <c r="O179">
        <v>14.7285714285714</v>
      </c>
      <c r="P179">
        <v>14.8314</v>
      </c>
      <c r="Q179">
        <f t="shared" si="2"/>
        <v>-0.140000000000001</v>
      </c>
    </row>
    <row r="180" spans="1:20">
      <c r="A180" s="2">
        <v>43728</v>
      </c>
      <c r="B180">
        <v>2019</v>
      </c>
      <c r="C180">
        <v>9</v>
      </c>
      <c r="D180">
        <v>20</v>
      </c>
      <c r="E180" t="s">
        <v>20</v>
      </c>
      <c r="F180">
        <v>37</v>
      </c>
      <c r="G180" t="s">
        <v>45</v>
      </c>
      <c r="H180">
        <v>15.09</v>
      </c>
      <c r="I180">
        <v>15.48</v>
      </c>
      <c r="J180">
        <v>15.03</v>
      </c>
      <c r="K180">
        <v>15.26</v>
      </c>
      <c r="L180">
        <v>2801000</v>
      </c>
      <c r="M180">
        <v>15.26</v>
      </c>
      <c r="N180">
        <v>0.0105960161172218</v>
      </c>
      <c r="O180">
        <v>14.815</v>
      </c>
      <c r="P180">
        <v>14.8072</v>
      </c>
      <c r="Q180">
        <f t="shared" si="2"/>
        <v>0.17</v>
      </c>
      <c r="R180">
        <f>AVERAGE(Q176:Q180)</f>
        <v>0.0859999999999999</v>
      </c>
      <c r="S180">
        <f>STDEV(Q176:Q180)</f>
        <v>0.181190507477627</v>
      </c>
      <c r="T180">
        <f>IF(R180&gt;0,0,1)</f>
        <v>0</v>
      </c>
    </row>
    <row r="181" spans="1:17">
      <c r="A181" s="2">
        <v>43731</v>
      </c>
      <c r="B181">
        <v>2019</v>
      </c>
      <c r="C181">
        <v>9</v>
      </c>
      <c r="D181">
        <v>23</v>
      </c>
      <c r="E181" t="s">
        <v>16</v>
      </c>
      <c r="F181">
        <v>38</v>
      </c>
      <c r="G181" t="s">
        <v>46</v>
      </c>
      <c r="H181">
        <v>15.24</v>
      </c>
      <c r="I181">
        <v>15.33</v>
      </c>
      <c r="J181">
        <v>14.97</v>
      </c>
      <c r="K181">
        <v>15.1</v>
      </c>
      <c r="L181">
        <v>1560500</v>
      </c>
      <c r="M181">
        <v>15.1</v>
      </c>
      <c r="N181">
        <v>-0.0104849177596528</v>
      </c>
      <c r="O181">
        <v>14.8821428571428</v>
      </c>
      <c r="P181">
        <v>14.7812</v>
      </c>
      <c r="Q181">
        <f t="shared" si="2"/>
        <v>-0.140000000000001</v>
      </c>
    </row>
    <row r="182" spans="1:17">
      <c r="A182" s="2">
        <v>43732</v>
      </c>
      <c r="B182">
        <v>2019</v>
      </c>
      <c r="C182">
        <v>9</v>
      </c>
      <c r="D182">
        <v>24</v>
      </c>
      <c r="E182" t="s">
        <v>17</v>
      </c>
      <c r="F182">
        <v>38</v>
      </c>
      <c r="G182" t="s">
        <v>46</v>
      </c>
      <c r="H182">
        <v>15.1</v>
      </c>
      <c r="I182">
        <v>15.19</v>
      </c>
      <c r="J182">
        <v>14.45</v>
      </c>
      <c r="K182">
        <v>14.6</v>
      </c>
      <c r="L182">
        <v>3471200</v>
      </c>
      <c r="M182">
        <v>14.6</v>
      </c>
      <c r="N182">
        <v>-0.0331125819449372</v>
      </c>
      <c r="O182">
        <v>14.9414285714285</v>
      </c>
      <c r="P182">
        <v>14.7442</v>
      </c>
      <c r="Q182">
        <f t="shared" si="2"/>
        <v>-0.5</v>
      </c>
    </row>
    <row r="183" spans="1:17">
      <c r="A183" s="2">
        <v>43733</v>
      </c>
      <c r="B183">
        <v>2019</v>
      </c>
      <c r="C183">
        <v>9</v>
      </c>
      <c r="D183">
        <v>25</v>
      </c>
      <c r="E183" t="s">
        <v>18</v>
      </c>
      <c r="F183">
        <v>38</v>
      </c>
      <c r="G183" t="s">
        <v>46</v>
      </c>
      <c r="H183">
        <v>14.52</v>
      </c>
      <c r="I183">
        <v>14.94</v>
      </c>
      <c r="J183">
        <v>14.41</v>
      </c>
      <c r="K183">
        <v>14.89</v>
      </c>
      <c r="L183">
        <v>2742000</v>
      </c>
      <c r="M183">
        <v>14.89</v>
      </c>
      <c r="N183">
        <v>0.0198630105668418</v>
      </c>
      <c r="O183">
        <v>14.9628571428571</v>
      </c>
      <c r="P183">
        <v>14.7206</v>
      </c>
      <c r="Q183">
        <f t="shared" si="2"/>
        <v>0.370000000000001</v>
      </c>
    </row>
    <row r="184" spans="1:17">
      <c r="A184" s="2">
        <v>43734</v>
      </c>
      <c r="B184">
        <v>2019</v>
      </c>
      <c r="C184">
        <v>9</v>
      </c>
      <c r="D184">
        <v>26</v>
      </c>
      <c r="E184" t="s">
        <v>19</v>
      </c>
      <c r="F184">
        <v>38</v>
      </c>
      <c r="G184" t="s">
        <v>46</v>
      </c>
      <c r="H184">
        <v>14.94</v>
      </c>
      <c r="I184">
        <v>15.13</v>
      </c>
      <c r="J184">
        <v>14.81</v>
      </c>
      <c r="K184">
        <v>15.02</v>
      </c>
      <c r="L184">
        <v>1813000</v>
      </c>
      <c r="M184">
        <v>15.02</v>
      </c>
      <c r="N184">
        <v>0.00873069922387315</v>
      </c>
      <c r="O184">
        <v>15.0028571428571</v>
      </c>
      <c r="P184">
        <v>14.7094</v>
      </c>
      <c r="Q184">
        <f t="shared" si="2"/>
        <v>0.0800000000000001</v>
      </c>
    </row>
    <row r="185" spans="1:20">
      <c r="A185" s="2">
        <v>43735</v>
      </c>
      <c r="B185">
        <v>2019</v>
      </c>
      <c r="C185">
        <v>9</v>
      </c>
      <c r="D185">
        <v>27</v>
      </c>
      <c r="E185" t="s">
        <v>20</v>
      </c>
      <c r="F185">
        <v>38</v>
      </c>
      <c r="G185" t="s">
        <v>46</v>
      </c>
      <c r="H185">
        <v>15.05</v>
      </c>
      <c r="I185">
        <v>15.29</v>
      </c>
      <c r="J185">
        <v>14.05</v>
      </c>
      <c r="K185">
        <v>14.33</v>
      </c>
      <c r="L185">
        <v>3475300</v>
      </c>
      <c r="M185">
        <v>14.33</v>
      </c>
      <c r="N185">
        <v>-0.0459387824919115</v>
      </c>
      <c r="O185">
        <v>15.0021428571428</v>
      </c>
      <c r="P185">
        <v>14.6854</v>
      </c>
      <c r="Q185">
        <f t="shared" si="2"/>
        <v>-0.720000000000001</v>
      </c>
      <c r="R185">
        <f>AVERAGE(Q181:Q185)</f>
        <v>-0.182</v>
      </c>
      <c r="S185">
        <f>STDEV(Q181:Q185)</f>
        <v>0.437515714003509</v>
      </c>
      <c r="T185">
        <f>IF(R185&gt;0,0,1)</f>
        <v>1</v>
      </c>
    </row>
    <row r="186" spans="1:17">
      <c r="A186" s="2">
        <v>43738</v>
      </c>
      <c r="B186">
        <v>2019</v>
      </c>
      <c r="C186">
        <v>9</v>
      </c>
      <c r="D186">
        <v>30</v>
      </c>
      <c r="E186" t="s">
        <v>16</v>
      </c>
      <c r="F186">
        <v>39</v>
      </c>
      <c r="G186" t="s">
        <v>47</v>
      </c>
      <c r="H186">
        <v>14.47</v>
      </c>
      <c r="I186">
        <v>14.55</v>
      </c>
      <c r="J186">
        <v>14.07</v>
      </c>
      <c r="K186">
        <v>14.12</v>
      </c>
      <c r="L186">
        <v>1441300</v>
      </c>
      <c r="M186">
        <v>14.12</v>
      </c>
      <c r="N186">
        <v>-0.0146545735704834</v>
      </c>
      <c r="O186">
        <v>14.9485714285714</v>
      </c>
      <c r="P186">
        <v>14.657</v>
      </c>
      <c r="Q186">
        <f t="shared" si="2"/>
        <v>-0.350000000000001</v>
      </c>
    </row>
    <row r="187" spans="1:17">
      <c r="A187" s="2">
        <v>43739</v>
      </c>
      <c r="B187">
        <v>2019</v>
      </c>
      <c r="C187">
        <v>10</v>
      </c>
      <c r="D187">
        <v>1</v>
      </c>
      <c r="E187" t="s">
        <v>17</v>
      </c>
      <c r="F187">
        <v>39</v>
      </c>
      <c r="G187" t="s">
        <v>47</v>
      </c>
      <c r="H187">
        <v>14.14</v>
      </c>
      <c r="I187">
        <v>14.2</v>
      </c>
      <c r="J187">
        <v>13.74</v>
      </c>
      <c r="K187">
        <v>13.8</v>
      </c>
      <c r="L187">
        <v>2090100</v>
      </c>
      <c r="M187">
        <v>13.8</v>
      </c>
      <c r="N187">
        <v>-0.0226628680890778</v>
      </c>
      <c r="O187">
        <v>14.8478571428571</v>
      </c>
      <c r="P187">
        <v>14.6218</v>
      </c>
      <c r="Q187">
        <f t="shared" si="2"/>
        <v>-0.34</v>
      </c>
    </row>
    <row r="188" spans="1:17">
      <c r="A188" s="2">
        <v>43740</v>
      </c>
      <c r="B188">
        <v>2019</v>
      </c>
      <c r="C188">
        <v>10</v>
      </c>
      <c r="D188">
        <v>2</v>
      </c>
      <c r="E188" t="s">
        <v>18</v>
      </c>
      <c r="F188">
        <v>39</v>
      </c>
      <c r="G188" t="s">
        <v>47</v>
      </c>
      <c r="H188">
        <v>13.69</v>
      </c>
      <c r="I188">
        <v>13.93</v>
      </c>
      <c r="J188">
        <v>13.61</v>
      </c>
      <c r="K188">
        <v>13.8</v>
      </c>
      <c r="L188">
        <v>1844000</v>
      </c>
      <c r="M188">
        <v>13.8</v>
      </c>
      <c r="N188">
        <v>0</v>
      </c>
      <c r="O188">
        <v>14.7521428571428</v>
      </c>
      <c r="P188">
        <v>14.5835999999999</v>
      </c>
      <c r="Q188">
        <f t="shared" si="2"/>
        <v>0.110000000000001</v>
      </c>
    </row>
    <row r="189" spans="1:17">
      <c r="A189" s="2">
        <v>43741</v>
      </c>
      <c r="B189">
        <v>2019</v>
      </c>
      <c r="C189">
        <v>10</v>
      </c>
      <c r="D189">
        <v>3</v>
      </c>
      <c r="E189" t="s">
        <v>19</v>
      </c>
      <c r="F189">
        <v>39</v>
      </c>
      <c r="G189" t="s">
        <v>47</v>
      </c>
      <c r="H189">
        <v>13.85</v>
      </c>
      <c r="I189">
        <v>14.23</v>
      </c>
      <c r="J189">
        <v>13.64</v>
      </c>
      <c r="K189">
        <v>14.22</v>
      </c>
      <c r="L189">
        <v>1568000</v>
      </c>
      <c r="M189">
        <v>14.22</v>
      </c>
      <c r="N189">
        <v>0.030434787716592</v>
      </c>
      <c r="O189">
        <v>14.6921428571428</v>
      </c>
      <c r="P189">
        <v>14.552</v>
      </c>
      <c r="Q189">
        <f t="shared" si="2"/>
        <v>0.370000000000001</v>
      </c>
    </row>
    <row r="190" spans="1:20">
      <c r="A190" s="2">
        <v>43742</v>
      </c>
      <c r="B190">
        <v>2019</v>
      </c>
      <c r="C190">
        <v>10</v>
      </c>
      <c r="D190">
        <v>4</v>
      </c>
      <c r="E190" t="s">
        <v>20</v>
      </c>
      <c r="F190">
        <v>39</v>
      </c>
      <c r="G190" t="s">
        <v>47</v>
      </c>
      <c r="H190">
        <v>14.17</v>
      </c>
      <c r="I190">
        <v>14.25</v>
      </c>
      <c r="J190">
        <v>13.85</v>
      </c>
      <c r="K190">
        <v>13.92</v>
      </c>
      <c r="L190">
        <v>1346300</v>
      </c>
      <c r="M190">
        <v>13.92</v>
      </c>
      <c r="N190">
        <v>-0.021097059430474</v>
      </c>
      <c r="O190">
        <v>14.615</v>
      </c>
      <c r="P190">
        <v>14.5163999999999</v>
      </c>
      <c r="Q190">
        <f t="shared" si="2"/>
        <v>-0.25</v>
      </c>
      <c r="R190">
        <f>AVERAGE(Q186:Q190)</f>
        <v>-0.0919999999999998</v>
      </c>
      <c r="S190">
        <f>STDEV(Q186:Q190)</f>
        <v>0.31909246308868</v>
      </c>
      <c r="T190">
        <f>IF(R190&gt;0,0,1)</f>
        <v>1</v>
      </c>
    </row>
    <row r="191" spans="1:17">
      <c r="A191" s="2">
        <v>43745</v>
      </c>
      <c r="B191">
        <v>2019</v>
      </c>
      <c r="C191">
        <v>10</v>
      </c>
      <c r="D191">
        <v>7</v>
      </c>
      <c r="E191" t="s">
        <v>16</v>
      </c>
      <c r="F191">
        <v>40</v>
      </c>
      <c r="G191" t="s">
        <v>48</v>
      </c>
      <c r="H191">
        <v>13.88</v>
      </c>
      <c r="I191">
        <v>13.95</v>
      </c>
      <c r="J191">
        <v>13.57</v>
      </c>
      <c r="K191">
        <v>13.64</v>
      </c>
      <c r="L191">
        <v>2375600</v>
      </c>
      <c r="M191">
        <v>13.64</v>
      </c>
      <c r="N191">
        <v>-0.0201149232353839</v>
      </c>
      <c r="O191">
        <v>14.5007142857142</v>
      </c>
      <c r="P191">
        <v>14.47</v>
      </c>
      <c r="Q191">
        <f t="shared" si="2"/>
        <v>-0.24</v>
      </c>
    </row>
    <row r="192" spans="1:17">
      <c r="A192" s="2">
        <v>43746</v>
      </c>
      <c r="B192">
        <v>2019</v>
      </c>
      <c r="C192">
        <v>10</v>
      </c>
      <c r="D192">
        <v>8</v>
      </c>
      <c r="E192" t="s">
        <v>17</v>
      </c>
      <c r="F192">
        <v>40</v>
      </c>
      <c r="G192" t="s">
        <v>48</v>
      </c>
      <c r="H192">
        <v>13.57</v>
      </c>
      <c r="I192">
        <v>13.6</v>
      </c>
      <c r="J192">
        <v>13.23</v>
      </c>
      <c r="K192">
        <v>13.44</v>
      </c>
      <c r="L192">
        <v>2636400</v>
      </c>
      <c r="M192">
        <v>13.44</v>
      </c>
      <c r="N192">
        <v>-0.0146628121631506</v>
      </c>
      <c r="O192">
        <v>14.3742857142857</v>
      </c>
      <c r="P192">
        <v>14.4162</v>
      </c>
      <c r="Q192">
        <f t="shared" si="2"/>
        <v>-0.130000000000001</v>
      </c>
    </row>
    <row r="193" spans="1:17">
      <c r="A193" s="2">
        <v>43747</v>
      </c>
      <c r="B193">
        <v>2019</v>
      </c>
      <c r="C193">
        <v>10</v>
      </c>
      <c r="D193">
        <v>9</v>
      </c>
      <c r="E193" t="s">
        <v>18</v>
      </c>
      <c r="F193">
        <v>40</v>
      </c>
      <c r="G193" t="s">
        <v>48</v>
      </c>
      <c r="H193">
        <v>13.78</v>
      </c>
      <c r="I193">
        <v>13.82</v>
      </c>
      <c r="J193">
        <v>13.52</v>
      </c>
      <c r="K193">
        <v>13.79</v>
      </c>
      <c r="L193">
        <v>1363700</v>
      </c>
      <c r="M193">
        <v>13.79</v>
      </c>
      <c r="N193">
        <v>0.026041695862891</v>
      </c>
      <c r="O193">
        <v>14.2807142857142</v>
      </c>
      <c r="P193">
        <v>14.3822</v>
      </c>
      <c r="Q193">
        <f t="shared" si="2"/>
        <v>0.00999999999999979</v>
      </c>
    </row>
    <row r="194" spans="1:17">
      <c r="A194" s="2">
        <v>43748</v>
      </c>
      <c r="B194">
        <v>2019</v>
      </c>
      <c r="C194">
        <v>10</v>
      </c>
      <c r="D194">
        <v>10</v>
      </c>
      <c r="E194" t="s">
        <v>19</v>
      </c>
      <c r="F194">
        <v>40</v>
      </c>
      <c r="G194" t="s">
        <v>48</v>
      </c>
      <c r="H194">
        <v>13.81</v>
      </c>
      <c r="I194">
        <v>14.08</v>
      </c>
      <c r="J194">
        <v>13.79</v>
      </c>
      <c r="K194">
        <v>14.01</v>
      </c>
      <c r="L194">
        <v>1448300</v>
      </c>
      <c r="M194">
        <v>14.01</v>
      </c>
      <c r="N194">
        <v>0.0159536089657281</v>
      </c>
      <c r="O194">
        <v>14.1914285714285</v>
      </c>
      <c r="P194">
        <v>14.3594</v>
      </c>
      <c r="Q194">
        <f t="shared" si="2"/>
        <v>0.199999999999999</v>
      </c>
    </row>
    <row r="195" spans="1:20">
      <c r="A195" s="2">
        <v>43749</v>
      </c>
      <c r="B195">
        <v>2019</v>
      </c>
      <c r="C195">
        <v>10</v>
      </c>
      <c r="D195">
        <v>11</v>
      </c>
      <c r="E195" t="s">
        <v>20</v>
      </c>
      <c r="F195">
        <v>40</v>
      </c>
      <c r="G195" t="s">
        <v>48</v>
      </c>
      <c r="H195">
        <v>14.56</v>
      </c>
      <c r="I195">
        <v>14.8</v>
      </c>
      <c r="J195">
        <v>14.32</v>
      </c>
      <c r="K195">
        <v>14.37</v>
      </c>
      <c r="L195">
        <v>2744400</v>
      </c>
      <c r="M195">
        <v>14.37</v>
      </c>
      <c r="N195">
        <v>0.0256959065521713</v>
      </c>
      <c r="O195">
        <v>14.1392857142857</v>
      </c>
      <c r="P195">
        <v>14.3518</v>
      </c>
      <c r="Q195">
        <f t="shared" ref="Q195:Q250" si="3">K195-H195</f>
        <v>-0.190000000000001</v>
      </c>
      <c r="R195">
        <f>AVERAGE(Q191:Q195)</f>
        <v>-0.0700000000000006</v>
      </c>
      <c r="S195">
        <f>STDEV(Q191:Q195)</f>
        <v>0.177623196683316</v>
      </c>
      <c r="T195">
        <f>IF(R195&gt;0,0,1)</f>
        <v>1</v>
      </c>
    </row>
    <row r="196" spans="1:17">
      <c r="A196" s="2">
        <v>43752</v>
      </c>
      <c r="B196">
        <v>2019</v>
      </c>
      <c r="C196">
        <v>10</v>
      </c>
      <c r="D196">
        <v>14</v>
      </c>
      <c r="E196" t="s">
        <v>16</v>
      </c>
      <c r="F196">
        <v>41</v>
      </c>
      <c r="G196" t="s">
        <v>49</v>
      </c>
      <c r="H196">
        <v>14.26</v>
      </c>
      <c r="I196">
        <v>14.43</v>
      </c>
      <c r="J196">
        <v>14.15</v>
      </c>
      <c r="K196">
        <v>14.35</v>
      </c>
      <c r="L196">
        <v>989500</v>
      </c>
      <c r="M196">
        <v>14.35</v>
      </c>
      <c r="N196">
        <v>-0.00139175394910429</v>
      </c>
      <c r="O196">
        <v>14.1214285714285</v>
      </c>
      <c r="P196">
        <v>14.3444</v>
      </c>
      <c r="Q196">
        <f t="shared" si="3"/>
        <v>0.0899999999999999</v>
      </c>
    </row>
    <row r="197" spans="1:17">
      <c r="A197" s="2">
        <v>43753</v>
      </c>
      <c r="B197">
        <v>2019</v>
      </c>
      <c r="C197">
        <v>10</v>
      </c>
      <c r="D197">
        <v>15</v>
      </c>
      <c r="E197" t="s">
        <v>17</v>
      </c>
      <c r="F197">
        <v>41</v>
      </c>
      <c r="G197" t="s">
        <v>49</v>
      </c>
      <c r="H197">
        <v>14.44</v>
      </c>
      <c r="I197">
        <v>14.63</v>
      </c>
      <c r="J197">
        <v>14.36</v>
      </c>
      <c r="K197">
        <v>14.51</v>
      </c>
      <c r="L197">
        <v>939100</v>
      </c>
      <c r="M197">
        <v>14.51</v>
      </c>
      <c r="N197">
        <v>0.0111498148542712</v>
      </c>
      <c r="O197">
        <v>14.0942857142857</v>
      </c>
      <c r="P197">
        <v>14.3584</v>
      </c>
      <c r="Q197">
        <f t="shared" si="3"/>
        <v>0.0700000000000003</v>
      </c>
    </row>
    <row r="198" spans="1:17">
      <c r="A198" s="2">
        <v>43754</v>
      </c>
      <c r="B198">
        <v>2019</v>
      </c>
      <c r="C198">
        <v>10</v>
      </c>
      <c r="D198">
        <v>16</v>
      </c>
      <c r="E198" t="s">
        <v>18</v>
      </c>
      <c r="F198">
        <v>41</v>
      </c>
      <c r="G198" t="s">
        <v>49</v>
      </c>
      <c r="H198">
        <v>14.45</v>
      </c>
      <c r="I198">
        <v>14.56</v>
      </c>
      <c r="J198">
        <v>14.1</v>
      </c>
      <c r="K198">
        <v>14.56</v>
      </c>
      <c r="L198">
        <v>1357800</v>
      </c>
      <c r="M198">
        <v>14.56</v>
      </c>
      <c r="N198">
        <v>0.0034459124704449</v>
      </c>
      <c r="O198">
        <v>14.0614285714285</v>
      </c>
      <c r="P198">
        <v>14.3706</v>
      </c>
      <c r="Q198">
        <f t="shared" si="3"/>
        <v>0.110000000000001</v>
      </c>
    </row>
    <row r="199" spans="1:17">
      <c r="A199" s="2">
        <v>43755</v>
      </c>
      <c r="B199">
        <v>2019</v>
      </c>
      <c r="C199">
        <v>10</v>
      </c>
      <c r="D199">
        <v>17</v>
      </c>
      <c r="E199" t="s">
        <v>19</v>
      </c>
      <c r="F199">
        <v>41</v>
      </c>
      <c r="G199" t="s">
        <v>49</v>
      </c>
      <c r="H199">
        <v>14.63</v>
      </c>
      <c r="I199">
        <v>14.69</v>
      </c>
      <c r="J199">
        <v>14.3</v>
      </c>
      <c r="K199">
        <v>14.35</v>
      </c>
      <c r="L199">
        <v>2952600</v>
      </c>
      <c r="M199">
        <v>14.35</v>
      </c>
      <c r="N199">
        <v>-0.0144230791273906</v>
      </c>
      <c r="O199">
        <v>14.0628571428571</v>
      </c>
      <c r="P199">
        <v>14.3767999999999</v>
      </c>
      <c r="Q199">
        <f t="shared" si="3"/>
        <v>-0.280000000000001</v>
      </c>
    </row>
    <row r="200" spans="1:20">
      <c r="A200" s="2">
        <v>43756</v>
      </c>
      <c r="B200">
        <v>2019</v>
      </c>
      <c r="C200">
        <v>10</v>
      </c>
      <c r="D200">
        <v>18</v>
      </c>
      <c r="E200" t="s">
        <v>20</v>
      </c>
      <c r="F200">
        <v>41</v>
      </c>
      <c r="G200" t="s">
        <v>49</v>
      </c>
      <c r="H200">
        <v>14.3</v>
      </c>
      <c r="I200">
        <v>14.55</v>
      </c>
      <c r="J200">
        <v>14.25</v>
      </c>
      <c r="K200">
        <v>14.41</v>
      </c>
      <c r="L200">
        <v>1341100</v>
      </c>
      <c r="M200">
        <v>14.41</v>
      </c>
      <c r="N200">
        <v>0.00418114734128227</v>
      </c>
      <c r="O200">
        <v>14.0835714285714</v>
      </c>
      <c r="P200">
        <v>14.3812</v>
      </c>
      <c r="Q200">
        <f t="shared" si="3"/>
        <v>0.109999999999999</v>
      </c>
      <c r="R200">
        <f>AVERAGE(Q196:Q200)</f>
        <v>0.0199999999999999</v>
      </c>
      <c r="S200">
        <f>STDEV(Q196:Q200)</f>
        <v>0.168522995463528</v>
      </c>
      <c r="T200">
        <f>IF(R200&gt;0,0,1)</f>
        <v>0</v>
      </c>
    </row>
    <row r="201" spans="1:17">
      <c r="A201" s="2">
        <v>43759</v>
      </c>
      <c r="B201">
        <v>2019</v>
      </c>
      <c r="C201">
        <v>10</v>
      </c>
      <c r="D201">
        <v>21</v>
      </c>
      <c r="E201" t="s">
        <v>16</v>
      </c>
      <c r="F201">
        <v>42</v>
      </c>
      <c r="G201" t="s">
        <v>50</v>
      </c>
      <c r="H201">
        <v>14.5</v>
      </c>
      <c r="I201">
        <v>14.89</v>
      </c>
      <c r="J201">
        <v>14.47</v>
      </c>
      <c r="K201">
        <v>14.86</v>
      </c>
      <c r="L201">
        <v>1401400</v>
      </c>
      <c r="M201">
        <v>14.86</v>
      </c>
      <c r="N201">
        <v>0.0312283007654543</v>
      </c>
      <c r="O201">
        <v>14.1592857142857</v>
      </c>
      <c r="P201">
        <v>14.4002</v>
      </c>
      <c r="Q201">
        <f t="shared" si="3"/>
        <v>0.359999999999999</v>
      </c>
    </row>
    <row r="202" spans="1:17">
      <c r="A202" s="2">
        <v>43760</v>
      </c>
      <c r="B202">
        <v>2019</v>
      </c>
      <c r="C202">
        <v>10</v>
      </c>
      <c r="D202">
        <v>22</v>
      </c>
      <c r="E202" t="s">
        <v>17</v>
      </c>
      <c r="F202">
        <v>42</v>
      </c>
      <c r="G202" t="s">
        <v>50</v>
      </c>
      <c r="H202">
        <v>14.86</v>
      </c>
      <c r="I202">
        <v>14.9</v>
      </c>
      <c r="J202">
        <v>14.56</v>
      </c>
      <c r="K202">
        <v>14.56</v>
      </c>
      <c r="L202">
        <v>702900</v>
      </c>
      <c r="M202">
        <v>14.56</v>
      </c>
      <c r="N202">
        <v>-0.0201883744274343</v>
      </c>
      <c r="O202">
        <v>14.2135714285714</v>
      </c>
      <c r="P202">
        <v>14.4146</v>
      </c>
      <c r="Q202">
        <f t="shared" si="3"/>
        <v>-0.299999999999999</v>
      </c>
    </row>
    <row r="203" spans="1:17">
      <c r="A203" s="2">
        <v>43761</v>
      </c>
      <c r="B203">
        <v>2019</v>
      </c>
      <c r="C203">
        <v>10</v>
      </c>
      <c r="D203">
        <v>23</v>
      </c>
      <c r="E203" t="s">
        <v>18</v>
      </c>
      <c r="F203">
        <v>42</v>
      </c>
      <c r="G203" t="s">
        <v>50</v>
      </c>
      <c r="H203">
        <v>14.55</v>
      </c>
      <c r="I203">
        <v>14.7</v>
      </c>
      <c r="J203">
        <v>14.34</v>
      </c>
      <c r="K203">
        <v>14.42</v>
      </c>
      <c r="L203">
        <v>1148600</v>
      </c>
      <c r="M203">
        <v>14.42</v>
      </c>
      <c r="N203">
        <v>-0.00961540791812964</v>
      </c>
      <c r="O203">
        <v>14.2278571428571</v>
      </c>
      <c r="P203">
        <v>14.4228</v>
      </c>
      <c r="Q203">
        <f t="shared" si="3"/>
        <v>-0.130000000000001</v>
      </c>
    </row>
    <row r="204" spans="1:17">
      <c r="A204" s="2">
        <v>43762</v>
      </c>
      <c r="B204">
        <v>2019</v>
      </c>
      <c r="C204">
        <v>10</v>
      </c>
      <c r="D204">
        <v>24</v>
      </c>
      <c r="E204" t="s">
        <v>19</v>
      </c>
      <c r="F204">
        <v>42</v>
      </c>
      <c r="G204" t="s">
        <v>50</v>
      </c>
      <c r="H204">
        <v>14.5</v>
      </c>
      <c r="I204">
        <v>15.51</v>
      </c>
      <c r="J204">
        <v>14.5</v>
      </c>
      <c r="K204">
        <v>15.26</v>
      </c>
      <c r="L204">
        <v>4087400</v>
      </c>
      <c r="M204">
        <v>15.26</v>
      </c>
      <c r="N204">
        <v>0.058252437457946</v>
      </c>
      <c r="O204">
        <v>14.3235714285714</v>
      </c>
      <c r="P204">
        <v>14.4517999999999</v>
      </c>
      <c r="Q204">
        <f t="shared" si="3"/>
        <v>0.76</v>
      </c>
    </row>
    <row r="205" spans="1:20">
      <c r="A205" s="2">
        <v>43763</v>
      </c>
      <c r="B205">
        <v>2019</v>
      </c>
      <c r="C205">
        <v>10</v>
      </c>
      <c r="D205">
        <v>25</v>
      </c>
      <c r="E205" t="s">
        <v>20</v>
      </c>
      <c r="F205">
        <v>42</v>
      </c>
      <c r="G205" t="s">
        <v>50</v>
      </c>
      <c r="H205">
        <v>15.1</v>
      </c>
      <c r="I205">
        <v>15.61</v>
      </c>
      <c r="J205">
        <v>15.1</v>
      </c>
      <c r="K205">
        <v>15.52</v>
      </c>
      <c r="L205">
        <v>1752900</v>
      </c>
      <c r="M205">
        <v>15.52</v>
      </c>
      <c r="N205">
        <v>0.0170380226069555</v>
      </c>
      <c r="O205">
        <v>14.4578571428571</v>
      </c>
      <c r="P205">
        <v>14.482</v>
      </c>
      <c r="Q205">
        <f t="shared" si="3"/>
        <v>0.42</v>
      </c>
      <c r="R205">
        <f>AVERAGE(Q201:Q205)</f>
        <v>0.222</v>
      </c>
      <c r="S205">
        <f>STDEV(Q201:Q205)</f>
        <v>0.431300359378473</v>
      </c>
      <c r="T205">
        <f>IF(R205&gt;0,0,1)</f>
        <v>0</v>
      </c>
    </row>
    <row r="206" spans="1:17">
      <c r="A206" s="2">
        <v>43766</v>
      </c>
      <c r="B206">
        <v>2019</v>
      </c>
      <c r="C206">
        <v>10</v>
      </c>
      <c r="D206">
        <v>28</v>
      </c>
      <c r="E206" t="s">
        <v>16</v>
      </c>
      <c r="F206">
        <v>43</v>
      </c>
      <c r="G206" t="s">
        <v>51</v>
      </c>
      <c r="H206">
        <v>15.56</v>
      </c>
      <c r="I206">
        <v>15.91</v>
      </c>
      <c r="J206">
        <v>15.5</v>
      </c>
      <c r="K206">
        <v>15.72</v>
      </c>
      <c r="L206">
        <v>2350000</v>
      </c>
      <c r="M206">
        <v>15.72</v>
      </c>
      <c r="N206">
        <v>0.0128865852684358</v>
      </c>
      <c r="O206">
        <v>14.6207142857142</v>
      </c>
      <c r="P206">
        <v>14.5059999999999</v>
      </c>
      <c r="Q206">
        <f t="shared" si="3"/>
        <v>0.16</v>
      </c>
    </row>
    <row r="207" spans="1:17">
      <c r="A207" s="2">
        <v>43767</v>
      </c>
      <c r="B207">
        <v>2019</v>
      </c>
      <c r="C207">
        <v>10</v>
      </c>
      <c r="D207">
        <v>29</v>
      </c>
      <c r="E207" t="s">
        <v>17</v>
      </c>
      <c r="F207">
        <v>43</v>
      </c>
      <c r="G207" t="s">
        <v>51</v>
      </c>
      <c r="H207">
        <v>15.6</v>
      </c>
      <c r="I207">
        <v>15.7</v>
      </c>
      <c r="J207">
        <v>15.43</v>
      </c>
      <c r="K207">
        <v>15.57</v>
      </c>
      <c r="L207">
        <v>1465300</v>
      </c>
      <c r="M207">
        <v>15.57</v>
      </c>
      <c r="N207">
        <v>-0.00954202097052137</v>
      </c>
      <c r="O207">
        <v>14.7478571428571</v>
      </c>
      <c r="P207">
        <v>14.5274</v>
      </c>
      <c r="Q207">
        <f t="shared" si="3"/>
        <v>-0.0299999999999994</v>
      </c>
    </row>
    <row r="208" spans="1:17">
      <c r="A208" s="2">
        <v>43768</v>
      </c>
      <c r="B208">
        <v>2019</v>
      </c>
      <c r="C208">
        <v>10</v>
      </c>
      <c r="D208">
        <v>30</v>
      </c>
      <c r="E208" t="s">
        <v>18</v>
      </c>
      <c r="F208">
        <v>43</v>
      </c>
      <c r="G208" t="s">
        <v>51</v>
      </c>
      <c r="H208">
        <v>15.51</v>
      </c>
      <c r="I208">
        <v>15.75</v>
      </c>
      <c r="J208">
        <v>15.43</v>
      </c>
      <c r="K208">
        <v>15.71</v>
      </c>
      <c r="L208">
        <v>2551300</v>
      </c>
      <c r="M208">
        <v>15.71</v>
      </c>
      <c r="N208">
        <v>0.00899167283665991</v>
      </c>
      <c r="O208">
        <v>14.8692857142857</v>
      </c>
      <c r="P208">
        <v>14.5554</v>
      </c>
      <c r="Q208">
        <f t="shared" si="3"/>
        <v>0.200000000000001</v>
      </c>
    </row>
    <row r="209" spans="1:17">
      <c r="A209" s="2">
        <v>43769</v>
      </c>
      <c r="B209">
        <v>2019</v>
      </c>
      <c r="C209">
        <v>10</v>
      </c>
      <c r="D209">
        <v>31</v>
      </c>
      <c r="E209" t="s">
        <v>19</v>
      </c>
      <c r="F209">
        <v>43</v>
      </c>
      <c r="G209" t="s">
        <v>51</v>
      </c>
      <c r="H209">
        <v>15.69</v>
      </c>
      <c r="I209">
        <v>15.87</v>
      </c>
      <c r="J209">
        <v>15.63</v>
      </c>
      <c r="K209">
        <v>15.79</v>
      </c>
      <c r="L209">
        <v>2226700</v>
      </c>
      <c r="M209">
        <v>15.79</v>
      </c>
      <c r="N209">
        <v>0.00509229303066827</v>
      </c>
      <c r="O209">
        <v>14.9707142857142</v>
      </c>
      <c r="P209">
        <v>14.583</v>
      </c>
      <c r="Q209">
        <f t="shared" si="3"/>
        <v>0.0999999999999996</v>
      </c>
    </row>
    <row r="210" spans="1:20">
      <c r="A210" s="2">
        <v>43770</v>
      </c>
      <c r="B210">
        <v>2019</v>
      </c>
      <c r="C210">
        <v>11</v>
      </c>
      <c r="D210">
        <v>1</v>
      </c>
      <c r="E210" t="s">
        <v>20</v>
      </c>
      <c r="F210">
        <v>43</v>
      </c>
      <c r="G210" t="s">
        <v>51</v>
      </c>
      <c r="H210">
        <v>15.98</v>
      </c>
      <c r="I210">
        <v>16.5</v>
      </c>
      <c r="J210">
        <v>15.9</v>
      </c>
      <c r="K210">
        <v>16.46</v>
      </c>
      <c r="L210">
        <v>4874600</v>
      </c>
      <c r="M210">
        <v>16.46</v>
      </c>
      <c r="N210">
        <v>0.042431863472975</v>
      </c>
      <c r="O210">
        <v>15.1214285714285</v>
      </c>
      <c r="P210">
        <v>14.6182</v>
      </c>
      <c r="Q210">
        <f t="shared" si="3"/>
        <v>0.48</v>
      </c>
      <c r="R210">
        <f>AVERAGE(Q206:Q210)</f>
        <v>0.182</v>
      </c>
      <c r="S210">
        <f>STDEV(Q206:Q210)</f>
        <v>0.187936159373336</v>
      </c>
      <c r="T210">
        <f>IF(R210&gt;0,0,1)</f>
        <v>0</v>
      </c>
    </row>
    <row r="211" spans="1:17">
      <c r="A211" s="2">
        <v>43773</v>
      </c>
      <c r="B211">
        <v>2019</v>
      </c>
      <c r="C211">
        <v>11</v>
      </c>
      <c r="D211">
        <v>4</v>
      </c>
      <c r="E211" t="s">
        <v>16</v>
      </c>
      <c r="F211">
        <v>44</v>
      </c>
      <c r="G211" t="s">
        <v>52</v>
      </c>
      <c r="H211">
        <v>16.72</v>
      </c>
      <c r="I211">
        <v>16.78</v>
      </c>
      <c r="J211">
        <v>16.3</v>
      </c>
      <c r="K211">
        <v>16.78</v>
      </c>
      <c r="L211">
        <v>3662000</v>
      </c>
      <c r="M211">
        <v>16.78</v>
      </c>
      <c r="N211">
        <v>0.0194411676775074</v>
      </c>
      <c r="O211">
        <v>15.2835714285714</v>
      </c>
      <c r="P211">
        <v>14.6598</v>
      </c>
      <c r="Q211">
        <f t="shared" si="3"/>
        <v>0.0600000000000023</v>
      </c>
    </row>
    <row r="212" spans="1:17">
      <c r="A212" s="2">
        <v>43774</v>
      </c>
      <c r="B212">
        <v>2019</v>
      </c>
      <c r="C212">
        <v>11</v>
      </c>
      <c r="D212">
        <v>5</v>
      </c>
      <c r="E212" t="s">
        <v>17</v>
      </c>
      <c r="F212">
        <v>44</v>
      </c>
      <c r="G212" t="s">
        <v>52</v>
      </c>
      <c r="H212">
        <v>16.78</v>
      </c>
      <c r="I212">
        <v>16.78</v>
      </c>
      <c r="J212">
        <v>16.38</v>
      </c>
      <c r="K212">
        <v>16.42</v>
      </c>
      <c r="L212">
        <v>1969800</v>
      </c>
      <c r="M212">
        <v>16.42</v>
      </c>
      <c r="N212">
        <v>-0.021454147533979</v>
      </c>
      <c r="O212">
        <v>15.4164285714285</v>
      </c>
      <c r="P212">
        <v>14.6982</v>
      </c>
      <c r="Q212">
        <f t="shared" si="3"/>
        <v>-0.359999999999999</v>
      </c>
    </row>
    <row r="213" spans="1:17">
      <c r="A213" s="2">
        <v>43775</v>
      </c>
      <c r="B213">
        <v>2019</v>
      </c>
      <c r="C213">
        <v>11</v>
      </c>
      <c r="D213">
        <v>6</v>
      </c>
      <c r="E213" t="s">
        <v>18</v>
      </c>
      <c r="F213">
        <v>44</v>
      </c>
      <c r="G213" t="s">
        <v>52</v>
      </c>
      <c r="H213">
        <v>16.42</v>
      </c>
      <c r="I213">
        <v>16.5</v>
      </c>
      <c r="J213">
        <v>16.28</v>
      </c>
      <c r="K213">
        <v>16.44</v>
      </c>
      <c r="L213">
        <v>1438800</v>
      </c>
      <c r="M213">
        <v>16.44</v>
      </c>
      <c r="N213">
        <v>0.00121805466935098</v>
      </c>
      <c r="O213">
        <v>15.5657142857142</v>
      </c>
      <c r="P213">
        <v>14.7486</v>
      </c>
      <c r="Q213">
        <f t="shared" si="3"/>
        <v>0.0199999999999996</v>
      </c>
    </row>
    <row r="214" spans="1:17">
      <c r="A214" s="2">
        <v>43776</v>
      </c>
      <c r="B214">
        <v>2019</v>
      </c>
      <c r="C214">
        <v>11</v>
      </c>
      <c r="D214">
        <v>7</v>
      </c>
      <c r="E214" t="s">
        <v>19</v>
      </c>
      <c r="F214">
        <v>44</v>
      </c>
      <c r="G214" t="s">
        <v>52</v>
      </c>
      <c r="H214">
        <v>16.61</v>
      </c>
      <c r="I214">
        <v>16.96</v>
      </c>
      <c r="J214">
        <v>16.6</v>
      </c>
      <c r="K214">
        <v>16.95</v>
      </c>
      <c r="L214">
        <v>3431000</v>
      </c>
      <c r="M214">
        <v>16.95</v>
      </c>
      <c r="N214">
        <v>0.0310219107247169</v>
      </c>
      <c r="O214">
        <v>15.7471428571428</v>
      </c>
      <c r="P214">
        <v>14.8169999999999</v>
      </c>
      <c r="Q214">
        <f t="shared" si="3"/>
        <v>0.34</v>
      </c>
    </row>
    <row r="215" spans="1:20">
      <c r="A215" s="2">
        <v>43777</v>
      </c>
      <c r="B215">
        <v>2019</v>
      </c>
      <c r="C215">
        <v>11</v>
      </c>
      <c r="D215">
        <v>8</v>
      </c>
      <c r="E215" t="s">
        <v>20</v>
      </c>
      <c r="F215">
        <v>44</v>
      </c>
      <c r="G215" t="s">
        <v>52</v>
      </c>
      <c r="H215">
        <v>16.91</v>
      </c>
      <c r="I215">
        <v>16.93</v>
      </c>
      <c r="J215">
        <v>16.41</v>
      </c>
      <c r="K215">
        <v>16.58</v>
      </c>
      <c r="L215">
        <v>2977500</v>
      </c>
      <c r="M215">
        <v>16.58</v>
      </c>
      <c r="N215">
        <v>-0.02182895708432</v>
      </c>
      <c r="O215">
        <v>15.87</v>
      </c>
      <c r="P215">
        <v>14.8746</v>
      </c>
      <c r="Q215">
        <f t="shared" si="3"/>
        <v>-0.330000000000002</v>
      </c>
      <c r="R215">
        <f>AVERAGE(Q211:Q215)</f>
        <v>-0.0539999999999999</v>
      </c>
      <c r="S215">
        <f>STDEV(Q211:Q215)</f>
        <v>0.293052896249125</v>
      </c>
      <c r="T215">
        <f>IF(R215&gt;0,0,1)</f>
        <v>1</v>
      </c>
    </row>
    <row r="216" spans="1:17">
      <c r="A216" s="2">
        <v>43780</v>
      </c>
      <c r="B216">
        <v>2019</v>
      </c>
      <c r="C216">
        <v>11</v>
      </c>
      <c r="D216">
        <v>11</v>
      </c>
      <c r="E216" t="s">
        <v>16</v>
      </c>
      <c r="F216">
        <v>45</v>
      </c>
      <c r="G216" t="s">
        <v>53</v>
      </c>
      <c r="H216">
        <v>16.35</v>
      </c>
      <c r="I216">
        <v>16.9</v>
      </c>
      <c r="J216">
        <v>16.3</v>
      </c>
      <c r="K216">
        <v>16.77</v>
      </c>
      <c r="L216">
        <v>2018500</v>
      </c>
      <c r="M216">
        <v>16.77</v>
      </c>
      <c r="N216">
        <v>0.0114596221309961</v>
      </c>
      <c r="O216">
        <v>16.0278571428571</v>
      </c>
      <c r="P216">
        <v>14.9289999999999</v>
      </c>
      <c r="Q216">
        <f t="shared" si="3"/>
        <v>0.419999999999998</v>
      </c>
    </row>
    <row r="217" spans="1:17">
      <c r="A217" s="2">
        <v>43781</v>
      </c>
      <c r="B217">
        <v>2019</v>
      </c>
      <c r="C217">
        <v>11</v>
      </c>
      <c r="D217">
        <v>12</v>
      </c>
      <c r="E217" t="s">
        <v>17</v>
      </c>
      <c r="F217">
        <v>45</v>
      </c>
      <c r="G217" t="s">
        <v>53</v>
      </c>
      <c r="H217">
        <v>16.79</v>
      </c>
      <c r="I217">
        <v>16.88</v>
      </c>
      <c r="J217">
        <v>16.48</v>
      </c>
      <c r="K217">
        <v>16.68</v>
      </c>
      <c r="L217">
        <v>3216000</v>
      </c>
      <c r="M217">
        <v>16.68</v>
      </c>
      <c r="N217">
        <v>-0.00536673524932584</v>
      </c>
      <c r="O217">
        <v>16.1892857142857</v>
      </c>
      <c r="P217">
        <v>14.9794</v>
      </c>
      <c r="Q217">
        <f t="shared" si="3"/>
        <v>-0.109999999999999</v>
      </c>
    </row>
    <row r="218" spans="1:17">
      <c r="A218" s="2">
        <v>43782</v>
      </c>
      <c r="B218">
        <v>2019</v>
      </c>
      <c r="C218">
        <v>11</v>
      </c>
      <c r="D218">
        <v>13</v>
      </c>
      <c r="E218" t="s">
        <v>18</v>
      </c>
      <c r="F218">
        <v>45</v>
      </c>
      <c r="G218" t="s">
        <v>53</v>
      </c>
      <c r="H218">
        <v>16.58</v>
      </c>
      <c r="I218">
        <v>17</v>
      </c>
      <c r="J218">
        <v>16.58</v>
      </c>
      <c r="K218">
        <v>16.77</v>
      </c>
      <c r="L218">
        <v>1926800</v>
      </c>
      <c r="M218">
        <v>16.77</v>
      </c>
      <c r="N218">
        <v>0.0053956925024734</v>
      </c>
      <c r="O218">
        <v>16.2971428571428</v>
      </c>
      <c r="P218">
        <v>15.0394</v>
      </c>
      <c r="Q218">
        <f t="shared" si="3"/>
        <v>0.190000000000001</v>
      </c>
    </row>
    <row r="219" spans="1:17">
      <c r="A219" s="2">
        <v>43783</v>
      </c>
      <c r="B219">
        <v>2019</v>
      </c>
      <c r="C219">
        <v>11</v>
      </c>
      <c r="D219">
        <v>14</v>
      </c>
      <c r="E219" t="s">
        <v>19</v>
      </c>
      <c r="F219">
        <v>45</v>
      </c>
      <c r="G219" t="s">
        <v>53</v>
      </c>
      <c r="H219">
        <v>16.8</v>
      </c>
      <c r="I219">
        <v>16.81</v>
      </c>
      <c r="J219">
        <v>16.2</v>
      </c>
      <c r="K219">
        <v>16.33</v>
      </c>
      <c r="L219">
        <v>1653900</v>
      </c>
      <c r="M219">
        <v>16.33</v>
      </c>
      <c r="N219">
        <v>-0.0262373596927314</v>
      </c>
      <c r="O219">
        <v>16.355</v>
      </c>
      <c r="P219">
        <v>15.0741999999999</v>
      </c>
      <c r="Q219">
        <f t="shared" si="3"/>
        <v>-0.470000000000002</v>
      </c>
    </row>
    <row r="220" spans="1:20">
      <c r="A220" s="2">
        <v>43784</v>
      </c>
      <c r="B220">
        <v>2019</v>
      </c>
      <c r="C220">
        <v>11</v>
      </c>
      <c r="D220">
        <v>15</v>
      </c>
      <c r="E220" t="s">
        <v>20</v>
      </c>
      <c r="F220">
        <v>45</v>
      </c>
      <c r="G220" t="s">
        <v>53</v>
      </c>
      <c r="H220">
        <v>16.41</v>
      </c>
      <c r="I220">
        <v>16.72</v>
      </c>
      <c r="J220">
        <v>16.26</v>
      </c>
      <c r="K220">
        <v>16.71</v>
      </c>
      <c r="L220">
        <v>2565600</v>
      </c>
      <c r="M220">
        <v>16.71</v>
      </c>
      <c r="N220">
        <v>0.0232700038298814</v>
      </c>
      <c r="O220">
        <v>16.4257142857142</v>
      </c>
      <c r="P220">
        <v>15.1192</v>
      </c>
      <c r="Q220">
        <f t="shared" si="3"/>
        <v>0.300000000000001</v>
      </c>
      <c r="R220">
        <f>AVERAGE(Q216:Q220)</f>
        <v>0.0659999999999997</v>
      </c>
      <c r="S220">
        <f>STDEV(Q216:Q220)</f>
        <v>0.358371315816431</v>
      </c>
      <c r="T220">
        <f>IF(R220&gt;0,0,1)</f>
        <v>0</v>
      </c>
    </row>
    <row r="221" spans="1:17">
      <c r="A221" s="2">
        <v>43787</v>
      </c>
      <c r="B221">
        <v>2019</v>
      </c>
      <c r="C221">
        <v>11</v>
      </c>
      <c r="D221">
        <v>18</v>
      </c>
      <c r="E221" t="s">
        <v>16</v>
      </c>
      <c r="F221">
        <v>46</v>
      </c>
      <c r="G221" t="s">
        <v>54</v>
      </c>
      <c r="H221">
        <v>17.01</v>
      </c>
      <c r="I221">
        <v>17.01</v>
      </c>
      <c r="J221">
        <v>16.27</v>
      </c>
      <c r="K221">
        <v>16.38</v>
      </c>
      <c r="L221">
        <v>3939200</v>
      </c>
      <c r="M221">
        <v>16.38</v>
      </c>
      <c r="N221">
        <v>-0.0197486500171444</v>
      </c>
      <c r="O221">
        <v>16.4835714285714</v>
      </c>
      <c r="P221">
        <v>15.16</v>
      </c>
      <c r="Q221">
        <f t="shared" si="3"/>
        <v>-0.630000000000003</v>
      </c>
    </row>
    <row r="222" spans="1:17">
      <c r="A222" s="2">
        <v>43788</v>
      </c>
      <c r="B222">
        <v>2019</v>
      </c>
      <c r="C222">
        <v>11</v>
      </c>
      <c r="D222">
        <v>19</v>
      </c>
      <c r="E222" t="s">
        <v>17</v>
      </c>
      <c r="F222">
        <v>46</v>
      </c>
      <c r="G222" t="s">
        <v>54</v>
      </c>
      <c r="H222">
        <v>16.6</v>
      </c>
      <c r="I222">
        <v>16.65</v>
      </c>
      <c r="J222">
        <v>15.18</v>
      </c>
      <c r="K222">
        <v>15.73</v>
      </c>
      <c r="L222">
        <v>9075000</v>
      </c>
      <c r="M222">
        <v>15.73</v>
      </c>
      <c r="N222">
        <v>-0.0396825184269333</v>
      </c>
      <c r="O222">
        <v>16.485</v>
      </c>
      <c r="P222">
        <v>15.1772</v>
      </c>
      <c r="Q222">
        <f t="shared" si="3"/>
        <v>-0.870000000000001</v>
      </c>
    </row>
    <row r="223" spans="1:17">
      <c r="A223" s="2">
        <v>43789</v>
      </c>
      <c r="B223">
        <v>2019</v>
      </c>
      <c r="C223">
        <v>11</v>
      </c>
      <c r="D223">
        <v>20</v>
      </c>
      <c r="E223" t="s">
        <v>18</v>
      </c>
      <c r="F223">
        <v>46</v>
      </c>
      <c r="G223" t="s">
        <v>54</v>
      </c>
      <c r="H223">
        <v>15.5</v>
      </c>
      <c r="I223">
        <v>16.63</v>
      </c>
      <c r="J223">
        <v>15.42</v>
      </c>
      <c r="K223">
        <v>16.29</v>
      </c>
      <c r="L223">
        <v>4344600</v>
      </c>
      <c r="M223">
        <v>16.29</v>
      </c>
      <c r="N223">
        <v>0.0356008512134642</v>
      </c>
      <c r="O223">
        <v>16.5207142857142</v>
      </c>
      <c r="P223">
        <v>15.1987999999999</v>
      </c>
      <c r="Q223">
        <f t="shared" si="3"/>
        <v>0.789999999999999</v>
      </c>
    </row>
    <row r="224" spans="1:17">
      <c r="A224" s="2">
        <v>43790</v>
      </c>
      <c r="B224">
        <v>2019</v>
      </c>
      <c r="C224">
        <v>11</v>
      </c>
      <c r="D224">
        <v>21</v>
      </c>
      <c r="E224" t="s">
        <v>19</v>
      </c>
      <c r="F224">
        <v>46</v>
      </c>
      <c r="G224" t="s">
        <v>54</v>
      </c>
      <c r="H224">
        <v>16.34</v>
      </c>
      <c r="I224">
        <v>17.08</v>
      </c>
      <c r="J224">
        <v>16.3</v>
      </c>
      <c r="K224">
        <v>16.92</v>
      </c>
      <c r="L224">
        <v>3826400</v>
      </c>
      <c r="M224">
        <v>16.92</v>
      </c>
      <c r="N224">
        <v>0.0386739794573061</v>
      </c>
      <c r="O224">
        <v>16.5535714285714</v>
      </c>
      <c r="P224">
        <v>15.2344</v>
      </c>
      <c r="Q224">
        <f t="shared" si="3"/>
        <v>0.580000000000002</v>
      </c>
    </row>
    <row r="225" spans="1:20">
      <c r="A225" s="2">
        <v>43791</v>
      </c>
      <c r="B225">
        <v>2019</v>
      </c>
      <c r="C225">
        <v>11</v>
      </c>
      <c r="D225">
        <v>22</v>
      </c>
      <c r="E225" t="s">
        <v>20</v>
      </c>
      <c r="F225">
        <v>46</v>
      </c>
      <c r="G225" t="s">
        <v>54</v>
      </c>
      <c r="H225">
        <v>16.93</v>
      </c>
      <c r="I225">
        <v>16.98</v>
      </c>
      <c r="J225">
        <v>16.56</v>
      </c>
      <c r="K225">
        <v>16.59</v>
      </c>
      <c r="L225">
        <v>2824300</v>
      </c>
      <c r="M225">
        <v>16.59</v>
      </c>
      <c r="N225">
        <v>-0.0195035415022489</v>
      </c>
      <c r="O225">
        <v>16.54</v>
      </c>
      <c r="P225">
        <v>15.265</v>
      </c>
      <c r="Q225">
        <f t="shared" si="3"/>
        <v>-0.34</v>
      </c>
      <c r="R225">
        <f>AVERAGE(Q221:Q225)</f>
        <v>-0.0940000000000005</v>
      </c>
      <c r="S225">
        <f>STDEV(Q221:Q225)</f>
        <v>0.7392090367413</v>
      </c>
      <c r="T225">
        <f>IF(R225&gt;0,0,1)</f>
        <v>1</v>
      </c>
    </row>
    <row r="226" spans="1:17">
      <c r="A226" s="2">
        <v>43794</v>
      </c>
      <c r="B226">
        <v>2019</v>
      </c>
      <c r="C226">
        <v>11</v>
      </c>
      <c r="D226">
        <v>25</v>
      </c>
      <c r="E226" t="s">
        <v>16</v>
      </c>
      <c r="F226">
        <v>47</v>
      </c>
      <c r="G226" t="s">
        <v>55</v>
      </c>
      <c r="H226">
        <v>16.5</v>
      </c>
      <c r="I226">
        <v>16.94</v>
      </c>
      <c r="J226">
        <v>16.36</v>
      </c>
      <c r="K226">
        <v>16.81</v>
      </c>
      <c r="L226">
        <v>2032900</v>
      </c>
      <c r="M226">
        <v>16.81</v>
      </c>
      <c r="N226">
        <v>0.0132609590916836</v>
      </c>
      <c r="O226">
        <v>16.5678571428571</v>
      </c>
      <c r="P226">
        <v>15.3012</v>
      </c>
      <c r="Q226">
        <f t="shared" si="3"/>
        <v>0.309999999999999</v>
      </c>
    </row>
    <row r="227" spans="1:17">
      <c r="A227" s="2">
        <v>43795</v>
      </c>
      <c r="B227">
        <v>2019</v>
      </c>
      <c r="C227">
        <v>11</v>
      </c>
      <c r="D227">
        <v>26</v>
      </c>
      <c r="E227" t="s">
        <v>17</v>
      </c>
      <c r="F227">
        <v>47</v>
      </c>
      <c r="G227" t="s">
        <v>55</v>
      </c>
      <c r="H227">
        <v>16.84</v>
      </c>
      <c r="I227">
        <v>16.99</v>
      </c>
      <c r="J227">
        <v>16.62</v>
      </c>
      <c r="K227">
        <v>16.8</v>
      </c>
      <c r="L227">
        <v>1137900</v>
      </c>
      <c r="M227">
        <v>16.8</v>
      </c>
      <c r="N227">
        <v>-0.000594897632334667</v>
      </c>
      <c r="O227">
        <v>16.5935714285714</v>
      </c>
      <c r="P227">
        <v>15.3324</v>
      </c>
      <c r="Q227">
        <f t="shared" si="3"/>
        <v>-0.0399999999999991</v>
      </c>
    </row>
    <row r="228" spans="1:17">
      <c r="A228" s="2">
        <v>43796</v>
      </c>
      <c r="B228">
        <v>2019</v>
      </c>
      <c r="C228">
        <v>11</v>
      </c>
      <c r="D228">
        <v>27</v>
      </c>
      <c r="E228" t="s">
        <v>18</v>
      </c>
      <c r="F228">
        <v>47</v>
      </c>
      <c r="G228" t="s">
        <v>55</v>
      </c>
      <c r="H228">
        <v>16.89</v>
      </c>
      <c r="I228">
        <v>17.3</v>
      </c>
      <c r="J228">
        <v>16.81</v>
      </c>
      <c r="K228">
        <v>17</v>
      </c>
      <c r="L228">
        <v>2373000</v>
      </c>
      <c r="M228">
        <v>17</v>
      </c>
      <c r="N228">
        <v>0.0119048078584582</v>
      </c>
      <c r="O228">
        <v>16.5971428571428</v>
      </c>
      <c r="P228">
        <v>15.3682</v>
      </c>
      <c r="Q228">
        <f t="shared" si="3"/>
        <v>0.109999999999999</v>
      </c>
    </row>
    <row r="229" spans="1:20">
      <c r="A229" s="2">
        <v>43798</v>
      </c>
      <c r="B229">
        <v>2019</v>
      </c>
      <c r="C229">
        <v>11</v>
      </c>
      <c r="D229">
        <v>29</v>
      </c>
      <c r="E229" t="s">
        <v>20</v>
      </c>
      <c r="F229">
        <v>47</v>
      </c>
      <c r="G229" t="s">
        <v>55</v>
      </c>
      <c r="H229">
        <v>16.85</v>
      </c>
      <c r="I229">
        <v>17.3</v>
      </c>
      <c r="J229">
        <v>16.44</v>
      </c>
      <c r="K229">
        <v>17.28</v>
      </c>
      <c r="L229">
        <v>1324900</v>
      </c>
      <c r="M229">
        <v>17.28</v>
      </c>
      <c r="N229">
        <v>0.0164706286262064</v>
      </c>
      <c r="O229">
        <v>16.6471428571428</v>
      </c>
      <c r="P229">
        <v>15.4117999999999</v>
      </c>
      <c r="Q229">
        <f t="shared" si="3"/>
        <v>0.43</v>
      </c>
      <c r="R229">
        <f>AVERAGE(Q226:Q229)</f>
        <v>0.2025</v>
      </c>
      <c r="S229">
        <f>STDEV(Q226:Q229)</f>
        <v>0.208706332758096</v>
      </c>
      <c r="T229">
        <f>IF(R229&gt;0,0,1)</f>
        <v>0</v>
      </c>
    </row>
    <row r="230" spans="1:17">
      <c r="A230" s="2">
        <v>43801</v>
      </c>
      <c r="B230">
        <v>2019</v>
      </c>
      <c r="C230">
        <v>12</v>
      </c>
      <c r="D230">
        <v>2</v>
      </c>
      <c r="E230" t="s">
        <v>16</v>
      </c>
      <c r="F230">
        <v>48</v>
      </c>
      <c r="G230" t="s">
        <v>56</v>
      </c>
      <c r="H230">
        <v>17.2</v>
      </c>
      <c r="I230">
        <v>17.5</v>
      </c>
      <c r="J230">
        <v>17.05</v>
      </c>
      <c r="K230">
        <v>17.41</v>
      </c>
      <c r="L230">
        <v>3100100</v>
      </c>
      <c r="M230">
        <v>17.41</v>
      </c>
      <c r="N230">
        <v>0.00752309928245953</v>
      </c>
      <c r="O230">
        <v>16.6928571428571</v>
      </c>
      <c r="P230">
        <v>15.4548</v>
      </c>
      <c r="Q230">
        <f t="shared" si="3"/>
        <v>0.210000000000001</v>
      </c>
    </row>
    <row r="231" spans="1:17">
      <c r="A231" s="2">
        <v>43802</v>
      </c>
      <c r="B231">
        <v>2019</v>
      </c>
      <c r="C231">
        <v>12</v>
      </c>
      <c r="D231">
        <v>3</v>
      </c>
      <c r="E231" t="s">
        <v>17</v>
      </c>
      <c r="F231">
        <v>48</v>
      </c>
      <c r="G231" t="s">
        <v>56</v>
      </c>
      <c r="H231">
        <v>16.9</v>
      </c>
      <c r="I231">
        <v>17.1</v>
      </c>
      <c r="J231">
        <v>16.47</v>
      </c>
      <c r="K231">
        <v>16.68</v>
      </c>
      <c r="L231">
        <v>3037700</v>
      </c>
      <c r="M231">
        <v>16.68</v>
      </c>
      <c r="N231">
        <v>-0.0419298994046136</v>
      </c>
      <c r="O231">
        <v>16.6928571428571</v>
      </c>
      <c r="P231">
        <v>15.4863999999999</v>
      </c>
      <c r="Q231">
        <f t="shared" si="3"/>
        <v>-0.219999999999999</v>
      </c>
    </row>
    <row r="232" spans="1:17">
      <c r="A232" s="2">
        <v>43803</v>
      </c>
      <c r="B232">
        <v>2019</v>
      </c>
      <c r="C232">
        <v>12</v>
      </c>
      <c r="D232">
        <v>4</v>
      </c>
      <c r="E232" t="s">
        <v>18</v>
      </c>
      <c r="F232">
        <v>48</v>
      </c>
      <c r="G232" t="s">
        <v>56</v>
      </c>
      <c r="H232">
        <v>16.8</v>
      </c>
      <c r="I232">
        <v>16.89</v>
      </c>
      <c r="J232">
        <v>16.35</v>
      </c>
      <c r="K232">
        <v>16.42</v>
      </c>
      <c r="L232">
        <v>1805500</v>
      </c>
      <c r="M232">
        <v>16.42</v>
      </c>
      <c r="N232">
        <v>-0.0155875434127634</v>
      </c>
      <c r="O232">
        <v>16.6678571428571</v>
      </c>
      <c r="P232">
        <v>15.5228</v>
      </c>
      <c r="Q232">
        <f t="shared" si="3"/>
        <v>-0.379999999999999</v>
      </c>
    </row>
    <row r="233" spans="1:17">
      <c r="A233" s="2">
        <v>43804</v>
      </c>
      <c r="B233">
        <v>2019</v>
      </c>
      <c r="C233">
        <v>12</v>
      </c>
      <c r="D233">
        <v>5</v>
      </c>
      <c r="E233" t="s">
        <v>19</v>
      </c>
      <c r="F233">
        <v>48</v>
      </c>
      <c r="G233" t="s">
        <v>56</v>
      </c>
      <c r="H233">
        <v>16.54</v>
      </c>
      <c r="I233">
        <v>17.19</v>
      </c>
      <c r="J233">
        <v>16.45</v>
      </c>
      <c r="K233">
        <v>16.95</v>
      </c>
      <c r="L233">
        <v>2859100</v>
      </c>
      <c r="M233">
        <v>16.95</v>
      </c>
      <c r="N233">
        <v>0.0322777517772783</v>
      </c>
      <c r="O233">
        <v>16.7121428571428</v>
      </c>
      <c r="P233">
        <v>15.5639999999999</v>
      </c>
      <c r="Q233">
        <f t="shared" si="3"/>
        <v>0.41</v>
      </c>
    </row>
    <row r="234" spans="1:20">
      <c r="A234" s="2">
        <v>43805</v>
      </c>
      <c r="B234">
        <v>2019</v>
      </c>
      <c r="C234">
        <v>12</v>
      </c>
      <c r="D234">
        <v>6</v>
      </c>
      <c r="E234" t="s">
        <v>20</v>
      </c>
      <c r="F234">
        <v>48</v>
      </c>
      <c r="G234" t="s">
        <v>56</v>
      </c>
      <c r="H234">
        <v>17.06</v>
      </c>
      <c r="I234">
        <v>17.24</v>
      </c>
      <c r="J234">
        <v>17.02</v>
      </c>
      <c r="K234">
        <v>17.17</v>
      </c>
      <c r="L234">
        <v>1687200</v>
      </c>
      <c r="M234">
        <v>17.17</v>
      </c>
      <c r="N234">
        <v>0.0129793099381749</v>
      </c>
      <c r="O234">
        <v>16.745</v>
      </c>
      <c r="P234">
        <v>15.607</v>
      </c>
      <c r="Q234">
        <f t="shared" si="3"/>
        <v>0.110000000000003</v>
      </c>
      <c r="R234">
        <f>AVERAGE(Q230:Q234)</f>
        <v>0.0260000000000012</v>
      </c>
      <c r="S234">
        <f>STDEV(Q230:Q234)</f>
        <v>0.321605348214236</v>
      </c>
      <c r="T234">
        <f>IF(R234&gt;0,0,1)</f>
        <v>0</v>
      </c>
    </row>
    <row r="235" spans="1:17">
      <c r="A235" s="2">
        <v>43808</v>
      </c>
      <c r="B235">
        <v>2019</v>
      </c>
      <c r="C235">
        <v>12</v>
      </c>
      <c r="D235">
        <v>9</v>
      </c>
      <c r="E235" t="s">
        <v>16</v>
      </c>
      <c r="F235">
        <v>49</v>
      </c>
      <c r="G235" t="s">
        <v>57</v>
      </c>
      <c r="H235">
        <v>17.08</v>
      </c>
      <c r="I235">
        <v>17.39</v>
      </c>
      <c r="J235">
        <v>16.93</v>
      </c>
      <c r="K235">
        <v>16.99</v>
      </c>
      <c r="L235">
        <v>2929800</v>
      </c>
      <c r="M235">
        <v>16.99</v>
      </c>
      <c r="N235">
        <v>-0.0104834190085009</v>
      </c>
      <c r="O235">
        <v>16.7885714285714</v>
      </c>
      <c r="P235">
        <v>15.6602</v>
      </c>
      <c r="Q235">
        <f t="shared" si="3"/>
        <v>-0.0899999999999999</v>
      </c>
    </row>
    <row r="236" spans="1:17">
      <c r="A236" s="2">
        <v>43809</v>
      </c>
      <c r="B236">
        <v>2019</v>
      </c>
      <c r="C236">
        <v>12</v>
      </c>
      <c r="D236">
        <v>10</v>
      </c>
      <c r="E236" t="s">
        <v>17</v>
      </c>
      <c r="F236">
        <v>49</v>
      </c>
      <c r="G236" t="s">
        <v>57</v>
      </c>
      <c r="H236">
        <v>17.11</v>
      </c>
      <c r="I236">
        <v>17.19</v>
      </c>
      <c r="J236">
        <v>16.9</v>
      </c>
      <c r="K236">
        <v>16.96</v>
      </c>
      <c r="L236">
        <v>2079200</v>
      </c>
      <c r="M236">
        <v>16.96</v>
      </c>
      <c r="N236">
        <v>-0.00176578499409441</v>
      </c>
      <c r="O236">
        <v>16.8764285714285</v>
      </c>
      <c r="P236">
        <v>15.717</v>
      </c>
      <c r="Q236">
        <f t="shared" si="3"/>
        <v>-0.149999999999999</v>
      </c>
    </row>
    <row r="237" spans="1:17">
      <c r="A237" s="2">
        <v>43810</v>
      </c>
      <c r="B237">
        <v>2019</v>
      </c>
      <c r="C237">
        <v>12</v>
      </c>
      <c r="D237">
        <v>11</v>
      </c>
      <c r="E237" t="s">
        <v>18</v>
      </c>
      <c r="F237">
        <v>49</v>
      </c>
      <c r="G237" t="s">
        <v>57</v>
      </c>
      <c r="H237">
        <v>17.1</v>
      </c>
      <c r="I237">
        <v>17.61</v>
      </c>
      <c r="J237">
        <v>16.99</v>
      </c>
      <c r="K237">
        <v>17.54</v>
      </c>
      <c r="L237">
        <v>1549000</v>
      </c>
      <c r="M237">
        <v>17.54</v>
      </c>
      <c r="N237">
        <v>0.034198223016751</v>
      </c>
      <c r="O237">
        <v>16.9657142857142</v>
      </c>
      <c r="P237">
        <v>15.7917999999999</v>
      </c>
      <c r="Q237">
        <f t="shared" si="3"/>
        <v>0.439999999999998</v>
      </c>
    </row>
    <row r="238" spans="1:17">
      <c r="A238" s="2">
        <v>43811</v>
      </c>
      <c r="B238">
        <v>2019</v>
      </c>
      <c r="C238">
        <v>12</v>
      </c>
      <c r="D238">
        <v>12</v>
      </c>
      <c r="E238" t="s">
        <v>19</v>
      </c>
      <c r="F238">
        <v>49</v>
      </c>
      <c r="G238" t="s">
        <v>57</v>
      </c>
      <c r="H238">
        <v>17.48</v>
      </c>
      <c r="I238">
        <v>17.83</v>
      </c>
      <c r="J238">
        <v>17.4</v>
      </c>
      <c r="K238">
        <v>17.74</v>
      </c>
      <c r="L238">
        <v>1748000</v>
      </c>
      <c r="M238">
        <v>17.74</v>
      </c>
      <c r="N238">
        <v>0.0114024427110359</v>
      </c>
      <c r="O238">
        <v>17.0242857142857</v>
      </c>
      <c r="P238">
        <v>15.8706</v>
      </c>
      <c r="Q238">
        <f t="shared" si="3"/>
        <v>0.259999999999998</v>
      </c>
    </row>
    <row r="239" spans="1:20">
      <c r="A239" s="2">
        <v>43812</v>
      </c>
      <c r="B239">
        <v>2019</v>
      </c>
      <c r="C239">
        <v>12</v>
      </c>
      <c r="D239">
        <v>13</v>
      </c>
      <c r="E239" t="s">
        <v>20</v>
      </c>
      <c r="F239">
        <v>49</v>
      </c>
      <c r="G239" t="s">
        <v>57</v>
      </c>
      <c r="H239">
        <v>17.75</v>
      </c>
      <c r="I239">
        <v>18.04</v>
      </c>
      <c r="J239">
        <v>17.67</v>
      </c>
      <c r="K239">
        <v>17.9</v>
      </c>
      <c r="L239">
        <v>3535100</v>
      </c>
      <c r="M239">
        <v>17.9</v>
      </c>
      <c r="N239">
        <v>0.00901915724218893</v>
      </c>
      <c r="O239">
        <v>17.1178571428571</v>
      </c>
      <c r="P239">
        <v>15.9442</v>
      </c>
      <c r="Q239">
        <f t="shared" si="3"/>
        <v>0.149999999999999</v>
      </c>
      <c r="R239">
        <f>AVERAGE(Q235:Q239)</f>
        <v>0.121999999999999</v>
      </c>
      <c r="S239">
        <f>STDEV(Q235:Q239)</f>
        <v>0.244887729378177</v>
      </c>
      <c r="T239">
        <f>IF(R239&gt;0,0,1)</f>
        <v>0</v>
      </c>
    </row>
    <row r="240" spans="1:17">
      <c r="A240" s="2">
        <v>43815</v>
      </c>
      <c r="B240">
        <v>2019</v>
      </c>
      <c r="C240">
        <v>12</v>
      </c>
      <c r="D240">
        <v>16</v>
      </c>
      <c r="E240" t="s">
        <v>16</v>
      </c>
      <c r="F240">
        <v>50</v>
      </c>
      <c r="G240" t="s">
        <v>58</v>
      </c>
      <c r="H240">
        <v>18.05</v>
      </c>
      <c r="I240">
        <v>18.08</v>
      </c>
      <c r="J240">
        <v>17.78</v>
      </c>
      <c r="K240">
        <v>17.96</v>
      </c>
      <c r="L240">
        <v>1983500</v>
      </c>
      <c r="M240">
        <v>17.96</v>
      </c>
      <c r="N240">
        <v>0.00335192554307495</v>
      </c>
      <c r="O240">
        <v>17.2</v>
      </c>
      <c r="P240">
        <v>16.025</v>
      </c>
      <c r="Q240">
        <f t="shared" si="3"/>
        <v>-0.0899999999999999</v>
      </c>
    </row>
    <row r="241" spans="1:17">
      <c r="A241" s="2">
        <v>43816</v>
      </c>
      <c r="B241">
        <v>2019</v>
      </c>
      <c r="C241">
        <v>12</v>
      </c>
      <c r="D241">
        <v>17</v>
      </c>
      <c r="E241" t="s">
        <v>17</v>
      </c>
      <c r="F241">
        <v>50</v>
      </c>
      <c r="G241" t="s">
        <v>58</v>
      </c>
      <c r="H241">
        <v>18.06</v>
      </c>
      <c r="I241">
        <v>18.06</v>
      </c>
      <c r="J241">
        <v>17.63</v>
      </c>
      <c r="K241">
        <v>17.85</v>
      </c>
      <c r="L241">
        <v>3074800</v>
      </c>
      <c r="M241">
        <v>17.85</v>
      </c>
      <c r="N241">
        <v>-0.00612464969990056</v>
      </c>
      <c r="O241">
        <v>17.275</v>
      </c>
      <c r="P241">
        <v>16.1092</v>
      </c>
      <c r="Q241">
        <f t="shared" si="3"/>
        <v>-0.209999999999997</v>
      </c>
    </row>
    <row r="242" spans="1:17">
      <c r="A242" s="2">
        <v>43817</v>
      </c>
      <c r="B242">
        <v>2019</v>
      </c>
      <c r="C242">
        <v>12</v>
      </c>
      <c r="D242">
        <v>18</v>
      </c>
      <c r="E242" t="s">
        <v>18</v>
      </c>
      <c r="F242">
        <v>50</v>
      </c>
      <c r="G242" t="s">
        <v>58</v>
      </c>
      <c r="H242">
        <v>17.86</v>
      </c>
      <c r="I242">
        <v>17.86</v>
      </c>
      <c r="J242">
        <v>17.47</v>
      </c>
      <c r="K242">
        <v>17.69</v>
      </c>
      <c r="L242">
        <v>2692300</v>
      </c>
      <c r="M242">
        <v>17.69</v>
      </c>
      <c r="N242">
        <v>-0.00896357669427316</v>
      </c>
      <c r="O242">
        <v>17.3242857142857</v>
      </c>
      <c r="P242">
        <v>16.1942</v>
      </c>
      <c r="Q242">
        <f t="shared" si="3"/>
        <v>-0.169999999999998</v>
      </c>
    </row>
    <row r="243" spans="1:17">
      <c r="A243" s="2">
        <v>43818</v>
      </c>
      <c r="B243">
        <v>2019</v>
      </c>
      <c r="C243">
        <v>12</v>
      </c>
      <c r="D243">
        <v>19</v>
      </c>
      <c r="E243" t="s">
        <v>19</v>
      </c>
      <c r="F243">
        <v>50</v>
      </c>
      <c r="G243" t="s">
        <v>58</v>
      </c>
      <c r="H243">
        <v>17.79</v>
      </c>
      <c r="I243">
        <v>18.09</v>
      </c>
      <c r="J243">
        <v>17.61</v>
      </c>
      <c r="K243">
        <v>18.04</v>
      </c>
      <c r="L243">
        <v>2265700</v>
      </c>
      <c r="M243">
        <v>18.04</v>
      </c>
      <c r="N243">
        <v>0.0197852103393603</v>
      </c>
      <c r="O243">
        <v>17.3785714285714</v>
      </c>
      <c r="P243">
        <v>16.2792</v>
      </c>
      <c r="Q243">
        <f t="shared" si="3"/>
        <v>0.25</v>
      </c>
    </row>
    <row r="244" spans="1:20">
      <c r="A244" s="2">
        <v>43819</v>
      </c>
      <c r="B244">
        <v>2019</v>
      </c>
      <c r="C244">
        <v>12</v>
      </c>
      <c r="D244">
        <v>20</v>
      </c>
      <c r="E244" t="s">
        <v>20</v>
      </c>
      <c r="F244">
        <v>50</v>
      </c>
      <c r="G244" t="s">
        <v>58</v>
      </c>
      <c r="H244">
        <v>18.09</v>
      </c>
      <c r="I244">
        <v>18.5</v>
      </c>
      <c r="J244">
        <v>17.91</v>
      </c>
      <c r="K244">
        <v>17.94</v>
      </c>
      <c r="L244">
        <v>1994900</v>
      </c>
      <c r="M244">
        <v>17.94</v>
      </c>
      <c r="N244">
        <v>-0.00554325811500677</v>
      </c>
      <c r="O244">
        <v>17.4164285714285</v>
      </c>
      <c r="P244">
        <v>16.3578</v>
      </c>
      <c r="Q244">
        <f t="shared" si="3"/>
        <v>-0.149999999999999</v>
      </c>
      <c r="R244">
        <f>AVERAGE(Q240:Q244)</f>
        <v>-0.0739999999999988</v>
      </c>
      <c r="S244">
        <f>STDEV(Q240:Q244)</f>
        <v>0.186225669551756</v>
      </c>
      <c r="T244">
        <f>IF(R244&gt;0,0,1)</f>
        <v>1</v>
      </c>
    </row>
    <row r="245" spans="1:17">
      <c r="A245" s="2">
        <v>43822</v>
      </c>
      <c r="B245">
        <v>2019</v>
      </c>
      <c r="C245">
        <v>12</v>
      </c>
      <c r="D245">
        <v>23</v>
      </c>
      <c r="E245" t="s">
        <v>16</v>
      </c>
      <c r="F245">
        <v>51</v>
      </c>
      <c r="G245" t="s">
        <v>59</v>
      </c>
      <c r="H245">
        <v>18</v>
      </c>
      <c r="I245">
        <v>18.5</v>
      </c>
      <c r="J245">
        <v>17.96</v>
      </c>
      <c r="K245">
        <v>18.42</v>
      </c>
      <c r="L245">
        <v>1852600</v>
      </c>
      <c r="M245">
        <v>18.42</v>
      </c>
      <c r="N245">
        <v>0.0267558265299427</v>
      </c>
      <c r="O245">
        <v>17.5407142857142</v>
      </c>
      <c r="P245">
        <v>16.4388</v>
      </c>
      <c r="Q245">
        <f t="shared" si="3"/>
        <v>0.420000000000002</v>
      </c>
    </row>
    <row r="246" spans="1:17">
      <c r="A246" s="2">
        <v>43823</v>
      </c>
      <c r="B246">
        <v>2019</v>
      </c>
      <c r="C246">
        <v>12</v>
      </c>
      <c r="D246">
        <v>24</v>
      </c>
      <c r="E246" t="s">
        <v>17</v>
      </c>
      <c r="F246">
        <v>51</v>
      </c>
      <c r="G246" t="s">
        <v>59</v>
      </c>
      <c r="H246">
        <v>18.44</v>
      </c>
      <c r="I246">
        <v>18.57</v>
      </c>
      <c r="J246">
        <v>18.33</v>
      </c>
      <c r="K246">
        <v>18.44</v>
      </c>
      <c r="L246">
        <v>982900</v>
      </c>
      <c r="M246">
        <v>18.44</v>
      </c>
      <c r="N246">
        <v>0.00108580117702672</v>
      </c>
      <c r="O246">
        <v>17.685</v>
      </c>
      <c r="P246">
        <v>16.5205999999999</v>
      </c>
      <c r="Q246">
        <f t="shared" si="3"/>
        <v>0</v>
      </c>
    </row>
    <row r="247" spans="1:17">
      <c r="A247" s="2">
        <v>43825</v>
      </c>
      <c r="B247">
        <v>2019</v>
      </c>
      <c r="C247">
        <v>12</v>
      </c>
      <c r="D247">
        <v>26</v>
      </c>
      <c r="E247" t="s">
        <v>19</v>
      </c>
      <c r="F247">
        <v>51</v>
      </c>
      <c r="G247" t="s">
        <v>59</v>
      </c>
      <c r="H247">
        <v>18.45</v>
      </c>
      <c r="I247">
        <v>18.47</v>
      </c>
      <c r="J247">
        <v>18.24</v>
      </c>
      <c r="K247">
        <v>18.34</v>
      </c>
      <c r="L247">
        <v>1377500</v>
      </c>
      <c r="M247">
        <v>18.34</v>
      </c>
      <c r="N247">
        <v>-0.00542301402242539</v>
      </c>
      <c r="O247">
        <v>17.7842857142857</v>
      </c>
      <c r="P247">
        <v>16.5972</v>
      </c>
      <c r="Q247">
        <f t="shared" si="3"/>
        <v>-0.109999999999999</v>
      </c>
    </row>
    <row r="248" spans="1:20">
      <c r="A248" s="2">
        <v>43826</v>
      </c>
      <c r="B248">
        <v>2019</v>
      </c>
      <c r="C248">
        <v>12</v>
      </c>
      <c r="D248">
        <v>27</v>
      </c>
      <c r="E248" t="s">
        <v>20</v>
      </c>
      <c r="F248">
        <v>51</v>
      </c>
      <c r="G248" t="s">
        <v>59</v>
      </c>
      <c r="H248">
        <v>18.31</v>
      </c>
      <c r="I248">
        <v>18.4</v>
      </c>
      <c r="J248">
        <v>18.1</v>
      </c>
      <c r="K248">
        <v>18.24</v>
      </c>
      <c r="L248">
        <v>1753400</v>
      </c>
      <c r="M248">
        <v>18.24</v>
      </c>
      <c r="N248">
        <v>-0.00545258345898191</v>
      </c>
      <c r="O248">
        <v>17.8607142857142</v>
      </c>
      <c r="P248">
        <v>16.6708</v>
      </c>
      <c r="Q248">
        <f t="shared" si="3"/>
        <v>-0.0700000000000003</v>
      </c>
      <c r="R248">
        <f>AVERAGE(Q245:Q248)</f>
        <v>0.0600000000000005</v>
      </c>
      <c r="S248">
        <f>STDEV(Q245:Q248)</f>
        <v>0.244267612807484</v>
      </c>
      <c r="T248">
        <f>IF(R248&gt;0,0,1)</f>
        <v>0</v>
      </c>
    </row>
    <row r="249" spans="1:17">
      <c r="A249" s="2">
        <v>43829</v>
      </c>
      <c r="B249">
        <v>2019</v>
      </c>
      <c r="C249">
        <v>12</v>
      </c>
      <c r="D249">
        <v>30</v>
      </c>
      <c r="E249" t="s">
        <v>16</v>
      </c>
      <c r="F249">
        <v>52</v>
      </c>
      <c r="G249" t="s">
        <v>60</v>
      </c>
      <c r="H249">
        <v>18.2</v>
      </c>
      <c r="I249">
        <v>18.59</v>
      </c>
      <c r="J249">
        <v>18.13</v>
      </c>
      <c r="K249">
        <v>18.45</v>
      </c>
      <c r="L249">
        <v>3092200</v>
      </c>
      <c r="M249">
        <v>18.45</v>
      </c>
      <c r="N249">
        <v>0.0115132124153758</v>
      </c>
      <c r="O249">
        <v>17.965</v>
      </c>
      <c r="P249">
        <v>16.7528</v>
      </c>
      <c r="Q249">
        <f t="shared" si="3"/>
        <v>0.25</v>
      </c>
    </row>
    <row r="250" spans="1:20">
      <c r="A250" s="2">
        <v>43830</v>
      </c>
      <c r="B250">
        <v>2019</v>
      </c>
      <c r="C250">
        <v>12</v>
      </c>
      <c r="D250">
        <v>31</v>
      </c>
      <c r="E250" t="s">
        <v>17</v>
      </c>
      <c r="F250">
        <v>52</v>
      </c>
      <c r="G250" t="s">
        <v>60</v>
      </c>
      <c r="H250">
        <v>18.55</v>
      </c>
      <c r="I250">
        <v>19.17</v>
      </c>
      <c r="J250">
        <v>18.48</v>
      </c>
      <c r="K250">
        <v>18.62</v>
      </c>
      <c r="L250">
        <v>2975200</v>
      </c>
      <c r="M250">
        <v>18.62</v>
      </c>
      <c r="N250">
        <v>0.00921409589507571</v>
      </c>
      <c r="O250">
        <v>18.0835714285714</v>
      </c>
      <c r="P250">
        <v>16.837</v>
      </c>
      <c r="Q250">
        <f t="shared" si="3"/>
        <v>0.0700000000000003</v>
      </c>
      <c r="R250">
        <f>AVERAGE(Q249:Q250)</f>
        <v>0.16</v>
      </c>
      <c r="S250">
        <f>STDEV(Q249:Q250)</f>
        <v>0.127279220613578</v>
      </c>
      <c r="T250">
        <f>IF(R250&gt;0,0,1)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0"/>
  <sheetViews>
    <sheetView tabSelected="1" topLeftCell="A193" workbookViewId="0">
      <selection activeCell="N3" sqref="N3"/>
    </sheetView>
  </sheetViews>
  <sheetFormatPr defaultColWidth="9" defaultRowHeight="13.5"/>
  <cols>
    <col min="1" max="1" width="10.375"/>
    <col min="12" max="12" width="13.75"/>
    <col min="14" max="14" width="13.75"/>
    <col min="16" max="16" width="12.62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7">
      <c r="A2" s="2">
        <v>43472</v>
      </c>
      <c r="B2">
        <v>2019</v>
      </c>
      <c r="C2">
        <v>1</v>
      </c>
      <c r="D2">
        <v>7</v>
      </c>
      <c r="E2" t="s">
        <v>16</v>
      </c>
      <c r="F2">
        <v>1</v>
      </c>
      <c r="G2" s="3">
        <v>43466</v>
      </c>
      <c r="H2">
        <v>13.94</v>
      </c>
      <c r="I2">
        <v>14.37</v>
      </c>
      <c r="J2">
        <v>13.74</v>
      </c>
      <c r="K2">
        <v>14.27</v>
      </c>
      <c r="L2">
        <f>ABS(K2-H2)/H2</f>
        <v>0.0236728837876614</v>
      </c>
      <c r="M2">
        <f>COUNTIF(L2:L19,"&gt;0.1")</f>
        <v>1</v>
      </c>
      <c r="O2">
        <v>1</v>
      </c>
      <c r="P2">
        <f>ABS(K19-H2)/H2</f>
        <v>0.320659971305595</v>
      </c>
      <c r="Q2">
        <f>COUNTIF(P2:P13,"&gt;0.1")</f>
        <v>4</v>
      </c>
    </row>
    <row r="3" spans="1:16">
      <c r="A3" s="2">
        <v>43473</v>
      </c>
      <c r="B3">
        <v>2019</v>
      </c>
      <c r="C3">
        <v>1</v>
      </c>
      <c r="D3">
        <v>8</v>
      </c>
      <c r="E3" t="s">
        <v>17</v>
      </c>
      <c r="F3">
        <v>1</v>
      </c>
      <c r="G3" s="3">
        <v>43466</v>
      </c>
      <c r="H3">
        <v>14.52</v>
      </c>
      <c r="I3">
        <v>15.1</v>
      </c>
      <c r="J3">
        <v>14.4</v>
      </c>
      <c r="K3">
        <v>14.78</v>
      </c>
      <c r="L3">
        <f t="shared" ref="L3:L66" si="0">ABS(K3-H3)/H3</f>
        <v>0.0179063360881543</v>
      </c>
      <c r="N3">
        <f>COUNTIF(M2:M250,"=1")</f>
        <v>1</v>
      </c>
      <c r="O3">
        <v>2</v>
      </c>
      <c r="P3">
        <f>(K38-H20)/H20</f>
        <v>0.0371584699453552</v>
      </c>
    </row>
    <row r="4" spans="1:16">
      <c r="A4" s="2">
        <v>43474</v>
      </c>
      <c r="B4">
        <v>2019</v>
      </c>
      <c r="C4">
        <v>1</v>
      </c>
      <c r="D4">
        <v>9</v>
      </c>
      <c r="E4" t="s">
        <v>18</v>
      </c>
      <c r="F4">
        <v>1</v>
      </c>
      <c r="G4" s="3">
        <v>43466</v>
      </c>
      <c r="H4">
        <v>14.04</v>
      </c>
      <c r="I4">
        <v>16.37</v>
      </c>
      <c r="J4">
        <v>14.01</v>
      </c>
      <c r="K4">
        <v>15.75</v>
      </c>
      <c r="L4">
        <f t="shared" si="0"/>
        <v>0.121794871794872</v>
      </c>
      <c r="O4">
        <v>3</v>
      </c>
      <c r="P4">
        <f>ABS(K59-H39)/H39</f>
        <v>0.00837257980115124</v>
      </c>
    </row>
    <row r="5" spans="1:16">
      <c r="A5" s="2">
        <v>43475</v>
      </c>
      <c r="B5">
        <v>2019</v>
      </c>
      <c r="C5">
        <v>1</v>
      </c>
      <c r="D5">
        <v>10</v>
      </c>
      <c r="E5" t="s">
        <v>19</v>
      </c>
      <c r="F5">
        <v>1</v>
      </c>
      <c r="G5" s="3">
        <v>43466</v>
      </c>
      <c r="H5">
        <v>15.4</v>
      </c>
      <c r="I5">
        <v>16.6</v>
      </c>
      <c r="J5">
        <v>15.3</v>
      </c>
      <c r="K5">
        <v>16.26</v>
      </c>
      <c r="L5">
        <f t="shared" si="0"/>
        <v>0.0558441558441559</v>
      </c>
      <c r="O5">
        <v>4</v>
      </c>
      <c r="P5">
        <f>ABS(K80-H60)/H60</f>
        <v>0.0748440748440747</v>
      </c>
    </row>
    <row r="6" spans="1:16">
      <c r="A6" s="2">
        <v>43476</v>
      </c>
      <c r="B6">
        <v>2019</v>
      </c>
      <c r="C6">
        <v>1</v>
      </c>
      <c r="D6">
        <v>11</v>
      </c>
      <c r="E6" t="s">
        <v>20</v>
      </c>
      <c r="F6">
        <v>1</v>
      </c>
      <c r="G6" s="3">
        <v>43466</v>
      </c>
      <c r="H6">
        <v>16.02</v>
      </c>
      <c r="I6">
        <v>16.09</v>
      </c>
      <c r="J6">
        <v>15.29</v>
      </c>
      <c r="K6">
        <v>15.36</v>
      </c>
      <c r="L6">
        <f t="shared" si="0"/>
        <v>0.0411985018726592</v>
      </c>
      <c r="O6">
        <v>5</v>
      </c>
      <c r="P6">
        <f>ABS(K102-H81)/H81</f>
        <v>0.245810055865922</v>
      </c>
    </row>
    <row r="7" spans="1:16">
      <c r="A7" s="2">
        <v>43479</v>
      </c>
      <c r="B7">
        <v>2019</v>
      </c>
      <c r="C7">
        <v>1</v>
      </c>
      <c r="D7">
        <v>14</v>
      </c>
      <c r="E7" t="s">
        <v>16</v>
      </c>
      <c r="F7">
        <v>2</v>
      </c>
      <c r="G7" s="3">
        <v>43497</v>
      </c>
      <c r="H7">
        <v>15.2</v>
      </c>
      <c r="I7">
        <v>15.37</v>
      </c>
      <c r="J7">
        <v>14.71</v>
      </c>
      <c r="K7">
        <v>15.06</v>
      </c>
      <c r="L7">
        <f t="shared" si="0"/>
        <v>0.00921052631578939</v>
      </c>
      <c r="O7">
        <v>6</v>
      </c>
      <c r="P7">
        <f>ABS(K122-H103)/H103</f>
        <v>0.204293116210215</v>
      </c>
    </row>
    <row r="8" spans="1:16">
      <c r="A8" s="2">
        <v>43480</v>
      </c>
      <c r="B8">
        <v>2019</v>
      </c>
      <c r="C8">
        <v>1</v>
      </c>
      <c r="D8">
        <v>15</v>
      </c>
      <c r="E8" t="s">
        <v>17</v>
      </c>
      <c r="F8">
        <v>2</v>
      </c>
      <c r="G8" s="3">
        <v>43497</v>
      </c>
      <c r="H8">
        <v>15.33</v>
      </c>
      <c r="I8">
        <v>15.8</v>
      </c>
      <c r="J8">
        <v>15.23</v>
      </c>
      <c r="K8">
        <v>15.51</v>
      </c>
      <c r="L8">
        <f t="shared" si="0"/>
        <v>0.0117416829745597</v>
      </c>
      <c r="O8">
        <v>7</v>
      </c>
      <c r="P8">
        <f>ABS(K144-H123)/H123</f>
        <v>0.0845921450151058</v>
      </c>
    </row>
    <row r="9" spans="1:16">
      <c r="A9" s="2">
        <v>43481</v>
      </c>
      <c r="B9">
        <v>2019</v>
      </c>
      <c r="C9">
        <v>1</v>
      </c>
      <c r="D9">
        <v>16</v>
      </c>
      <c r="E9" t="s">
        <v>18</v>
      </c>
      <c r="F9">
        <v>2</v>
      </c>
      <c r="G9" s="3">
        <v>43497</v>
      </c>
      <c r="H9">
        <v>15.77</v>
      </c>
      <c r="I9">
        <v>16.15</v>
      </c>
      <c r="J9">
        <v>15.56</v>
      </c>
      <c r="K9">
        <v>16.03</v>
      </c>
      <c r="L9">
        <f t="shared" si="0"/>
        <v>0.0164870006341155</v>
      </c>
      <c r="O9">
        <v>8</v>
      </c>
      <c r="P9">
        <f>ABS(K166-H145)/H145</f>
        <v>0.0786885245901639</v>
      </c>
    </row>
    <row r="10" spans="1:16">
      <c r="A10" s="2">
        <v>43482</v>
      </c>
      <c r="B10">
        <v>2019</v>
      </c>
      <c r="C10">
        <v>1</v>
      </c>
      <c r="D10">
        <v>17</v>
      </c>
      <c r="E10" t="s">
        <v>19</v>
      </c>
      <c r="F10">
        <v>2</v>
      </c>
      <c r="G10" s="3">
        <v>43497</v>
      </c>
      <c r="H10">
        <v>15.9</v>
      </c>
      <c r="I10">
        <v>16.82</v>
      </c>
      <c r="J10">
        <v>15.75</v>
      </c>
      <c r="K10">
        <v>16.53</v>
      </c>
      <c r="L10">
        <f t="shared" si="0"/>
        <v>0.039622641509434</v>
      </c>
      <c r="O10">
        <v>9</v>
      </c>
      <c r="P10">
        <f>(K186-H167)/H167</f>
        <v>0.0224475018102823</v>
      </c>
    </row>
    <row r="11" spans="1:16">
      <c r="A11" s="2">
        <v>43483</v>
      </c>
      <c r="B11">
        <v>2019</v>
      </c>
      <c r="C11">
        <v>1</v>
      </c>
      <c r="D11">
        <v>18</v>
      </c>
      <c r="E11" t="s">
        <v>20</v>
      </c>
      <c r="F11">
        <v>2</v>
      </c>
      <c r="G11" s="3">
        <v>43497</v>
      </c>
      <c r="H11">
        <v>16.86</v>
      </c>
      <c r="I11">
        <v>17.09</v>
      </c>
      <c r="J11">
        <v>16.6</v>
      </c>
      <c r="K11">
        <v>16.71</v>
      </c>
      <c r="L11">
        <f t="shared" si="0"/>
        <v>0.00889679715302483</v>
      </c>
      <c r="O11">
        <v>10</v>
      </c>
      <c r="P11">
        <f>(K209-H187)/H187</f>
        <v>0.116690240452617</v>
      </c>
    </row>
    <row r="12" spans="1:16">
      <c r="A12" s="2">
        <v>43487</v>
      </c>
      <c r="B12">
        <v>2019</v>
      </c>
      <c r="C12">
        <v>1</v>
      </c>
      <c r="D12">
        <v>22</v>
      </c>
      <c r="E12" t="s">
        <v>17</v>
      </c>
      <c r="F12">
        <v>3</v>
      </c>
      <c r="G12" s="3">
        <v>43525</v>
      </c>
      <c r="H12">
        <v>16.16</v>
      </c>
      <c r="I12">
        <v>16.19</v>
      </c>
      <c r="J12">
        <v>15.75</v>
      </c>
      <c r="K12">
        <v>15.93</v>
      </c>
      <c r="L12">
        <f t="shared" si="0"/>
        <v>0.0142326732673268</v>
      </c>
      <c r="O12">
        <v>11</v>
      </c>
      <c r="P12">
        <f>(K229-H210)/H210</f>
        <v>0.0813516896120151</v>
      </c>
    </row>
    <row r="13" spans="1:16">
      <c r="A13" s="2">
        <v>43488</v>
      </c>
      <c r="B13">
        <v>2019</v>
      </c>
      <c r="C13">
        <v>1</v>
      </c>
      <c r="D13">
        <v>23</v>
      </c>
      <c r="E13" t="s">
        <v>18</v>
      </c>
      <c r="F13">
        <v>3</v>
      </c>
      <c r="G13" s="3">
        <v>43525</v>
      </c>
      <c r="H13">
        <v>16.19</v>
      </c>
      <c r="I13">
        <v>16.37</v>
      </c>
      <c r="J13">
        <v>15.84</v>
      </c>
      <c r="K13">
        <v>15.95</v>
      </c>
      <c r="L13">
        <f t="shared" si="0"/>
        <v>0.0148239654107475</v>
      </c>
      <c r="O13">
        <v>12</v>
      </c>
      <c r="P13">
        <f>(K250-H230)/H230</f>
        <v>0.0825581395348838</v>
      </c>
    </row>
    <row r="14" spans="1:12">
      <c r="A14" s="2">
        <v>43489</v>
      </c>
      <c r="B14">
        <v>2019</v>
      </c>
      <c r="C14">
        <v>1</v>
      </c>
      <c r="D14">
        <v>24</v>
      </c>
      <c r="E14" t="s">
        <v>19</v>
      </c>
      <c r="F14">
        <v>3</v>
      </c>
      <c r="G14" s="3">
        <v>43525</v>
      </c>
      <c r="H14">
        <v>16.09</v>
      </c>
      <c r="I14">
        <v>17.18</v>
      </c>
      <c r="J14">
        <v>16</v>
      </c>
      <c r="K14">
        <v>16.89</v>
      </c>
      <c r="L14">
        <f t="shared" si="0"/>
        <v>0.0497203231821007</v>
      </c>
    </row>
    <row r="15" spans="1:12">
      <c r="A15" s="2">
        <v>43490</v>
      </c>
      <c r="B15">
        <v>2019</v>
      </c>
      <c r="C15">
        <v>1</v>
      </c>
      <c r="D15">
        <v>25</v>
      </c>
      <c r="E15" t="s">
        <v>20</v>
      </c>
      <c r="F15">
        <v>3</v>
      </c>
      <c r="G15" s="3">
        <v>43525</v>
      </c>
      <c r="H15">
        <v>17.22</v>
      </c>
      <c r="I15">
        <v>17.5</v>
      </c>
      <c r="J15">
        <v>16.97</v>
      </c>
      <c r="K15">
        <v>17.44</v>
      </c>
      <c r="L15">
        <f t="shared" si="0"/>
        <v>0.0127758420441349</v>
      </c>
    </row>
    <row r="16" spans="1:12">
      <c r="A16" s="2">
        <v>43493</v>
      </c>
      <c r="B16">
        <v>2019</v>
      </c>
      <c r="C16">
        <v>1</v>
      </c>
      <c r="D16">
        <v>28</v>
      </c>
      <c r="E16" t="s">
        <v>16</v>
      </c>
      <c r="F16">
        <v>4</v>
      </c>
      <c r="G16" s="3">
        <v>43556</v>
      </c>
      <c r="H16">
        <v>17.14</v>
      </c>
      <c r="I16">
        <v>18.16</v>
      </c>
      <c r="J16">
        <v>16.8</v>
      </c>
      <c r="K16">
        <v>17.98</v>
      </c>
      <c r="L16">
        <f t="shared" si="0"/>
        <v>0.0490081680280047</v>
      </c>
    </row>
    <row r="17" spans="1:12">
      <c r="A17" s="2">
        <v>43494</v>
      </c>
      <c r="B17">
        <v>2019</v>
      </c>
      <c r="C17">
        <v>1</v>
      </c>
      <c r="D17">
        <v>29</v>
      </c>
      <c r="E17" t="s">
        <v>17</v>
      </c>
      <c r="F17">
        <v>4</v>
      </c>
      <c r="G17" s="3">
        <v>43556</v>
      </c>
      <c r="H17">
        <v>17.99</v>
      </c>
      <c r="I17">
        <v>18.38</v>
      </c>
      <c r="J17">
        <v>17.67</v>
      </c>
      <c r="K17">
        <v>17.84</v>
      </c>
      <c r="L17">
        <f t="shared" si="0"/>
        <v>0.00833796553640904</v>
      </c>
    </row>
    <row r="18" spans="1:12">
      <c r="A18" s="2">
        <v>43495</v>
      </c>
      <c r="B18">
        <v>2019</v>
      </c>
      <c r="C18">
        <v>1</v>
      </c>
      <c r="D18">
        <v>30</v>
      </c>
      <c r="E18" t="s">
        <v>18</v>
      </c>
      <c r="F18">
        <v>4</v>
      </c>
      <c r="G18" s="3">
        <v>43556</v>
      </c>
      <c r="H18">
        <v>18.19</v>
      </c>
      <c r="I18">
        <v>18.3</v>
      </c>
      <c r="J18">
        <v>17.68</v>
      </c>
      <c r="K18">
        <v>17.76</v>
      </c>
      <c r="L18">
        <f t="shared" si="0"/>
        <v>0.0236393622869708</v>
      </c>
    </row>
    <row r="19" spans="1:12">
      <c r="A19" s="2">
        <v>43496</v>
      </c>
      <c r="B19">
        <v>2019</v>
      </c>
      <c r="C19">
        <v>1</v>
      </c>
      <c r="D19">
        <v>31</v>
      </c>
      <c r="E19" t="s">
        <v>19</v>
      </c>
      <c r="F19">
        <v>4</v>
      </c>
      <c r="G19" s="3">
        <v>43556</v>
      </c>
      <c r="H19">
        <v>18.28</v>
      </c>
      <c r="I19">
        <v>18.46</v>
      </c>
      <c r="J19">
        <v>17.96</v>
      </c>
      <c r="K19">
        <v>18.41</v>
      </c>
      <c r="L19">
        <f t="shared" si="0"/>
        <v>0.00711159737417938</v>
      </c>
    </row>
    <row r="20" spans="1:13">
      <c r="A20" s="2">
        <v>43497</v>
      </c>
      <c r="B20">
        <v>2019</v>
      </c>
      <c r="C20">
        <v>2</v>
      </c>
      <c r="D20">
        <v>1</v>
      </c>
      <c r="E20" t="s">
        <v>20</v>
      </c>
      <c r="F20">
        <v>4</v>
      </c>
      <c r="G20" s="3">
        <v>43556</v>
      </c>
      <c r="H20">
        <v>18.3</v>
      </c>
      <c r="I20">
        <v>18.61</v>
      </c>
      <c r="J20">
        <v>17.75</v>
      </c>
      <c r="K20">
        <v>17.83</v>
      </c>
      <c r="L20" s="4">
        <f t="shared" si="0"/>
        <v>0.0256830601092897</v>
      </c>
      <c r="M20">
        <f>COUNTIF(L20:L38,"&gt;0.1")</f>
        <v>0</v>
      </c>
    </row>
    <row r="21" spans="1:12">
      <c r="A21" s="2">
        <v>43500</v>
      </c>
      <c r="B21">
        <v>2019</v>
      </c>
      <c r="C21">
        <v>2</v>
      </c>
      <c r="D21">
        <v>4</v>
      </c>
      <c r="E21" t="s">
        <v>16</v>
      </c>
      <c r="F21">
        <v>5</v>
      </c>
      <c r="G21" s="3">
        <v>43586</v>
      </c>
      <c r="H21">
        <v>17.89</v>
      </c>
      <c r="I21">
        <v>18.05</v>
      </c>
      <c r="J21">
        <v>17.47</v>
      </c>
      <c r="K21">
        <v>17.7</v>
      </c>
      <c r="L21" s="4">
        <f t="shared" si="0"/>
        <v>0.0106204583566239</v>
      </c>
    </row>
    <row r="22" spans="1:12">
      <c r="A22" s="2">
        <v>43501</v>
      </c>
      <c r="B22">
        <v>2019</v>
      </c>
      <c r="C22">
        <v>2</v>
      </c>
      <c r="D22">
        <v>5</v>
      </c>
      <c r="E22" t="s">
        <v>17</v>
      </c>
      <c r="F22">
        <v>5</v>
      </c>
      <c r="G22" s="3">
        <v>43586</v>
      </c>
      <c r="H22">
        <v>17.76</v>
      </c>
      <c r="I22">
        <v>18.43</v>
      </c>
      <c r="J22">
        <v>17.66</v>
      </c>
      <c r="K22">
        <v>18.21</v>
      </c>
      <c r="L22" s="4">
        <f t="shared" si="0"/>
        <v>0.0253378378378378</v>
      </c>
    </row>
    <row r="23" spans="1:12">
      <c r="A23" s="2">
        <v>43502</v>
      </c>
      <c r="B23">
        <v>2019</v>
      </c>
      <c r="C23">
        <v>2</v>
      </c>
      <c r="D23">
        <v>6</v>
      </c>
      <c r="E23" t="s">
        <v>18</v>
      </c>
      <c r="F23">
        <v>5</v>
      </c>
      <c r="G23" s="3">
        <v>43586</v>
      </c>
      <c r="H23">
        <v>18.19</v>
      </c>
      <c r="I23">
        <v>18.48</v>
      </c>
      <c r="J23">
        <v>18.07</v>
      </c>
      <c r="K23">
        <v>18.21</v>
      </c>
      <c r="L23" s="4">
        <f t="shared" si="0"/>
        <v>0.00109950522264978</v>
      </c>
    </row>
    <row r="24" spans="1:12">
      <c r="A24" s="2">
        <v>43503</v>
      </c>
      <c r="B24">
        <v>2019</v>
      </c>
      <c r="C24">
        <v>2</v>
      </c>
      <c r="D24">
        <v>7</v>
      </c>
      <c r="E24" t="s">
        <v>19</v>
      </c>
      <c r="F24">
        <v>5</v>
      </c>
      <c r="G24" s="3">
        <v>43586</v>
      </c>
      <c r="H24">
        <v>17.99</v>
      </c>
      <c r="I24">
        <v>18.07</v>
      </c>
      <c r="J24">
        <v>16.99</v>
      </c>
      <c r="K24">
        <v>17.18</v>
      </c>
      <c r="L24" s="4">
        <f t="shared" si="0"/>
        <v>0.0450250138966092</v>
      </c>
    </row>
    <row r="25" spans="1:12">
      <c r="A25" s="2">
        <v>43504</v>
      </c>
      <c r="B25">
        <v>2019</v>
      </c>
      <c r="C25">
        <v>2</v>
      </c>
      <c r="D25">
        <v>8</v>
      </c>
      <c r="E25" t="s">
        <v>20</v>
      </c>
      <c r="F25">
        <v>5</v>
      </c>
      <c r="G25" s="3">
        <v>43586</v>
      </c>
      <c r="H25">
        <v>16.99</v>
      </c>
      <c r="I25">
        <v>17.65</v>
      </c>
      <c r="J25">
        <v>16.43</v>
      </c>
      <c r="K25">
        <v>17.46</v>
      </c>
      <c r="L25" s="4">
        <f t="shared" si="0"/>
        <v>0.0276633313713951</v>
      </c>
    </row>
    <row r="26" spans="1:12">
      <c r="A26" s="2">
        <v>43507</v>
      </c>
      <c r="B26">
        <v>2019</v>
      </c>
      <c r="C26">
        <v>2</v>
      </c>
      <c r="D26">
        <v>11</v>
      </c>
      <c r="E26" t="s">
        <v>16</v>
      </c>
      <c r="F26">
        <v>6</v>
      </c>
      <c r="G26" s="3">
        <v>43617</v>
      </c>
      <c r="H26">
        <v>17.83</v>
      </c>
      <c r="I26">
        <v>17.95</v>
      </c>
      <c r="J26">
        <v>17.15</v>
      </c>
      <c r="K26">
        <v>17.29</v>
      </c>
      <c r="L26" s="4">
        <f t="shared" si="0"/>
        <v>0.0302860347728547</v>
      </c>
    </row>
    <row r="27" spans="1:12">
      <c r="A27" s="2">
        <v>43508</v>
      </c>
      <c r="B27">
        <v>2019</v>
      </c>
      <c r="C27">
        <v>2</v>
      </c>
      <c r="D27">
        <v>12</v>
      </c>
      <c r="E27" t="s">
        <v>17</v>
      </c>
      <c r="F27">
        <v>6</v>
      </c>
      <c r="G27" s="3">
        <v>43617</v>
      </c>
      <c r="H27">
        <v>17.51</v>
      </c>
      <c r="I27">
        <v>18.21</v>
      </c>
      <c r="J27">
        <v>17.51</v>
      </c>
      <c r="K27">
        <v>17.86</v>
      </c>
      <c r="L27" s="4">
        <f t="shared" si="0"/>
        <v>0.0199885779554539</v>
      </c>
    </row>
    <row r="28" spans="1:12">
      <c r="A28" s="2">
        <v>43509</v>
      </c>
      <c r="B28">
        <v>2019</v>
      </c>
      <c r="C28">
        <v>2</v>
      </c>
      <c r="D28">
        <v>13</v>
      </c>
      <c r="E28" t="s">
        <v>18</v>
      </c>
      <c r="F28">
        <v>6</v>
      </c>
      <c r="G28" s="3">
        <v>43617</v>
      </c>
      <c r="H28">
        <v>18.11</v>
      </c>
      <c r="I28">
        <v>18.5</v>
      </c>
      <c r="J28">
        <v>17.96</v>
      </c>
      <c r="K28">
        <v>18.2</v>
      </c>
      <c r="L28" s="4">
        <f t="shared" si="0"/>
        <v>0.00496963003865267</v>
      </c>
    </row>
    <row r="29" spans="1:12">
      <c r="A29" s="2">
        <v>43510</v>
      </c>
      <c r="B29">
        <v>2019</v>
      </c>
      <c r="C29">
        <v>2</v>
      </c>
      <c r="D29">
        <v>14</v>
      </c>
      <c r="E29" t="s">
        <v>19</v>
      </c>
      <c r="F29">
        <v>6</v>
      </c>
      <c r="G29" s="3">
        <v>43617</v>
      </c>
      <c r="H29">
        <v>18.82</v>
      </c>
      <c r="I29">
        <v>19.2</v>
      </c>
      <c r="J29">
        <v>18.38</v>
      </c>
      <c r="K29">
        <v>18.92</v>
      </c>
      <c r="L29" s="4">
        <f t="shared" si="0"/>
        <v>0.00531349628055268</v>
      </c>
    </row>
    <row r="30" spans="1:12">
      <c r="A30" s="2">
        <v>43511</v>
      </c>
      <c r="B30">
        <v>2019</v>
      </c>
      <c r="C30">
        <v>2</v>
      </c>
      <c r="D30">
        <v>15</v>
      </c>
      <c r="E30" t="s">
        <v>20</v>
      </c>
      <c r="F30">
        <v>6</v>
      </c>
      <c r="G30" s="3">
        <v>43617</v>
      </c>
      <c r="H30">
        <v>18.5</v>
      </c>
      <c r="I30">
        <v>18.51</v>
      </c>
      <c r="J30">
        <v>17.72</v>
      </c>
      <c r="K30">
        <v>17.74</v>
      </c>
      <c r="L30" s="4">
        <f t="shared" si="0"/>
        <v>0.0410810810810812</v>
      </c>
    </row>
    <row r="31" spans="1:12">
      <c r="A31" s="2">
        <v>43515</v>
      </c>
      <c r="B31">
        <v>2019</v>
      </c>
      <c r="C31">
        <v>2</v>
      </c>
      <c r="D31">
        <v>19</v>
      </c>
      <c r="E31" t="s">
        <v>17</v>
      </c>
      <c r="F31">
        <v>7</v>
      </c>
      <c r="G31" s="3">
        <v>43647</v>
      </c>
      <c r="H31">
        <v>17.81</v>
      </c>
      <c r="I31">
        <v>18.22</v>
      </c>
      <c r="J31">
        <v>17.77</v>
      </c>
      <c r="K31">
        <v>17.8</v>
      </c>
      <c r="L31" s="4">
        <f t="shared" si="0"/>
        <v>0.000561482313307019</v>
      </c>
    </row>
    <row r="32" spans="1:12">
      <c r="A32" s="2">
        <v>43516</v>
      </c>
      <c r="B32">
        <v>2019</v>
      </c>
      <c r="C32">
        <v>2</v>
      </c>
      <c r="D32">
        <v>20</v>
      </c>
      <c r="E32" t="s">
        <v>18</v>
      </c>
      <c r="F32">
        <v>7</v>
      </c>
      <c r="G32" s="3">
        <v>43647</v>
      </c>
      <c r="H32">
        <v>18.03</v>
      </c>
      <c r="I32">
        <v>18.75</v>
      </c>
      <c r="J32">
        <v>18.02</v>
      </c>
      <c r="K32">
        <v>18.31</v>
      </c>
      <c r="L32" s="4">
        <f t="shared" si="0"/>
        <v>0.0155296727676094</v>
      </c>
    </row>
    <row r="33" spans="1:12">
      <c r="A33" s="2">
        <v>43517</v>
      </c>
      <c r="B33">
        <v>2019</v>
      </c>
      <c r="C33">
        <v>2</v>
      </c>
      <c r="D33">
        <v>21</v>
      </c>
      <c r="E33" t="s">
        <v>19</v>
      </c>
      <c r="F33">
        <v>7</v>
      </c>
      <c r="G33" s="3">
        <v>43647</v>
      </c>
      <c r="H33">
        <v>18.46</v>
      </c>
      <c r="I33">
        <v>18.68</v>
      </c>
      <c r="J33">
        <v>17.93</v>
      </c>
      <c r="K33">
        <v>18.14</v>
      </c>
      <c r="L33" s="4">
        <f t="shared" si="0"/>
        <v>0.0173347778981582</v>
      </c>
    </row>
    <row r="34" spans="1:12">
      <c r="A34" s="2">
        <v>43518</v>
      </c>
      <c r="B34">
        <v>2019</v>
      </c>
      <c r="C34">
        <v>2</v>
      </c>
      <c r="D34">
        <v>22</v>
      </c>
      <c r="E34" t="s">
        <v>20</v>
      </c>
      <c r="F34">
        <v>7</v>
      </c>
      <c r="G34" s="3">
        <v>43647</v>
      </c>
      <c r="H34">
        <v>18.45</v>
      </c>
      <c r="I34">
        <v>19.55</v>
      </c>
      <c r="J34">
        <v>18.42</v>
      </c>
      <c r="K34">
        <v>19.48</v>
      </c>
      <c r="L34" s="4">
        <f t="shared" si="0"/>
        <v>0.0558265582655827</v>
      </c>
    </row>
    <row r="35" spans="1:12">
      <c r="A35" s="2">
        <v>43521</v>
      </c>
      <c r="B35">
        <v>2019</v>
      </c>
      <c r="C35">
        <v>2</v>
      </c>
      <c r="D35">
        <v>25</v>
      </c>
      <c r="E35" t="s">
        <v>16</v>
      </c>
      <c r="F35">
        <v>8</v>
      </c>
      <c r="G35" s="3">
        <v>43678</v>
      </c>
      <c r="H35">
        <v>20.5</v>
      </c>
      <c r="I35">
        <v>21</v>
      </c>
      <c r="J35">
        <v>19.56</v>
      </c>
      <c r="K35">
        <v>20.26</v>
      </c>
      <c r="L35" s="4">
        <f t="shared" si="0"/>
        <v>0.0117073170731707</v>
      </c>
    </row>
    <row r="36" spans="1:12">
      <c r="A36" s="2">
        <v>43522</v>
      </c>
      <c r="B36">
        <v>2019</v>
      </c>
      <c r="C36">
        <v>2</v>
      </c>
      <c r="D36">
        <v>26</v>
      </c>
      <c r="E36" t="s">
        <v>17</v>
      </c>
      <c r="F36">
        <v>8</v>
      </c>
      <c r="G36" s="3">
        <v>43678</v>
      </c>
      <c r="H36">
        <v>19.67</v>
      </c>
      <c r="I36">
        <v>19.98</v>
      </c>
      <c r="J36">
        <v>19.05</v>
      </c>
      <c r="K36">
        <v>19.73</v>
      </c>
      <c r="L36" s="4">
        <f t="shared" si="0"/>
        <v>0.00305033045246562</v>
      </c>
    </row>
    <row r="37" spans="1:12">
      <c r="A37" s="2">
        <v>43523</v>
      </c>
      <c r="B37">
        <v>2019</v>
      </c>
      <c r="C37">
        <v>2</v>
      </c>
      <c r="D37">
        <v>27</v>
      </c>
      <c r="E37" t="s">
        <v>18</v>
      </c>
      <c r="F37">
        <v>8</v>
      </c>
      <c r="G37" s="3">
        <v>43678</v>
      </c>
      <c r="H37">
        <v>19.99</v>
      </c>
      <c r="I37">
        <v>20.05</v>
      </c>
      <c r="J37">
        <v>19.43</v>
      </c>
      <c r="K37">
        <v>19.86</v>
      </c>
      <c r="L37" s="4">
        <f t="shared" si="0"/>
        <v>0.00650325162581286</v>
      </c>
    </row>
    <row r="38" spans="1:12">
      <c r="A38" s="2">
        <v>43524</v>
      </c>
      <c r="B38">
        <v>2019</v>
      </c>
      <c r="C38">
        <v>2</v>
      </c>
      <c r="D38">
        <v>28</v>
      </c>
      <c r="E38" t="s">
        <v>19</v>
      </c>
      <c r="F38">
        <v>8</v>
      </c>
      <c r="G38" s="3">
        <v>43678</v>
      </c>
      <c r="H38">
        <v>20.9</v>
      </c>
      <c r="I38">
        <v>21.5</v>
      </c>
      <c r="J38">
        <v>18.54</v>
      </c>
      <c r="K38">
        <v>18.98</v>
      </c>
      <c r="L38" s="4">
        <f t="shared" si="0"/>
        <v>0.0918660287081339</v>
      </c>
    </row>
    <row r="39" spans="1:13">
      <c r="A39" s="2">
        <v>43525</v>
      </c>
      <c r="B39">
        <v>2019</v>
      </c>
      <c r="C39">
        <v>3</v>
      </c>
      <c r="D39">
        <v>1</v>
      </c>
      <c r="E39" t="s">
        <v>20</v>
      </c>
      <c r="F39">
        <v>8</v>
      </c>
      <c r="G39" s="3">
        <v>43678</v>
      </c>
      <c r="H39">
        <v>19.11</v>
      </c>
      <c r="I39">
        <v>19.2</v>
      </c>
      <c r="J39">
        <v>17.92</v>
      </c>
      <c r="K39">
        <v>17.98</v>
      </c>
      <c r="L39">
        <f t="shared" si="0"/>
        <v>0.0591313448456305</v>
      </c>
      <c r="M39">
        <f>COUNTIF(L39:L59,"&gt;0.1")</f>
        <v>0</v>
      </c>
    </row>
    <row r="40" spans="1:12">
      <c r="A40" s="2">
        <v>43528</v>
      </c>
      <c r="B40">
        <v>2019</v>
      </c>
      <c r="C40">
        <v>3</v>
      </c>
      <c r="D40">
        <v>4</v>
      </c>
      <c r="E40" t="s">
        <v>16</v>
      </c>
      <c r="F40">
        <v>9</v>
      </c>
      <c r="G40" s="3">
        <v>43709</v>
      </c>
      <c r="H40">
        <v>17.63</v>
      </c>
      <c r="I40">
        <v>19</v>
      </c>
      <c r="J40">
        <v>17.57</v>
      </c>
      <c r="K40">
        <v>18.82</v>
      </c>
      <c r="L40">
        <f t="shared" si="0"/>
        <v>0.0674985819625639</v>
      </c>
    </row>
    <row r="41" spans="1:12">
      <c r="A41" s="2">
        <v>43529</v>
      </c>
      <c r="B41">
        <v>2019</v>
      </c>
      <c r="C41">
        <v>3</v>
      </c>
      <c r="D41">
        <v>5</v>
      </c>
      <c r="E41" t="s">
        <v>17</v>
      </c>
      <c r="F41">
        <v>9</v>
      </c>
      <c r="G41" s="3">
        <v>43709</v>
      </c>
      <c r="H41">
        <v>18.66</v>
      </c>
      <c r="I41">
        <v>19.32</v>
      </c>
      <c r="J41">
        <v>18.27</v>
      </c>
      <c r="K41">
        <v>19.14</v>
      </c>
      <c r="L41">
        <f t="shared" si="0"/>
        <v>0.0257234726688103</v>
      </c>
    </row>
    <row r="42" spans="1:12">
      <c r="A42" s="2">
        <v>43530</v>
      </c>
      <c r="B42">
        <v>2019</v>
      </c>
      <c r="C42">
        <v>3</v>
      </c>
      <c r="D42">
        <v>6</v>
      </c>
      <c r="E42" t="s">
        <v>18</v>
      </c>
      <c r="F42">
        <v>9</v>
      </c>
      <c r="G42" s="3">
        <v>43709</v>
      </c>
      <c r="H42">
        <v>19</v>
      </c>
      <c r="I42">
        <v>19.13</v>
      </c>
      <c r="J42">
        <v>18.51</v>
      </c>
      <c r="K42">
        <v>18.66</v>
      </c>
      <c r="L42">
        <f t="shared" si="0"/>
        <v>0.0178947368421053</v>
      </c>
    </row>
    <row r="43" spans="1:12">
      <c r="A43" s="2">
        <v>43531</v>
      </c>
      <c r="B43">
        <v>2019</v>
      </c>
      <c r="C43">
        <v>3</v>
      </c>
      <c r="D43">
        <v>7</v>
      </c>
      <c r="E43" t="s">
        <v>19</v>
      </c>
      <c r="F43">
        <v>9</v>
      </c>
      <c r="G43" s="3">
        <v>43709</v>
      </c>
      <c r="H43">
        <v>18.4</v>
      </c>
      <c r="I43">
        <v>18.6</v>
      </c>
      <c r="J43">
        <v>17.67</v>
      </c>
      <c r="K43">
        <v>17.8</v>
      </c>
      <c r="L43">
        <f t="shared" si="0"/>
        <v>0.0326086956521738</v>
      </c>
    </row>
    <row r="44" spans="1:12">
      <c r="A44" s="2">
        <v>43532</v>
      </c>
      <c r="B44">
        <v>2019</v>
      </c>
      <c r="C44">
        <v>3</v>
      </c>
      <c r="D44">
        <v>8</v>
      </c>
      <c r="E44" t="s">
        <v>20</v>
      </c>
      <c r="F44">
        <v>9</v>
      </c>
      <c r="G44" s="3">
        <v>43709</v>
      </c>
      <c r="H44">
        <v>17.21</v>
      </c>
      <c r="I44">
        <v>18.2</v>
      </c>
      <c r="J44">
        <v>17.15</v>
      </c>
      <c r="K44">
        <v>17.94</v>
      </c>
      <c r="L44">
        <f t="shared" si="0"/>
        <v>0.042417199302731</v>
      </c>
    </row>
    <row r="45" spans="1:12">
      <c r="A45" s="2">
        <v>43535</v>
      </c>
      <c r="B45">
        <v>2019</v>
      </c>
      <c r="C45">
        <v>3</v>
      </c>
      <c r="D45">
        <v>11</v>
      </c>
      <c r="E45" t="s">
        <v>16</v>
      </c>
      <c r="F45">
        <v>10</v>
      </c>
      <c r="G45" s="3">
        <v>43739</v>
      </c>
      <c r="H45">
        <v>18.12</v>
      </c>
      <c r="I45">
        <v>18.62</v>
      </c>
      <c r="J45">
        <v>17.97</v>
      </c>
      <c r="K45">
        <v>18.6</v>
      </c>
      <c r="L45">
        <f t="shared" si="0"/>
        <v>0.0264900662251656</v>
      </c>
    </row>
    <row r="46" spans="1:12">
      <c r="A46" s="2">
        <v>43536</v>
      </c>
      <c r="B46">
        <v>2019</v>
      </c>
      <c r="C46">
        <v>3</v>
      </c>
      <c r="D46">
        <v>12</v>
      </c>
      <c r="E46" t="s">
        <v>17</v>
      </c>
      <c r="F46">
        <v>10</v>
      </c>
      <c r="G46" s="3">
        <v>43739</v>
      </c>
      <c r="H46">
        <v>18.71</v>
      </c>
      <c r="I46">
        <v>19.26</v>
      </c>
      <c r="J46">
        <v>18.63</v>
      </c>
      <c r="K46">
        <v>18.9</v>
      </c>
      <c r="L46">
        <f t="shared" si="0"/>
        <v>0.0101549973276322</v>
      </c>
    </row>
    <row r="47" spans="1:12">
      <c r="A47" s="2">
        <v>43537</v>
      </c>
      <c r="B47">
        <v>2019</v>
      </c>
      <c r="C47">
        <v>3</v>
      </c>
      <c r="D47">
        <v>13</v>
      </c>
      <c r="E47" t="s">
        <v>18</v>
      </c>
      <c r="F47">
        <v>10</v>
      </c>
      <c r="G47" s="3">
        <v>43739</v>
      </c>
      <c r="H47">
        <v>18.9</v>
      </c>
      <c r="I47">
        <v>19.1</v>
      </c>
      <c r="J47">
        <v>18.17</v>
      </c>
      <c r="K47">
        <v>18.2</v>
      </c>
      <c r="L47">
        <f t="shared" si="0"/>
        <v>0.037037037037037</v>
      </c>
    </row>
    <row r="48" spans="1:12">
      <c r="A48" s="2">
        <v>43538</v>
      </c>
      <c r="B48">
        <v>2019</v>
      </c>
      <c r="C48">
        <v>3</v>
      </c>
      <c r="D48">
        <v>14</v>
      </c>
      <c r="E48" t="s">
        <v>19</v>
      </c>
      <c r="F48">
        <v>10</v>
      </c>
      <c r="G48" s="3">
        <v>43739</v>
      </c>
      <c r="H48">
        <v>18.3</v>
      </c>
      <c r="I48">
        <v>18.6</v>
      </c>
      <c r="J48">
        <v>18.18</v>
      </c>
      <c r="K48">
        <v>18.5</v>
      </c>
      <c r="L48">
        <f t="shared" si="0"/>
        <v>0.0109289617486338</v>
      </c>
    </row>
    <row r="49" spans="1:12">
      <c r="A49" s="2">
        <v>43539</v>
      </c>
      <c r="B49">
        <v>2019</v>
      </c>
      <c r="C49">
        <v>3</v>
      </c>
      <c r="D49">
        <v>15</v>
      </c>
      <c r="E49" t="s">
        <v>20</v>
      </c>
      <c r="F49">
        <v>10</v>
      </c>
      <c r="G49" s="3">
        <v>43739</v>
      </c>
      <c r="H49">
        <v>18.59</v>
      </c>
      <c r="I49">
        <v>18.83</v>
      </c>
      <c r="J49">
        <v>18.5</v>
      </c>
      <c r="K49">
        <v>18.71</v>
      </c>
      <c r="L49">
        <f t="shared" si="0"/>
        <v>0.00645508337816035</v>
      </c>
    </row>
    <row r="50" spans="1:12">
      <c r="A50" s="2">
        <v>43542</v>
      </c>
      <c r="B50">
        <v>2019</v>
      </c>
      <c r="C50">
        <v>3</v>
      </c>
      <c r="D50">
        <v>18</v>
      </c>
      <c r="E50" t="s">
        <v>16</v>
      </c>
      <c r="F50">
        <v>11</v>
      </c>
      <c r="G50" s="3">
        <v>43770</v>
      </c>
      <c r="H50">
        <v>18.91</v>
      </c>
      <c r="I50">
        <v>18.95</v>
      </c>
      <c r="J50">
        <v>18.37</v>
      </c>
      <c r="K50">
        <v>18.5</v>
      </c>
      <c r="L50">
        <f t="shared" si="0"/>
        <v>0.0216816499206769</v>
      </c>
    </row>
    <row r="51" spans="1:12">
      <c r="A51" s="2">
        <v>43543</v>
      </c>
      <c r="B51">
        <v>2019</v>
      </c>
      <c r="C51">
        <v>3</v>
      </c>
      <c r="D51">
        <v>19</v>
      </c>
      <c r="E51" t="s">
        <v>17</v>
      </c>
      <c r="F51">
        <v>11</v>
      </c>
      <c r="G51" s="3">
        <v>43770</v>
      </c>
      <c r="H51">
        <v>18.57</v>
      </c>
      <c r="I51">
        <v>19</v>
      </c>
      <c r="J51">
        <v>18.45</v>
      </c>
      <c r="K51">
        <v>18.65</v>
      </c>
      <c r="L51">
        <f t="shared" si="0"/>
        <v>0.00430802369413023</v>
      </c>
    </row>
    <row r="52" spans="1:12">
      <c r="A52" s="2">
        <v>43544</v>
      </c>
      <c r="B52">
        <v>2019</v>
      </c>
      <c r="C52">
        <v>3</v>
      </c>
      <c r="D52">
        <v>20</v>
      </c>
      <c r="E52" t="s">
        <v>18</v>
      </c>
      <c r="F52">
        <v>11</v>
      </c>
      <c r="G52" s="3">
        <v>43770</v>
      </c>
      <c r="H52">
        <v>18.62</v>
      </c>
      <c r="I52">
        <v>18.65</v>
      </c>
      <c r="J52">
        <v>17.72</v>
      </c>
      <c r="K52">
        <v>17.75</v>
      </c>
      <c r="L52">
        <f t="shared" si="0"/>
        <v>0.0467239527389904</v>
      </c>
    </row>
    <row r="53" spans="1:12">
      <c r="A53" s="2">
        <v>43545</v>
      </c>
      <c r="B53">
        <v>2019</v>
      </c>
      <c r="C53">
        <v>3</v>
      </c>
      <c r="D53">
        <v>21</v>
      </c>
      <c r="E53" t="s">
        <v>19</v>
      </c>
      <c r="F53">
        <v>11</v>
      </c>
      <c r="G53" s="3">
        <v>43770</v>
      </c>
      <c r="H53">
        <v>17.77</v>
      </c>
      <c r="I53">
        <v>18.06</v>
      </c>
      <c r="J53">
        <v>17.55</v>
      </c>
      <c r="K53">
        <v>17.71</v>
      </c>
      <c r="L53">
        <f t="shared" si="0"/>
        <v>0.00337647720877877</v>
      </c>
    </row>
    <row r="54" spans="1:12">
      <c r="A54" s="2">
        <v>43546</v>
      </c>
      <c r="B54">
        <v>2019</v>
      </c>
      <c r="C54">
        <v>3</v>
      </c>
      <c r="D54">
        <v>22</v>
      </c>
      <c r="E54" t="s">
        <v>20</v>
      </c>
      <c r="F54">
        <v>11</v>
      </c>
      <c r="G54" s="3">
        <v>43770</v>
      </c>
      <c r="H54">
        <v>17.6</v>
      </c>
      <c r="I54">
        <v>17.69</v>
      </c>
      <c r="J54">
        <v>17.2</v>
      </c>
      <c r="K54">
        <v>17.21</v>
      </c>
      <c r="L54">
        <f t="shared" si="0"/>
        <v>0.0221590909090909</v>
      </c>
    </row>
    <row r="55" spans="1:12">
      <c r="A55" s="2">
        <v>43549</v>
      </c>
      <c r="B55">
        <v>2019</v>
      </c>
      <c r="C55">
        <v>3</v>
      </c>
      <c r="D55">
        <v>25</v>
      </c>
      <c r="E55" t="s">
        <v>16</v>
      </c>
      <c r="F55">
        <v>12</v>
      </c>
      <c r="G55" s="3">
        <v>43800</v>
      </c>
      <c r="H55">
        <v>17.11</v>
      </c>
      <c r="I55">
        <v>17.81</v>
      </c>
      <c r="J55">
        <v>17.05</v>
      </c>
      <c r="K55">
        <v>17.59</v>
      </c>
      <c r="L55">
        <f t="shared" si="0"/>
        <v>0.0280537697253069</v>
      </c>
    </row>
    <row r="56" spans="1:12">
      <c r="A56" s="2">
        <v>43550</v>
      </c>
      <c r="B56">
        <v>2019</v>
      </c>
      <c r="C56">
        <v>3</v>
      </c>
      <c r="D56">
        <v>26</v>
      </c>
      <c r="E56" t="s">
        <v>17</v>
      </c>
      <c r="F56">
        <v>12</v>
      </c>
      <c r="G56" s="3">
        <v>43800</v>
      </c>
      <c r="H56">
        <v>17.65</v>
      </c>
      <c r="I56">
        <v>17.9</v>
      </c>
      <c r="J56">
        <v>17.61</v>
      </c>
      <c r="K56">
        <v>17.7</v>
      </c>
      <c r="L56">
        <f t="shared" si="0"/>
        <v>0.00283286118980174</v>
      </c>
    </row>
    <row r="57" spans="1:12">
      <c r="A57" s="2">
        <v>43551</v>
      </c>
      <c r="B57">
        <v>2019</v>
      </c>
      <c r="C57">
        <v>3</v>
      </c>
      <c r="D57">
        <v>27</v>
      </c>
      <c r="E57" t="s">
        <v>18</v>
      </c>
      <c r="F57">
        <v>12</v>
      </c>
      <c r="G57" s="3">
        <v>43800</v>
      </c>
      <c r="H57">
        <v>17.71</v>
      </c>
      <c r="I57">
        <v>17.98</v>
      </c>
      <c r="J57">
        <v>17.5</v>
      </c>
      <c r="K57">
        <v>17.71</v>
      </c>
      <c r="L57">
        <f t="shared" si="0"/>
        <v>0</v>
      </c>
    </row>
    <row r="58" spans="1:12">
      <c r="A58" s="2">
        <v>43552</v>
      </c>
      <c r="B58">
        <v>2019</v>
      </c>
      <c r="C58">
        <v>3</v>
      </c>
      <c r="D58">
        <v>28</v>
      </c>
      <c r="E58" t="s">
        <v>19</v>
      </c>
      <c r="F58">
        <v>12</v>
      </c>
      <c r="G58" s="3">
        <v>43800</v>
      </c>
      <c r="H58">
        <v>17.75</v>
      </c>
      <c r="I58">
        <v>18.2</v>
      </c>
      <c r="J58">
        <v>17.67</v>
      </c>
      <c r="K58">
        <v>18.1</v>
      </c>
      <c r="L58">
        <f t="shared" si="0"/>
        <v>0.019718309859155</v>
      </c>
    </row>
    <row r="59" spans="1:12">
      <c r="A59" s="2">
        <v>43553</v>
      </c>
      <c r="B59">
        <v>2019</v>
      </c>
      <c r="C59">
        <v>3</v>
      </c>
      <c r="D59">
        <v>29</v>
      </c>
      <c r="E59" t="s">
        <v>20</v>
      </c>
      <c r="F59">
        <v>12</v>
      </c>
      <c r="G59" s="3">
        <v>43800</v>
      </c>
      <c r="H59">
        <v>18.41</v>
      </c>
      <c r="I59">
        <v>18.97</v>
      </c>
      <c r="J59">
        <v>17.83</v>
      </c>
      <c r="K59">
        <v>18.95</v>
      </c>
      <c r="L59">
        <f t="shared" si="0"/>
        <v>0.0293318848451928</v>
      </c>
    </row>
    <row r="60" spans="1:13">
      <c r="A60" s="2">
        <v>43556</v>
      </c>
      <c r="B60">
        <v>2019</v>
      </c>
      <c r="C60">
        <v>4</v>
      </c>
      <c r="D60">
        <v>1</v>
      </c>
      <c r="E60" t="s">
        <v>16</v>
      </c>
      <c r="F60">
        <v>13</v>
      </c>
      <c r="G60" t="s">
        <v>21</v>
      </c>
      <c r="H60">
        <v>19.24</v>
      </c>
      <c r="I60">
        <v>19.3</v>
      </c>
      <c r="J60">
        <v>18.16</v>
      </c>
      <c r="K60">
        <v>18.8</v>
      </c>
      <c r="L60" s="4">
        <f t="shared" si="0"/>
        <v>0.0228690228690228</v>
      </c>
      <c r="M60">
        <f>COUNTIF(L60:L81,"&gt;0.1")</f>
        <v>0</v>
      </c>
    </row>
    <row r="61" spans="1:12">
      <c r="A61" s="2">
        <v>43557</v>
      </c>
      <c r="B61">
        <v>2019</v>
      </c>
      <c r="C61">
        <v>4</v>
      </c>
      <c r="D61">
        <v>2</v>
      </c>
      <c r="E61" t="s">
        <v>17</v>
      </c>
      <c r="F61">
        <v>13</v>
      </c>
      <c r="G61" t="s">
        <v>21</v>
      </c>
      <c r="H61">
        <v>18.39</v>
      </c>
      <c r="I61">
        <v>18.59</v>
      </c>
      <c r="J61">
        <v>17.99</v>
      </c>
      <c r="K61">
        <v>18.05</v>
      </c>
      <c r="L61" s="4">
        <f t="shared" si="0"/>
        <v>0.0184883088635128</v>
      </c>
    </row>
    <row r="62" spans="1:12">
      <c r="A62" s="2">
        <v>43558</v>
      </c>
      <c r="B62">
        <v>2019</v>
      </c>
      <c r="C62">
        <v>4</v>
      </c>
      <c r="D62">
        <v>3</v>
      </c>
      <c r="E62" t="s">
        <v>18</v>
      </c>
      <c r="F62">
        <v>13</v>
      </c>
      <c r="G62" t="s">
        <v>21</v>
      </c>
      <c r="H62">
        <v>18.27</v>
      </c>
      <c r="I62">
        <v>18.6</v>
      </c>
      <c r="J62">
        <v>17.98</v>
      </c>
      <c r="K62">
        <v>18.08</v>
      </c>
      <c r="L62" s="4">
        <f t="shared" si="0"/>
        <v>0.0103995621237001</v>
      </c>
    </row>
    <row r="63" spans="1:12">
      <c r="A63" s="2">
        <v>43559</v>
      </c>
      <c r="B63">
        <v>2019</v>
      </c>
      <c r="C63">
        <v>4</v>
      </c>
      <c r="D63">
        <v>4</v>
      </c>
      <c r="E63" t="s">
        <v>19</v>
      </c>
      <c r="F63">
        <v>13</v>
      </c>
      <c r="G63" t="s">
        <v>21</v>
      </c>
      <c r="H63">
        <v>18.03</v>
      </c>
      <c r="I63">
        <v>18.19</v>
      </c>
      <c r="J63">
        <v>16.92</v>
      </c>
      <c r="K63">
        <v>17.23</v>
      </c>
      <c r="L63" s="4">
        <f t="shared" si="0"/>
        <v>0.0443704936217416</v>
      </c>
    </row>
    <row r="64" spans="1:12">
      <c r="A64" s="2">
        <v>43560</v>
      </c>
      <c r="B64">
        <v>2019</v>
      </c>
      <c r="C64">
        <v>4</v>
      </c>
      <c r="D64">
        <v>5</v>
      </c>
      <c r="E64" t="s">
        <v>20</v>
      </c>
      <c r="F64">
        <v>13</v>
      </c>
      <c r="G64" t="s">
        <v>21</v>
      </c>
      <c r="H64">
        <v>17.39</v>
      </c>
      <c r="I64">
        <v>18.25</v>
      </c>
      <c r="J64">
        <v>17.24</v>
      </c>
      <c r="K64">
        <v>18.02</v>
      </c>
      <c r="L64" s="4">
        <f t="shared" si="0"/>
        <v>0.0362277170787808</v>
      </c>
    </row>
    <row r="65" spans="1:12">
      <c r="A65" s="2">
        <v>43563</v>
      </c>
      <c r="B65">
        <v>2019</v>
      </c>
      <c r="C65">
        <v>4</v>
      </c>
      <c r="D65">
        <v>8</v>
      </c>
      <c r="E65" t="s">
        <v>16</v>
      </c>
      <c r="F65">
        <v>14</v>
      </c>
      <c r="G65" t="s">
        <v>22</v>
      </c>
      <c r="H65">
        <v>17.94</v>
      </c>
      <c r="I65">
        <v>18.14</v>
      </c>
      <c r="J65">
        <v>17.69</v>
      </c>
      <c r="K65">
        <v>17.91</v>
      </c>
      <c r="L65" s="4">
        <f t="shared" si="0"/>
        <v>0.00167224080267565</v>
      </c>
    </row>
    <row r="66" spans="1:12">
      <c r="A66" s="2">
        <v>43564</v>
      </c>
      <c r="B66">
        <v>2019</v>
      </c>
      <c r="C66">
        <v>4</v>
      </c>
      <c r="D66">
        <v>9</v>
      </c>
      <c r="E66" t="s">
        <v>17</v>
      </c>
      <c r="F66">
        <v>14</v>
      </c>
      <c r="G66" t="s">
        <v>22</v>
      </c>
      <c r="H66">
        <v>17.92</v>
      </c>
      <c r="I66">
        <v>17.96</v>
      </c>
      <c r="J66">
        <v>17.77</v>
      </c>
      <c r="K66">
        <v>17.84</v>
      </c>
      <c r="L66" s="4">
        <f t="shared" si="0"/>
        <v>0.00446428571428582</v>
      </c>
    </row>
    <row r="67" spans="1:12">
      <c r="A67" s="2">
        <v>43565</v>
      </c>
      <c r="B67">
        <v>2019</v>
      </c>
      <c r="C67">
        <v>4</v>
      </c>
      <c r="D67">
        <v>10</v>
      </c>
      <c r="E67" t="s">
        <v>18</v>
      </c>
      <c r="F67">
        <v>14</v>
      </c>
      <c r="G67" t="s">
        <v>22</v>
      </c>
      <c r="H67">
        <v>17.99</v>
      </c>
      <c r="I67">
        <v>17.99</v>
      </c>
      <c r="J67">
        <v>17.42</v>
      </c>
      <c r="K67">
        <v>17.63</v>
      </c>
      <c r="L67" s="4">
        <f t="shared" ref="L67:L130" si="1">ABS(K67-H67)/H67</f>
        <v>0.0200111172873818</v>
      </c>
    </row>
    <row r="68" spans="1:12">
      <c r="A68" s="2">
        <v>43566</v>
      </c>
      <c r="B68">
        <v>2019</v>
      </c>
      <c r="C68">
        <v>4</v>
      </c>
      <c r="D68">
        <v>11</v>
      </c>
      <c r="E68" t="s">
        <v>19</v>
      </c>
      <c r="F68">
        <v>14</v>
      </c>
      <c r="G68" t="s">
        <v>22</v>
      </c>
      <c r="H68">
        <v>17.5</v>
      </c>
      <c r="I68">
        <v>17.77</v>
      </c>
      <c r="J68">
        <v>17.38</v>
      </c>
      <c r="K68">
        <v>17.47</v>
      </c>
      <c r="L68" s="4">
        <f t="shared" si="1"/>
        <v>0.00171428571428578</v>
      </c>
    </row>
    <row r="69" spans="1:12">
      <c r="A69" s="2">
        <v>43567</v>
      </c>
      <c r="B69">
        <v>2019</v>
      </c>
      <c r="C69">
        <v>4</v>
      </c>
      <c r="D69">
        <v>12</v>
      </c>
      <c r="E69" t="s">
        <v>20</v>
      </c>
      <c r="F69">
        <v>14</v>
      </c>
      <c r="G69" t="s">
        <v>22</v>
      </c>
      <c r="H69">
        <v>17.82</v>
      </c>
      <c r="I69">
        <v>18.52</v>
      </c>
      <c r="J69">
        <v>17.68</v>
      </c>
      <c r="K69">
        <v>18.32</v>
      </c>
      <c r="L69" s="4">
        <f t="shared" si="1"/>
        <v>0.0280583613916947</v>
      </c>
    </row>
    <row r="70" spans="1:12">
      <c r="A70" s="2">
        <v>43570</v>
      </c>
      <c r="B70">
        <v>2019</v>
      </c>
      <c r="C70">
        <v>4</v>
      </c>
      <c r="D70">
        <v>15</v>
      </c>
      <c r="E70" t="s">
        <v>16</v>
      </c>
      <c r="F70">
        <v>15</v>
      </c>
      <c r="G70" t="s">
        <v>23</v>
      </c>
      <c r="H70">
        <v>18.08</v>
      </c>
      <c r="I70">
        <v>18.15</v>
      </c>
      <c r="J70">
        <v>16.88</v>
      </c>
      <c r="K70">
        <v>17.18</v>
      </c>
      <c r="L70" s="4">
        <f t="shared" si="1"/>
        <v>0.0497787610619468</v>
      </c>
    </row>
    <row r="71" spans="1:12">
      <c r="A71" s="2">
        <v>43571</v>
      </c>
      <c r="B71">
        <v>2019</v>
      </c>
      <c r="C71">
        <v>4</v>
      </c>
      <c r="D71">
        <v>16</v>
      </c>
      <c r="E71" t="s">
        <v>17</v>
      </c>
      <c r="F71">
        <v>15</v>
      </c>
      <c r="G71" t="s">
        <v>23</v>
      </c>
      <c r="H71">
        <v>17.49</v>
      </c>
      <c r="I71">
        <v>17.55</v>
      </c>
      <c r="J71">
        <v>17</v>
      </c>
      <c r="K71">
        <v>17.1</v>
      </c>
      <c r="L71" s="4">
        <f t="shared" si="1"/>
        <v>0.0222984562607202</v>
      </c>
    </row>
    <row r="72" spans="1:12">
      <c r="A72" s="2">
        <v>43572</v>
      </c>
      <c r="B72">
        <v>2019</v>
      </c>
      <c r="C72">
        <v>4</v>
      </c>
      <c r="D72">
        <v>17</v>
      </c>
      <c r="E72" t="s">
        <v>18</v>
      </c>
      <c r="F72">
        <v>15</v>
      </c>
      <c r="G72" t="s">
        <v>23</v>
      </c>
      <c r="H72">
        <v>17.26</v>
      </c>
      <c r="I72">
        <v>17.3</v>
      </c>
      <c r="J72">
        <v>16.71</v>
      </c>
      <c r="K72">
        <v>16.93</v>
      </c>
      <c r="L72" s="4">
        <f t="shared" si="1"/>
        <v>0.0191193511008112</v>
      </c>
    </row>
    <row r="73" spans="1:12">
      <c r="A73" s="2">
        <v>43573</v>
      </c>
      <c r="B73">
        <v>2019</v>
      </c>
      <c r="C73">
        <v>4</v>
      </c>
      <c r="D73">
        <v>18</v>
      </c>
      <c r="E73" t="s">
        <v>19</v>
      </c>
      <c r="F73">
        <v>15</v>
      </c>
      <c r="G73" t="s">
        <v>23</v>
      </c>
      <c r="H73">
        <v>17</v>
      </c>
      <c r="I73">
        <v>17.54</v>
      </c>
      <c r="J73">
        <v>16.96</v>
      </c>
      <c r="K73">
        <v>17.45</v>
      </c>
      <c r="L73" s="4">
        <f t="shared" si="1"/>
        <v>0.0264705882352941</v>
      </c>
    </row>
    <row r="74" spans="1:12">
      <c r="A74" s="2">
        <v>43577</v>
      </c>
      <c r="B74">
        <v>2019</v>
      </c>
      <c r="C74">
        <v>4</v>
      </c>
      <c r="D74">
        <v>22</v>
      </c>
      <c r="E74" t="s">
        <v>16</v>
      </c>
      <c r="F74">
        <v>16</v>
      </c>
      <c r="G74" t="s">
        <v>24</v>
      </c>
      <c r="H74">
        <v>17</v>
      </c>
      <c r="I74">
        <v>17.75</v>
      </c>
      <c r="J74">
        <v>17</v>
      </c>
      <c r="K74">
        <v>17.72</v>
      </c>
      <c r="L74" s="4">
        <f t="shared" si="1"/>
        <v>0.0423529411764705</v>
      </c>
    </row>
    <row r="75" spans="1:12">
      <c r="A75" s="2">
        <v>43578</v>
      </c>
      <c r="B75">
        <v>2019</v>
      </c>
      <c r="C75">
        <v>4</v>
      </c>
      <c r="D75">
        <v>23</v>
      </c>
      <c r="E75" t="s">
        <v>17</v>
      </c>
      <c r="F75">
        <v>16</v>
      </c>
      <c r="G75" t="s">
        <v>24</v>
      </c>
      <c r="H75">
        <v>17.62</v>
      </c>
      <c r="I75">
        <v>17.99</v>
      </c>
      <c r="J75">
        <v>17.61</v>
      </c>
      <c r="K75">
        <v>17.73</v>
      </c>
      <c r="L75" s="4">
        <f t="shared" si="1"/>
        <v>0.00624290578887624</v>
      </c>
    </row>
    <row r="76" spans="1:12">
      <c r="A76" s="2">
        <v>43579</v>
      </c>
      <c r="B76">
        <v>2019</v>
      </c>
      <c r="C76">
        <v>4</v>
      </c>
      <c r="D76">
        <v>24</v>
      </c>
      <c r="E76" t="s">
        <v>18</v>
      </c>
      <c r="F76">
        <v>16</v>
      </c>
      <c r="G76" t="s">
        <v>24</v>
      </c>
      <c r="H76">
        <v>17.66</v>
      </c>
      <c r="I76">
        <v>17.89</v>
      </c>
      <c r="J76">
        <v>17.19</v>
      </c>
      <c r="K76">
        <v>17.77</v>
      </c>
      <c r="L76" s="4">
        <f t="shared" si="1"/>
        <v>0.0062287655719139</v>
      </c>
    </row>
    <row r="77" spans="1:12">
      <c r="A77" s="2">
        <v>43580</v>
      </c>
      <c r="B77">
        <v>2019</v>
      </c>
      <c r="C77">
        <v>4</v>
      </c>
      <c r="D77">
        <v>25</v>
      </c>
      <c r="E77" t="s">
        <v>19</v>
      </c>
      <c r="F77">
        <v>16</v>
      </c>
      <c r="G77" t="s">
        <v>24</v>
      </c>
      <c r="H77">
        <v>17.54</v>
      </c>
      <c r="I77">
        <v>17.65</v>
      </c>
      <c r="J77">
        <v>17.03</v>
      </c>
      <c r="K77">
        <v>17.49</v>
      </c>
      <c r="L77" s="4">
        <f t="shared" si="1"/>
        <v>0.00285062713797039</v>
      </c>
    </row>
    <row r="78" spans="1:12">
      <c r="A78" s="2">
        <v>43581</v>
      </c>
      <c r="B78">
        <v>2019</v>
      </c>
      <c r="C78">
        <v>4</v>
      </c>
      <c r="D78">
        <v>26</v>
      </c>
      <c r="E78" t="s">
        <v>20</v>
      </c>
      <c r="F78">
        <v>16</v>
      </c>
      <c r="G78" t="s">
        <v>24</v>
      </c>
      <c r="H78">
        <v>17.47</v>
      </c>
      <c r="I78">
        <v>17.81</v>
      </c>
      <c r="J78">
        <v>17.28</v>
      </c>
      <c r="K78">
        <v>17.78</v>
      </c>
      <c r="L78" s="4">
        <f t="shared" si="1"/>
        <v>0.0177447052089297</v>
      </c>
    </row>
    <row r="79" spans="1:12">
      <c r="A79" s="2">
        <v>43584</v>
      </c>
      <c r="B79">
        <v>2019</v>
      </c>
      <c r="C79">
        <v>4</v>
      </c>
      <c r="D79">
        <v>29</v>
      </c>
      <c r="E79" t="s">
        <v>16</v>
      </c>
      <c r="F79">
        <v>17</v>
      </c>
      <c r="G79" t="s">
        <v>25</v>
      </c>
      <c r="H79">
        <v>17.72</v>
      </c>
      <c r="I79">
        <v>17.85</v>
      </c>
      <c r="J79">
        <v>17.41</v>
      </c>
      <c r="K79">
        <v>17.68</v>
      </c>
      <c r="L79" s="4">
        <f t="shared" si="1"/>
        <v>0.00225733634311508</v>
      </c>
    </row>
    <row r="80" spans="1:12">
      <c r="A80" s="2">
        <v>43585</v>
      </c>
      <c r="B80">
        <v>2019</v>
      </c>
      <c r="C80">
        <v>4</v>
      </c>
      <c r="D80">
        <v>30</v>
      </c>
      <c r="E80" t="s">
        <v>17</v>
      </c>
      <c r="F80">
        <v>17</v>
      </c>
      <c r="G80" t="s">
        <v>25</v>
      </c>
      <c r="H80">
        <v>17.56</v>
      </c>
      <c r="I80">
        <v>17.9</v>
      </c>
      <c r="J80">
        <v>17.45</v>
      </c>
      <c r="K80">
        <v>17.8</v>
      </c>
      <c r="L80" s="4">
        <f t="shared" si="1"/>
        <v>0.0136674259681095</v>
      </c>
    </row>
    <row r="81" spans="1:12">
      <c r="A81" s="2">
        <v>43586</v>
      </c>
      <c r="B81">
        <v>2019</v>
      </c>
      <c r="C81">
        <v>5</v>
      </c>
      <c r="D81">
        <v>1</v>
      </c>
      <c r="E81" t="s">
        <v>18</v>
      </c>
      <c r="F81">
        <v>17</v>
      </c>
      <c r="G81" t="s">
        <v>25</v>
      </c>
      <c r="H81">
        <v>17.9</v>
      </c>
      <c r="I81">
        <v>18.08</v>
      </c>
      <c r="J81">
        <v>17.81</v>
      </c>
      <c r="K81">
        <v>17.83</v>
      </c>
      <c r="L81" s="5">
        <f t="shared" si="1"/>
        <v>0.00391061452513968</v>
      </c>
    </row>
    <row r="82" spans="1:13">
      <c r="A82" s="2">
        <v>43587</v>
      </c>
      <c r="B82">
        <v>2019</v>
      </c>
      <c r="C82">
        <v>5</v>
      </c>
      <c r="D82">
        <v>2</v>
      </c>
      <c r="E82" t="s">
        <v>19</v>
      </c>
      <c r="F82">
        <v>17</v>
      </c>
      <c r="G82" t="s">
        <v>25</v>
      </c>
      <c r="H82">
        <v>17.8</v>
      </c>
      <c r="I82">
        <v>18.15</v>
      </c>
      <c r="J82">
        <v>17.51</v>
      </c>
      <c r="K82">
        <v>17.72</v>
      </c>
      <c r="L82">
        <f t="shared" si="1"/>
        <v>0.00449438202247201</v>
      </c>
      <c r="M82">
        <f>COUNTIF(L82:L102,"&gt;0.1")</f>
        <v>0</v>
      </c>
    </row>
    <row r="83" spans="1:12">
      <c r="A83" s="2">
        <v>43588</v>
      </c>
      <c r="B83">
        <v>2019</v>
      </c>
      <c r="C83">
        <v>5</v>
      </c>
      <c r="D83">
        <v>3</v>
      </c>
      <c r="E83" t="s">
        <v>20</v>
      </c>
      <c r="F83">
        <v>17</v>
      </c>
      <c r="G83" t="s">
        <v>25</v>
      </c>
      <c r="H83">
        <v>17.9</v>
      </c>
      <c r="I83">
        <v>18.31</v>
      </c>
      <c r="J83">
        <v>17.75</v>
      </c>
      <c r="K83">
        <v>18.19</v>
      </c>
      <c r="L83">
        <f t="shared" si="1"/>
        <v>0.0162011173184359</v>
      </c>
    </row>
    <row r="84" spans="1:12">
      <c r="A84" s="2">
        <v>43591</v>
      </c>
      <c r="B84">
        <v>2019</v>
      </c>
      <c r="C84">
        <v>5</v>
      </c>
      <c r="D84">
        <v>6</v>
      </c>
      <c r="E84" t="s">
        <v>16</v>
      </c>
      <c r="F84">
        <v>18</v>
      </c>
      <c r="G84" t="s">
        <v>26</v>
      </c>
      <c r="H84">
        <v>17.35</v>
      </c>
      <c r="I84">
        <v>17.57</v>
      </c>
      <c r="J84">
        <v>17.03</v>
      </c>
      <c r="K84">
        <v>17.4</v>
      </c>
      <c r="L84">
        <f t="shared" si="1"/>
        <v>0.00288184438040329</v>
      </c>
    </row>
    <row r="85" spans="1:12">
      <c r="A85" s="2">
        <v>43592</v>
      </c>
      <c r="B85">
        <v>2019</v>
      </c>
      <c r="C85">
        <v>5</v>
      </c>
      <c r="D85">
        <v>7</v>
      </c>
      <c r="E85" t="s">
        <v>17</v>
      </c>
      <c r="F85">
        <v>18</v>
      </c>
      <c r="G85" t="s">
        <v>26</v>
      </c>
      <c r="H85">
        <v>17.27</v>
      </c>
      <c r="I85">
        <v>17.6</v>
      </c>
      <c r="J85">
        <v>16.97</v>
      </c>
      <c r="K85">
        <v>17.09</v>
      </c>
      <c r="L85">
        <f t="shared" si="1"/>
        <v>0.0104226983207875</v>
      </c>
    </row>
    <row r="86" spans="1:12">
      <c r="A86" s="2">
        <v>43593</v>
      </c>
      <c r="B86">
        <v>2019</v>
      </c>
      <c r="C86">
        <v>5</v>
      </c>
      <c r="D86">
        <v>8</v>
      </c>
      <c r="E86" t="s">
        <v>18</v>
      </c>
      <c r="F86">
        <v>18</v>
      </c>
      <c r="G86" t="s">
        <v>26</v>
      </c>
      <c r="H86">
        <v>17.08</v>
      </c>
      <c r="I86">
        <v>17.39</v>
      </c>
      <c r="J86">
        <v>16.8</v>
      </c>
      <c r="K86">
        <v>17.14</v>
      </c>
      <c r="L86">
        <f t="shared" si="1"/>
        <v>0.00351288056206102</v>
      </c>
    </row>
    <row r="87" spans="1:12">
      <c r="A87" s="2">
        <v>43594</v>
      </c>
      <c r="B87">
        <v>2019</v>
      </c>
      <c r="C87">
        <v>5</v>
      </c>
      <c r="D87">
        <v>9</v>
      </c>
      <c r="E87" t="s">
        <v>19</v>
      </c>
      <c r="F87">
        <v>18</v>
      </c>
      <c r="G87" t="s">
        <v>26</v>
      </c>
      <c r="H87">
        <v>16.71</v>
      </c>
      <c r="I87">
        <v>17.17</v>
      </c>
      <c r="J87">
        <v>16.19</v>
      </c>
      <c r="K87">
        <v>17.14</v>
      </c>
      <c r="L87">
        <f t="shared" si="1"/>
        <v>0.0257330939557151</v>
      </c>
    </row>
    <row r="88" spans="1:12">
      <c r="A88" s="2">
        <v>43595</v>
      </c>
      <c r="B88">
        <v>2019</v>
      </c>
      <c r="C88">
        <v>5</v>
      </c>
      <c r="D88">
        <v>10</v>
      </c>
      <c r="E88" t="s">
        <v>20</v>
      </c>
      <c r="F88">
        <v>18</v>
      </c>
      <c r="G88" t="s">
        <v>26</v>
      </c>
      <c r="H88">
        <v>17.17</v>
      </c>
      <c r="I88">
        <v>17.5</v>
      </c>
      <c r="J88">
        <v>16.58</v>
      </c>
      <c r="K88">
        <v>17.1</v>
      </c>
      <c r="L88">
        <f t="shared" si="1"/>
        <v>0.00407687827606292</v>
      </c>
    </row>
    <row r="89" spans="1:12">
      <c r="A89" s="2">
        <v>43598</v>
      </c>
      <c r="B89">
        <v>2019</v>
      </c>
      <c r="C89">
        <v>5</v>
      </c>
      <c r="D89">
        <v>13</v>
      </c>
      <c r="E89" t="s">
        <v>16</v>
      </c>
      <c r="F89">
        <v>19</v>
      </c>
      <c r="G89" t="s">
        <v>27</v>
      </c>
      <c r="H89">
        <v>16.51</v>
      </c>
      <c r="I89">
        <v>16.65</v>
      </c>
      <c r="J89">
        <v>16.03</v>
      </c>
      <c r="K89">
        <v>16.21</v>
      </c>
      <c r="L89">
        <f t="shared" si="1"/>
        <v>0.0181708055723804</v>
      </c>
    </row>
    <row r="90" spans="1:12">
      <c r="A90" s="2">
        <v>43599</v>
      </c>
      <c r="B90">
        <v>2019</v>
      </c>
      <c r="C90">
        <v>5</v>
      </c>
      <c r="D90">
        <v>14</v>
      </c>
      <c r="E90" t="s">
        <v>17</v>
      </c>
      <c r="F90">
        <v>19</v>
      </c>
      <c r="G90" t="s">
        <v>27</v>
      </c>
      <c r="H90">
        <v>16.69</v>
      </c>
      <c r="I90">
        <v>16.7</v>
      </c>
      <c r="J90">
        <v>14.82</v>
      </c>
      <c r="K90">
        <v>15.39</v>
      </c>
      <c r="L90">
        <f t="shared" si="1"/>
        <v>0.0778909526662673</v>
      </c>
    </row>
    <row r="91" spans="1:12">
      <c r="A91" s="2">
        <v>43600</v>
      </c>
      <c r="B91">
        <v>2019</v>
      </c>
      <c r="C91">
        <v>5</v>
      </c>
      <c r="D91">
        <v>15</v>
      </c>
      <c r="E91" t="s">
        <v>18</v>
      </c>
      <c r="F91">
        <v>19</v>
      </c>
      <c r="G91" t="s">
        <v>27</v>
      </c>
      <c r="H91">
        <v>15.46</v>
      </c>
      <c r="I91">
        <v>15.69</v>
      </c>
      <c r="J91">
        <v>15.19</v>
      </c>
      <c r="K91">
        <v>15.53</v>
      </c>
      <c r="L91">
        <f t="shared" si="1"/>
        <v>0.00452781371280715</v>
      </c>
    </row>
    <row r="92" spans="1:12">
      <c r="A92" s="2">
        <v>43601</v>
      </c>
      <c r="B92">
        <v>2019</v>
      </c>
      <c r="C92">
        <v>5</v>
      </c>
      <c r="D92">
        <v>16</v>
      </c>
      <c r="E92" t="s">
        <v>19</v>
      </c>
      <c r="F92">
        <v>19</v>
      </c>
      <c r="G92" t="s">
        <v>27</v>
      </c>
      <c r="H92">
        <v>15.63</v>
      </c>
      <c r="I92">
        <v>15.97</v>
      </c>
      <c r="J92">
        <v>15.5</v>
      </c>
      <c r="K92">
        <v>15.81</v>
      </c>
      <c r="L92">
        <f t="shared" si="1"/>
        <v>0.0115163147792706</v>
      </c>
    </row>
    <row r="93" spans="1:12">
      <c r="A93" s="2">
        <v>43602</v>
      </c>
      <c r="B93">
        <v>2019</v>
      </c>
      <c r="C93">
        <v>5</v>
      </c>
      <c r="D93">
        <v>17</v>
      </c>
      <c r="E93" t="s">
        <v>20</v>
      </c>
      <c r="F93">
        <v>19</v>
      </c>
      <c r="G93" t="s">
        <v>27</v>
      </c>
      <c r="H93">
        <v>15.53</v>
      </c>
      <c r="I93">
        <v>15.7</v>
      </c>
      <c r="J93">
        <v>15.25</v>
      </c>
      <c r="K93">
        <v>15.35</v>
      </c>
      <c r="L93">
        <f t="shared" si="1"/>
        <v>0.0115904700579523</v>
      </c>
    </row>
    <row r="94" spans="1:12">
      <c r="A94" s="2">
        <v>43605</v>
      </c>
      <c r="B94">
        <v>2019</v>
      </c>
      <c r="C94">
        <v>5</v>
      </c>
      <c r="D94">
        <v>20</v>
      </c>
      <c r="E94" t="s">
        <v>16</v>
      </c>
      <c r="F94">
        <v>20</v>
      </c>
      <c r="G94" t="s">
        <v>28</v>
      </c>
      <c r="H94">
        <v>15</v>
      </c>
      <c r="I94">
        <v>15.1</v>
      </c>
      <c r="J94">
        <v>14.43</v>
      </c>
      <c r="K94">
        <v>14.58</v>
      </c>
      <c r="L94">
        <f t="shared" si="1"/>
        <v>0.028</v>
      </c>
    </row>
    <row r="95" spans="1:12">
      <c r="A95" s="2">
        <v>43606</v>
      </c>
      <c r="B95">
        <v>2019</v>
      </c>
      <c r="C95">
        <v>5</v>
      </c>
      <c r="D95">
        <v>21</v>
      </c>
      <c r="E95" t="s">
        <v>17</v>
      </c>
      <c r="F95">
        <v>20</v>
      </c>
      <c r="G95" t="s">
        <v>28</v>
      </c>
      <c r="H95">
        <v>14.87</v>
      </c>
      <c r="I95">
        <v>15.03</v>
      </c>
      <c r="J95">
        <v>14.64</v>
      </c>
      <c r="K95">
        <v>14.77</v>
      </c>
      <c r="L95">
        <f t="shared" si="1"/>
        <v>0.00672494956287825</v>
      </c>
    </row>
    <row r="96" spans="1:12">
      <c r="A96" s="2">
        <v>43607</v>
      </c>
      <c r="B96">
        <v>2019</v>
      </c>
      <c r="C96">
        <v>5</v>
      </c>
      <c r="D96">
        <v>22</v>
      </c>
      <c r="E96" t="s">
        <v>18</v>
      </c>
      <c r="F96">
        <v>20</v>
      </c>
      <c r="G96" t="s">
        <v>28</v>
      </c>
      <c r="H96">
        <v>14.73</v>
      </c>
      <c r="I96">
        <v>14.99</v>
      </c>
      <c r="J96">
        <v>14.45</v>
      </c>
      <c r="K96">
        <v>14.69</v>
      </c>
      <c r="L96">
        <f t="shared" si="1"/>
        <v>0.00271554650373394</v>
      </c>
    </row>
    <row r="97" spans="1:12">
      <c r="A97" s="2">
        <v>43608</v>
      </c>
      <c r="B97">
        <v>2019</v>
      </c>
      <c r="C97">
        <v>5</v>
      </c>
      <c r="D97">
        <v>23</v>
      </c>
      <c r="E97" t="s">
        <v>19</v>
      </c>
      <c r="F97">
        <v>20</v>
      </c>
      <c r="G97" t="s">
        <v>28</v>
      </c>
      <c r="H97">
        <v>14.2</v>
      </c>
      <c r="I97">
        <v>14.47</v>
      </c>
      <c r="J97">
        <v>13.83</v>
      </c>
      <c r="K97">
        <v>14.32</v>
      </c>
      <c r="L97">
        <f t="shared" si="1"/>
        <v>0.00845070422535218</v>
      </c>
    </row>
    <row r="98" spans="1:12">
      <c r="A98" s="2">
        <v>43609</v>
      </c>
      <c r="B98">
        <v>2019</v>
      </c>
      <c r="C98">
        <v>5</v>
      </c>
      <c r="D98">
        <v>24</v>
      </c>
      <c r="E98" t="s">
        <v>20</v>
      </c>
      <c r="F98">
        <v>20</v>
      </c>
      <c r="G98" t="s">
        <v>28</v>
      </c>
      <c r="H98">
        <v>14.49</v>
      </c>
      <c r="I98">
        <v>14.57</v>
      </c>
      <c r="J98">
        <v>13.99</v>
      </c>
      <c r="K98">
        <v>14.05</v>
      </c>
      <c r="L98">
        <f t="shared" si="1"/>
        <v>0.0303657694962042</v>
      </c>
    </row>
    <row r="99" spans="1:12">
      <c r="A99" s="2">
        <v>43613</v>
      </c>
      <c r="B99">
        <v>2019</v>
      </c>
      <c r="C99">
        <v>5</v>
      </c>
      <c r="D99">
        <v>28</v>
      </c>
      <c r="E99" t="s">
        <v>17</v>
      </c>
      <c r="F99">
        <v>21</v>
      </c>
      <c r="G99" t="s">
        <v>29</v>
      </c>
      <c r="H99">
        <v>14.37</v>
      </c>
      <c r="I99">
        <v>14.63</v>
      </c>
      <c r="J99">
        <v>13.98</v>
      </c>
      <c r="K99">
        <v>14.01</v>
      </c>
      <c r="L99">
        <f t="shared" si="1"/>
        <v>0.0250521920668058</v>
      </c>
    </row>
    <row r="100" spans="1:12">
      <c r="A100" s="2">
        <v>43614</v>
      </c>
      <c r="B100">
        <v>2019</v>
      </c>
      <c r="C100">
        <v>5</v>
      </c>
      <c r="D100">
        <v>29</v>
      </c>
      <c r="E100" t="s">
        <v>18</v>
      </c>
      <c r="F100">
        <v>21</v>
      </c>
      <c r="G100" t="s">
        <v>29</v>
      </c>
      <c r="H100">
        <v>13.88</v>
      </c>
      <c r="I100">
        <v>14.02</v>
      </c>
      <c r="J100">
        <v>13.65</v>
      </c>
      <c r="K100">
        <v>13.78</v>
      </c>
      <c r="L100">
        <f t="shared" si="1"/>
        <v>0.00720461095100875</v>
      </c>
    </row>
    <row r="101" spans="1:12">
      <c r="A101" s="2">
        <v>43615</v>
      </c>
      <c r="B101">
        <v>2019</v>
      </c>
      <c r="C101">
        <v>5</v>
      </c>
      <c r="D101">
        <v>30</v>
      </c>
      <c r="E101" t="s">
        <v>19</v>
      </c>
      <c r="F101">
        <v>21</v>
      </c>
      <c r="G101" t="s">
        <v>29</v>
      </c>
      <c r="H101">
        <v>13.93</v>
      </c>
      <c r="I101">
        <v>14.05</v>
      </c>
      <c r="J101">
        <v>13.82</v>
      </c>
      <c r="K101">
        <v>13.89</v>
      </c>
      <c r="L101">
        <f t="shared" si="1"/>
        <v>0.00287150035893748</v>
      </c>
    </row>
    <row r="102" spans="1:12">
      <c r="A102" s="2">
        <v>43616</v>
      </c>
      <c r="B102">
        <v>2019</v>
      </c>
      <c r="C102">
        <v>5</v>
      </c>
      <c r="D102">
        <v>31</v>
      </c>
      <c r="E102" t="s">
        <v>20</v>
      </c>
      <c r="F102">
        <v>21</v>
      </c>
      <c r="G102" t="s">
        <v>29</v>
      </c>
      <c r="H102">
        <v>13.63</v>
      </c>
      <c r="I102">
        <v>13.72</v>
      </c>
      <c r="J102">
        <v>13.3</v>
      </c>
      <c r="K102">
        <v>13.5</v>
      </c>
      <c r="L102">
        <f t="shared" si="1"/>
        <v>0.00953778429933975</v>
      </c>
    </row>
    <row r="103" spans="1:13">
      <c r="A103" s="2">
        <v>43619</v>
      </c>
      <c r="B103">
        <v>2019</v>
      </c>
      <c r="C103">
        <v>6</v>
      </c>
      <c r="D103">
        <v>3</v>
      </c>
      <c r="E103" t="s">
        <v>16</v>
      </c>
      <c r="F103">
        <v>22</v>
      </c>
      <c r="G103" t="s">
        <v>30</v>
      </c>
      <c r="H103">
        <v>13.51</v>
      </c>
      <c r="I103">
        <v>13.8</v>
      </c>
      <c r="J103">
        <v>13.23</v>
      </c>
      <c r="K103">
        <v>13.48</v>
      </c>
      <c r="L103" s="4">
        <f t="shared" si="1"/>
        <v>0.00222057735011098</v>
      </c>
      <c r="M103">
        <f>COUNTIF(L103:L122,"&gt;0.1")</f>
        <v>0</v>
      </c>
    </row>
    <row r="104" spans="1:12">
      <c r="A104" s="2">
        <v>43620</v>
      </c>
      <c r="B104">
        <v>2019</v>
      </c>
      <c r="C104">
        <v>6</v>
      </c>
      <c r="D104">
        <v>4</v>
      </c>
      <c r="E104" t="s">
        <v>17</v>
      </c>
      <c r="F104">
        <v>22</v>
      </c>
      <c r="G104" t="s">
        <v>30</v>
      </c>
      <c r="H104">
        <v>13.45</v>
      </c>
      <c r="I104">
        <v>14.27</v>
      </c>
      <c r="J104">
        <v>13.27</v>
      </c>
      <c r="K104">
        <v>14.11</v>
      </c>
      <c r="L104" s="4">
        <f t="shared" si="1"/>
        <v>0.0490706319702602</v>
      </c>
    </row>
    <row r="105" spans="1:12">
      <c r="A105" s="2">
        <v>43621</v>
      </c>
      <c r="B105">
        <v>2019</v>
      </c>
      <c r="C105">
        <v>6</v>
      </c>
      <c r="D105">
        <v>5</v>
      </c>
      <c r="E105" t="s">
        <v>18</v>
      </c>
      <c r="F105">
        <v>22</v>
      </c>
      <c r="G105" t="s">
        <v>30</v>
      </c>
      <c r="H105">
        <v>14.42</v>
      </c>
      <c r="I105">
        <v>14.45</v>
      </c>
      <c r="J105">
        <v>13.48</v>
      </c>
      <c r="K105">
        <v>13.99</v>
      </c>
      <c r="L105" s="4">
        <f t="shared" si="1"/>
        <v>0.0298196948682385</v>
      </c>
    </row>
    <row r="106" spans="1:12">
      <c r="A106" s="2">
        <v>43622</v>
      </c>
      <c r="B106">
        <v>2019</v>
      </c>
      <c r="C106">
        <v>6</v>
      </c>
      <c r="D106">
        <v>6</v>
      </c>
      <c r="E106" t="s">
        <v>19</v>
      </c>
      <c r="F106">
        <v>22</v>
      </c>
      <c r="G106" t="s">
        <v>30</v>
      </c>
      <c r="H106">
        <v>13.9</v>
      </c>
      <c r="I106">
        <v>14.34</v>
      </c>
      <c r="J106">
        <v>13.73</v>
      </c>
      <c r="K106">
        <v>14.17</v>
      </c>
      <c r="L106" s="4">
        <f t="shared" si="1"/>
        <v>0.0194244604316546</v>
      </c>
    </row>
    <row r="107" spans="1:12">
      <c r="A107" s="2">
        <v>43623</v>
      </c>
      <c r="B107">
        <v>2019</v>
      </c>
      <c r="C107">
        <v>6</v>
      </c>
      <c r="D107">
        <v>7</v>
      </c>
      <c r="E107" t="s">
        <v>20</v>
      </c>
      <c r="F107">
        <v>22</v>
      </c>
      <c r="G107" t="s">
        <v>30</v>
      </c>
      <c r="H107">
        <v>14.15</v>
      </c>
      <c r="I107">
        <v>15.1</v>
      </c>
      <c r="J107">
        <v>14.1</v>
      </c>
      <c r="K107">
        <v>14.8</v>
      </c>
      <c r="L107" s="4">
        <f t="shared" si="1"/>
        <v>0.0459363957597173</v>
      </c>
    </row>
    <row r="108" spans="1:12">
      <c r="A108" s="2">
        <v>43626</v>
      </c>
      <c r="B108">
        <v>2019</v>
      </c>
      <c r="C108">
        <v>6</v>
      </c>
      <c r="D108">
        <v>10</v>
      </c>
      <c r="E108" t="s">
        <v>16</v>
      </c>
      <c r="F108">
        <v>23</v>
      </c>
      <c r="G108" t="s">
        <v>31</v>
      </c>
      <c r="H108">
        <v>14.91</v>
      </c>
      <c r="I108">
        <v>15.31</v>
      </c>
      <c r="J108">
        <v>14.88</v>
      </c>
      <c r="K108">
        <v>15.06</v>
      </c>
      <c r="L108" s="4">
        <f t="shared" si="1"/>
        <v>0.0100603621730383</v>
      </c>
    </row>
    <row r="109" spans="1:12">
      <c r="A109" s="2">
        <v>43627</v>
      </c>
      <c r="B109">
        <v>2019</v>
      </c>
      <c r="C109">
        <v>6</v>
      </c>
      <c r="D109">
        <v>11</v>
      </c>
      <c r="E109" t="s">
        <v>17</v>
      </c>
      <c r="F109">
        <v>23</v>
      </c>
      <c r="G109" t="s">
        <v>31</v>
      </c>
      <c r="H109">
        <v>15.51</v>
      </c>
      <c r="I109">
        <v>15.63</v>
      </c>
      <c r="J109">
        <v>14.55</v>
      </c>
      <c r="K109">
        <v>14.92</v>
      </c>
      <c r="L109" s="4">
        <f t="shared" si="1"/>
        <v>0.038039974210187</v>
      </c>
    </row>
    <row r="110" spans="1:12">
      <c r="A110" s="2">
        <v>43628</v>
      </c>
      <c r="B110">
        <v>2019</v>
      </c>
      <c r="C110">
        <v>6</v>
      </c>
      <c r="D110">
        <v>12</v>
      </c>
      <c r="E110" t="s">
        <v>18</v>
      </c>
      <c r="F110">
        <v>23</v>
      </c>
      <c r="G110" t="s">
        <v>31</v>
      </c>
      <c r="H110">
        <v>14.56</v>
      </c>
      <c r="I110">
        <v>14.78</v>
      </c>
      <c r="J110">
        <v>14.41</v>
      </c>
      <c r="K110">
        <v>14.69</v>
      </c>
      <c r="L110" s="4">
        <f t="shared" si="1"/>
        <v>0.00892857142857136</v>
      </c>
    </row>
    <row r="111" spans="1:12">
      <c r="A111" s="2">
        <v>43629</v>
      </c>
      <c r="B111">
        <v>2019</v>
      </c>
      <c r="C111">
        <v>6</v>
      </c>
      <c r="D111">
        <v>13</v>
      </c>
      <c r="E111" t="s">
        <v>19</v>
      </c>
      <c r="F111">
        <v>23</v>
      </c>
      <c r="G111" t="s">
        <v>31</v>
      </c>
      <c r="H111">
        <v>14.62</v>
      </c>
      <c r="I111">
        <v>14.8</v>
      </c>
      <c r="J111">
        <v>14.25</v>
      </c>
      <c r="K111">
        <v>14.48</v>
      </c>
      <c r="L111" s="4">
        <f t="shared" si="1"/>
        <v>0.00957592339261278</v>
      </c>
    </row>
    <row r="112" spans="1:12">
      <c r="A112" s="2">
        <v>43630</v>
      </c>
      <c r="B112">
        <v>2019</v>
      </c>
      <c r="C112">
        <v>6</v>
      </c>
      <c r="D112">
        <v>14</v>
      </c>
      <c r="E112" t="s">
        <v>20</v>
      </c>
      <c r="F112">
        <v>23</v>
      </c>
      <c r="G112" t="s">
        <v>31</v>
      </c>
      <c r="H112">
        <v>14.33</v>
      </c>
      <c r="I112">
        <v>14.45</v>
      </c>
      <c r="J112">
        <v>14.01</v>
      </c>
      <c r="K112">
        <v>14.27</v>
      </c>
      <c r="L112" s="4">
        <f t="shared" si="1"/>
        <v>0.00418702023726451</v>
      </c>
    </row>
    <row r="113" spans="1:12">
      <c r="A113" s="2">
        <v>43633</v>
      </c>
      <c r="B113">
        <v>2019</v>
      </c>
      <c r="C113">
        <v>6</v>
      </c>
      <c r="D113">
        <v>17</v>
      </c>
      <c r="E113" t="s">
        <v>16</v>
      </c>
      <c r="F113">
        <v>24</v>
      </c>
      <c r="G113" t="s">
        <v>32</v>
      </c>
      <c r="H113">
        <v>14.2</v>
      </c>
      <c r="I113">
        <v>14.58</v>
      </c>
      <c r="J113">
        <v>14.19</v>
      </c>
      <c r="K113">
        <v>14.36</v>
      </c>
      <c r="L113" s="4">
        <f t="shared" si="1"/>
        <v>0.0112676056338028</v>
      </c>
    </row>
    <row r="114" spans="1:12">
      <c r="A114" s="2">
        <v>43634</v>
      </c>
      <c r="B114">
        <v>2019</v>
      </c>
      <c r="C114">
        <v>6</v>
      </c>
      <c r="D114">
        <v>18</v>
      </c>
      <c r="E114" t="s">
        <v>17</v>
      </c>
      <c r="F114">
        <v>24</v>
      </c>
      <c r="G114" t="s">
        <v>32</v>
      </c>
      <c r="H114">
        <v>14.59</v>
      </c>
      <c r="I114">
        <v>15.5</v>
      </c>
      <c r="J114">
        <v>14.5</v>
      </c>
      <c r="K114">
        <v>15.16</v>
      </c>
      <c r="L114" s="4">
        <f t="shared" si="1"/>
        <v>0.0390678546949966</v>
      </c>
    </row>
    <row r="115" spans="1:12">
      <c r="A115" s="2">
        <v>43635</v>
      </c>
      <c r="B115">
        <v>2019</v>
      </c>
      <c r="C115">
        <v>6</v>
      </c>
      <c r="D115">
        <v>19</v>
      </c>
      <c r="E115" t="s">
        <v>18</v>
      </c>
      <c r="F115">
        <v>24</v>
      </c>
      <c r="G115" t="s">
        <v>32</v>
      </c>
      <c r="H115">
        <v>15.23</v>
      </c>
      <c r="I115">
        <v>15.34</v>
      </c>
      <c r="J115">
        <v>14.95</v>
      </c>
      <c r="K115">
        <v>15.19</v>
      </c>
      <c r="L115" s="4">
        <f t="shared" si="1"/>
        <v>0.00262639527248857</v>
      </c>
    </row>
    <row r="116" spans="1:12">
      <c r="A116" s="2">
        <v>43636</v>
      </c>
      <c r="B116">
        <v>2019</v>
      </c>
      <c r="C116">
        <v>6</v>
      </c>
      <c r="D116">
        <v>20</v>
      </c>
      <c r="E116" t="s">
        <v>19</v>
      </c>
      <c r="F116">
        <v>24</v>
      </c>
      <c r="G116" t="s">
        <v>32</v>
      </c>
      <c r="H116">
        <v>15.57</v>
      </c>
      <c r="I116">
        <v>15.93</v>
      </c>
      <c r="J116">
        <v>15.48</v>
      </c>
      <c r="K116">
        <v>15.58</v>
      </c>
      <c r="L116" s="4">
        <f t="shared" si="1"/>
        <v>0.000642260757867681</v>
      </c>
    </row>
    <row r="117" spans="1:12">
      <c r="A117" s="2">
        <v>43637</v>
      </c>
      <c r="B117">
        <v>2019</v>
      </c>
      <c r="C117">
        <v>6</v>
      </c>
      <c r="D117">
        <v>21</v>
      </c>
      <c r="E117" t="s">
        <v>20</v>
      </c>
      <c r="F117">
        <v>24</v>
      </c>
      <c r="G117" t="s">
        <v>32</v>
      </c>
      <c r="H117">
        <v>15.34</v>
      </c>
      <c r="I117">
        <v>15.57</v>
      </c>
      <c r="J117">
        <v>15.1</v>
      </c>
      <c r="K117">
        <v>15.44</v>
      </c>
      <c r="L117" s="4">
        <f t="shared" si="1"/>
        <v>0.00651890482398955</v>
      </c>
    </row>
    <row r="118" spans="1:12">
      <c r="A118" s="2">
        <v>43640</v>
      </c>
      <c r="B118">
        <v>2019</v>
      </c>
      <c r="C118">
        <v>6</v>
      </c>
      <c r="D118">
        <v>24</v>
      </c>
      <c r="E118" t="s">
        <v>16</v>
      </c>
      <c r="F118">
        <v>25</v>
      </c>
      <c r="G118" t="s">
        <v>33</v>
      </c>
      <c r="H118">
        <v>15.44</v>
      </c>
      <c r="I118">
        <v>16.24</v>
      </c>
      <c r="J118">
        <v>15.28</v>
      </c>
      <c r="K118">
        <v>16.07</v>
      </c>
      <c r="L118" s="4">
        <f t="shared" si="1"/>
        <v>0.0408031088082902</v>
      </c>
    </row>
    <row r="119" spans="1:12">
      <c r="A119" s="2">
        <v>43641</v>
      </c>
      <c r="B119">
        <v>2019</v>
      </c>
      <c r="C119">
        <v>6</v>
      </c>
      <c r="D119">
        <v>25</v>
      </c>
      <c r="E119" t="s">
        <v>17</v>
      </c>
      <c r="F119">
        <v>25</v>
      </c>
      <c r="G119" t="s">
        <v>33</v>
      </c>
      <c r="H119">
        <v>15.88</v>
      </c>
      <c r="I119">
        <v>16.14</v>
      </c>
      <c r="J119">
        <v>15.47</v>
      </c>
      <c r="K119">
        <v>15.64</v>
      </c>
      <c r="L119" s="4">
        <f t="shared" si="1"/>
        <v>0.0151133501259446</v>
      </c>
    </row>
    <row r="120" spans="1:12">
      <c r="A120" s="2">
        <v>43642</v>
      </c>
      <c r="B120">
        <v>2019</v>
      </c>
      <c r="C120">
        <v>6</v>
      </c>
      <c r="D120">
        <v>26</v>
      </c>
      <c r="E120" t="s">
        <v>18</v>
      </c>
      <c r="F120">
        <v>25</v>
      </c>
      <c r="G120" t="s">
        <v>33</v>
      </c>
      <c r="H120">
        <v>15.9</v>
      </c>
      <c r="I120">
        <v>16.23</v>
      </c>
      <c r="J120">
        <v>15.9</v>
      </c>
      <c r="K120">
        <v>15.97</v>
      </c>
      <c r="L120" s="4">
        <f t="shared" si="1"/>
        <v>0.00440251572327046</v>
      </c>
    </row>
    <row r="121" spans="1:12">
      <c r="A121" s="2">
        <v>43643</v>
      </c>
      <c r="B121">
        <v>2019</v>
      </c>
      <c r="C121">
        <v>6</v>
      </c>
      <c r="D121">
        <v>27</v>
      </c>
      <c r="E121" t="s">
        <v>19</v>
      </c>
      <c r="F121">
        <v>25</v>
      </c>
      <c r="G121" t="s">
        <v>33</v>
      </c>
      <c r="H121">
        <v>16.07</v>
      </c>
      <c r="I121">
        <v>16.25</v>
      </c>
      <c r="J121">
        <v>15.94</v>
      </c>
      <c r="K121">
        <v>16.1</v>
      </c>
      <c r="L121" s="4">
        <f t="shared" si="1"/>
        <v>0.00186683260734295</v>
      </c>
    </row>
    <row r="122" spans="1:12">
      <c r="A122" s="2">
        <v>43644</v>
      </c>
      <c r="B122">
        <v>2019</v>
      </c>
      <c r="C122">
        <v>6</v>
      </c>
      <c r="D122">
        <v>28</v>
      </c>
      <c r="E122" t="s">
        <v>20</v>
      </c>
      <c r="F122">
        <v>25</v>
      </c>
      <c r="G122" t="s">
        <v>33</v>
      </c>
      <c r="H122">
        <v>15.89</v>
      </c>
      <c r="I122">
        <v>16.28</v>
      </c>
      <c r="J122">
        <v>15.82</v>
      </c>
      <c r="K122">
        <v>16.27</v>
      </c>
      <c r="L122" s="4">
        <f t="shared" si="1"/>
        <v>0.0239144115796098</v>
      </c>
    </row>
    <row r="123" spans="1:13">
      <c r="A123" s="2">
        <v>43647</v>
      </c>
      <c r="B123">
        <v>2019</v>
      </c>
      <c r="C123">
        <v>7</v>
      </c>
      <c r="D123">
        <v>1</v>
      </c>
      <c r="E123" t="s">
        <v>16</v>
      </c>
      <c r="F123">
        <v>26</v>
      </c>
      <c r="G123" t="s">
        <v>34</v>
      </c>
      <c r="H123">
        <v>16.55</v>
      </c>
      <c r="I123">
        <v>16.82</v>
      </c>
      <c r="J123">
        <v>16.26</v>
      </c>
      <c r="K123">
        <v>16.48</v>
      </c>
      <c r="L123">
        <f t="shared" si="1"/>
        <v>0.0042296072507553</v>
      </c>
      <c r="M123">
        <f>COUNTIF(L123:L143,"&gt;0.1")</f>
        <v>0</v>
      </c>
    </row>
    <row r="124" spans="1:12">
      <c r="A124" s="2">
        <v>43648</v>
      </c>
      <c r="B124">
        <v>2019</v>
      </c>
      <c r="C124">
        <v>7</v>
      </c>
      <c r="D124">
        <v>2</v>
      </c>
      <c r="E124" t="s">
        <v>17</v>
      </c>
      <c r="F124">
        <v>26</v>
      </c>
      <c r="G124" t="s">
        <v>34</v>
      </c>
      <c r="H124">
        <v>16.42</v>
      </c>
      <c r="I124">
        <v>16.7</v>
      </c>
      <c r="J124">
        <v>16.25</v>
      </c>
      <c r="K124">
        <v>16.61</v>
      </c>
      <c r="L124">
        <f t="shared" si="1"/>
        <v>0.0115712545676003</v>
      </c>
    </row>
    <row r="125" spans="1:12">
      <c r="A125" s="2">
        <v>43649</v>
      </c>
      <c r="B125">
        <v>2019</v>
      </c>
      <c r="C125">
        <v>7</v>
      </c>
      <c r="D125">
        <v>3</v>
      </c>
      <c r="E125" t="s">
        <v>18</v>
      </c>
      <c r="F125">
        <v>26</v>
      </c>
      <c r="G125" t="s">
        <v>34</v>
      </c>
      <c r="H125">
        <v>16.6</v>
      </c>
      <c r="I125">
        <v>16.66</v>
      </c>
      <c r="J125">
        <v>16.3</v>
      </c>
      <c r="K125">
        <v>16.63</v>
      </c>
      <c r="L125">
        <f t="shared" si="1"/>
        <v>0.0018072289156625</v>
      </c>
    </row>
    <row r="126" spans="1:12">
      <c r="A126" s="2">
        <v>43651</v>
      </c>
      <c r="B126">
        <v>2019</v>
      </c>
      <c r="C126">
        <v>7</v>
      </c>
      <c r="D126">
        <v>5</v>
      </c>
      <c r="E126" t="s">
        <v>20</v>
      </c>
      <c r="F126">
        <v>26</v>
      </c>
      <c r="G126" t="s">
        <v>34</v>
      </c>
      <c r="H126">
        <v>16.52</v>
      </c>
      <c r="I126">
        <v>16.8</v>
      </c>
      <c r="J126">
        <v>16.4</v>
      </c>
      <c r="K126">
        <v>16.74</v>
      </c>
      <c r="L126">
        <f t="shared" si="1"/>
        <v>0.0133171912832929</v>
      </c>
    </row>
    <row r="127" spans="1:12">
      <c r="A127" s="2">
        <v>43654</v>
      </c>
      <c r="B127">
        <v>2019</v>
      </c>
      <c r="C127">
        <v>7</v>
      </c>
      <c r="D127">
        <v>8</v>
      </c>
      <c r="E127" t="s">
        <v>16</v>
      </c>
      <c r="F127">
        <v>27</v>
      </c>
      <c r="G127" t="s">
        <v>35</v>
      </c>
      <c r="H127">
        <v>16.5</v>
      </c>
      <c r="I127">
        <v>16.61</v>
      </c>
      <c r="J127">
        <v>16.4</v>
      </c>
      <c r="K127">
        <v>16.56</v>
      </c>
      <c r="L127">
        <f t="shared" si="1"/>
        <v>0.00363636363636356</v>
      </c>
    </row>
    <row r="128" spans="1:12">
      <c r="A128" s="2">
        <v>43655</v>
      </c>
      <c r="B128">
        <v>2019</v>
      </c>
      <c r="C128">
        <v>7</v>
      </c>
      <c r="D128">
        <v>9</v>
      </c>
      <c r="E128" t="s">
        <v>17</v>
      </c>
      <c r="F128">
        <v>27</v>
      </c>
      <c r="G128" t="s">
        <v>35</v>
      </c>
      <c r="H128">
        <v>16.3</v>
      </c>
      <c r="I128">
        <v>16.66</v>
      </c>
      <c r="J128">
        <v>16.18</v>
      </c>
      <c r="K128">
        <v>16.6</v>
      </c>
      <c r="L128">
        <f t="shared" si="1"/>
        <v>0.0184049079754602</v>
      </c>
    </row>
    <row r="129" spans="1:12">
      <c r="A129" s="2">
        <v>43656</v>
      </c>
      <c r="B129">
        <v>2019</v>
      </c>
      <c r="C129">
        <v>7</v>
      </c>
      <c r="D129">
        <v>10</v>
      </c>
      <c r="E129" t="s">
        <v>18</v>
      </c>
      <c r="F129">
        <v>27</v>
      </c>
      <c r="G129" t="s">
        <v>35</v>
      </c>
      <c r="H129">
        <v>16.7</v>
      </c>
      <c r="I129">
        <v>16.83</v>
      </c>
      <c r="J129">
        <v>16.48</v>
      </c>
      <c r="K129">
        <v>16.59</v>
      </c>
      <c r="L129">
        <f t="shared" si="1"/>
        <v>0.00658682634730536</v>
      </c>
    </row>
    <row r="130" spans="1:12">
      <c r="A130" s="2">
        <v>43657</v>
      </c>
      <c r="B130">
        <v>2019</v>
      </c>
      <c r="C130">
        <v>7</v>
      </c>
      <c r="D130">
        <v>11</v>
      </c>
      <c r="E130" t="s">
        <v>19</v>
      </c>
      <c r="F130">
        <v>27</v>
      </c>
      <c r="G130" t="s">
        <v>35</v>
      </c>
      <c r="H130">
        <v>16.65</v>
      </c>
      <c r="I130">
        <v>16.7</v>
      </c>
      <c r="J130">
        <v>16.33</v>
      </c>
      <c r="K130">
        <v>16.47</v>
      </c>
      <c r="L130">
        <f t="shared" si="1"/>
        <v>0.0108108108108108</v>
      </c>
    </row>
    <row r="131" spans="1:12">
      <c r="A131" s="2">
        <v>43658</v>
      </c>
      <c r="B131">
        <v>2019</v>
      </c>
      <c r="C131">
        <v>7</v>
      </c>
      <c r="D131">
        <v>12</v>
      </c>
      <c r="E131" t="s">
        <v>20</v>
      </c>
      <c r="F131">
        <v>27</v>
      </c>
      <c r="G131" t="s">
        <v>35</v>
      </c>
      <c r="H131">
        <v>16.6</v>
      </c>
      <c r="I131">
        <v>16.75</v>
      </c>
      <c r="J131">
        <v>16.33</v>
      </c>
      <c r="K131">
        <v>16.4</v>
      </c>
      <c r="L131">
        <f t="shared" ref="L131:L194" si="2">ABS(K131-H131)/H131</f>
        <v>0.0120481927710845</v>
      </c>
    </row>
    <row r="132" spans="1:12">
      <c r="A132" s="2">
        <v>43661</v>
      </c>
      <c r="B132">
        <v>2019</v>
      </c>
      <c r="C132">
        <v>7</v>
      </c>
      <c r="D132">
        <v>15</v>
      </c>
      <c r="E132" t="s">
        <v>16</v>
      </c>
      <c r="F132">
        <v>28</v>
      </c>
      <c r="G132" t="s">
        <v>36</v>
      </c>
      <c r="H132">
        <v>16.58</v>
      </c>
      <c r="I132">
        <v>16.66</v>
      </c>
      <c r="J132">
        <v>16.41</v>
      </c>
      <c r="K132">
        <v>16.45</v>
      </c>
      <c r="L132">
        <f t="shared" si="2"/>
        <v>0.00784077201447521</v>
      </c>
    </row>
    <row r="133" spans="1:12">
      <c r="A133" s="2">
        <v>43662</v>
      </c>
      <c r="B133">
        <v>2019</v>
      </c>
      <c r="C133">
        <v>7</v>
      </c>
      <c r="D133">
        <v>16</v>
      </c>
      <c r="E133" t="s">
        <v>17</v>
      </c>
      <c r="F133">
        <v>28</v>
      </c>
      <c r="G133" t="s">
        <v>36</v>
      </c>
      <c r="H133">
        <v>16.5</v>
      </c>
      <c r="I133">
        <v>16.55</v>
      </c>
      <c r="J133">
        <v>16.06</v>
      </c>
      <c r="K133">
        <v>16.07</v>
      </c>
      <c r="L133">
        <f t="shared" si="2"/>
        <v>0.026060606060606</v>
      </c>
    </row>
    <row r="134" spans="1:12">
      <c r="A134" s="2">
        <v>43663</v>
      </c>
      <c r="B134">
        <v>2019</v>
      </c>
      <c r="C134">
        <v>7</v>
      </c>
      <c r="D134">
        <v>17</v>
      </c>
      <c r="E134" t="s">
        <v>18</v>
      </c>
      <c r="F134">
        <v>28</v>
      </c>
      <c r="G134" t="s">
        <v>36</v>
      </c>
      <c r="H134">
        <v>16.1</v>
      </c>
      <c r="I134">
        <v>16.1</v>
      </c>
      <c r="J134">
        <v>15.36</v>
      </c>
      <c r="K134">
        <v>15.58</v>
      </c>
      <c r="L134">
        <f t="shared" si="2"/>
        <v>0.0322981366459628</v>
      </c>
    </row>
    <row r="135" spans="1:12">
      <c r="A135" s="2">
        <v>43664</v>
      </c>
      <c r="B135">
        <v>2019</v>
      </c>
      <c r="C135">
        <v>7</v>
      </c>
      <c r="D135">
        <v>18</v>
      </c>
      <c r="E135" t="s">
        <v>19</v>
      </c>
      <c r="F135">
        <v>28</v>
      </c>
      <c r="G135" t="s">
        <v>36</v>
      </c>
      <c r="H135">
        <v>15.5</v>
      </c>
      <c r="I135">
        <v>15.62</v>
      </c>
      <c r="J135">
        <v>15.06</v>
      </c>
      <c r="K135">
        <v>15.53</v>
      </c>
      <c r="L135">
        <f t="shared" si="2"/>
        <v>0.0019354838709677</v>
      </c>
    </row>
    <row r="136" spans="1:12">
      <c r="A136" s="2">
        <v>43665</v>
      </c>
      <c r="B136">
        <v>2019</v>
      </c>
      <c r="C136">
        <v>7</v>
      </c>
      <c r="D136">
        <v>19</v>
      </c>
      <c r="E136" t="s">
        <v>20</v>
      </c>
      <c r="F136">
        <v>28</v>
      </c>
      <c r="G136" t="s">
        <v>36</v>
      </c>
      <c r="H136">
        <v>15.66</v>
      </c>
      <c r="I136">
        <v>15.8</v>
      </c>
      <c r="J136">
        <v>15.43</v>
      </c>
      <c r="K136">
        <v>15.54</v>
      </c>
      <c r="L136">
        <f t="shared" si="2"/>
        <v>0.00766283524904221</v>
      </c>
    </row>
    <row r="137" spans="1:12">
      <c r="A137" s="2">
        <v>43668</v>
      </c>
      <c r="B137">
        <v>2019</v>
      </c>
      <c r="C137">
        <v>7</v>
      </c>
      <c r="D137">
        <v>22</v>
      </c>
      <c r="E137" t="s">
        <v>16</v>
      </c>
      <c r="F137">
        <v>29</v>
      </c>
      <c r="G137" t="s">
        <v>37</v>
      </c>
      <c r="H137">
        <v>15.78</v>
      </c>
      <c r="I137">
        <v>16.24</v>
      </c>
      <c r="J137">
        <v>15.41</v>
      </c>
      <c r="K137">
        <v>15.56</v>
      </c>
      <c r="L137">
        <f t="shared" si="2"/>
        <v>0.0139416983523447</v>
      </c>
    </row>
    <row r="138" spans="1:12">
      <c r="A138" s="2">
        <v>43669</v>
      </c>
      <c r="B138">
        <v>2019</v>
      </c>
      <c r="C138">
        <v>7</v>
      </c>
      <c r="D138">
        <v>23</v>
      </c>
      <c r="E138" t="s">
        <v>17</v>
      </c>
      <c r="F138">
        <v>29</v>
      </c>
      <c r="G138" t="s">
        <v>37</v>
      </c>
      <c r="H138">
        <v>15.78</v>
      </c>
      <c r="I138">
        <v>16.18</v>
      </c>
      <c r="J138">
        <v>15.7</v>
      </c>
      <c r="K138">
        <v>15.71</v>
      </c>
      <c r="L138">
        <f t="shared" si="2"/>
        <v>0.00443599493029141</v>
      </c>
    </row>
    <row r="139" spans="1:12">
      <c r="A139" s="2">
        <v>43670</v>
      </c>
      <c r="B139">
        <v>2019</v>
      </c>
      <c r="C139">
        <v>7</v>
      </c>
      <c r="D139">
        <v>24</v>
      </c>
      <c r="E139" t="s">
        <v>18</v>
      </c>
      <c r="F139">
        <v>29</v>
      </c>
      <c r="G139" t="s">
        <v>37</v>
      </c>
      <c r="H139">
        <v>15.84</v>
      </c>
      <c r="I139">
        <v>15.95</v>
      </c>
      <c r="J139">
        <v>15.72</v>
      </c>
      <c r="K139">
        <v>15.8</v>
      </c>
      <c r="L139">
        <f t="shared" si="2"/>
        <v>0.00252525252525247</v>
      </c>
    </row>
    <row r="140" spans="1:12">
      <c r="A140" s="2">
        <v>43671</v>
      </c>
      <c r="B140">
        <v>2019</v>
      </c>
      <c r="C140">
        <v>7</v>
      </c>
      <c r="D140">
        <v>25</v>
      </c>
      <c r="E140" t="s">
        <v>19</v>
      </c>
      <c r="F140">
        <v>29</v>
      </c>
      <c r="G140" t="s">
        <v>37</v>
      </c>
      <c r="H140">
        <v>15.87</v>
      </c>
      <c r="I140">
        <v>15.99</v>
      </c>
      <c r="J140">
        <v>15.5</v>
      </c>
      <c r="K140">
        <v>15.7</v>
      </c>
      <c r="L140">
        <f t="shared" si="2"/>
        <v>0.0107120352867045</v>
      </c>
    </row>
    <row r="141" spans="1:12">
      <c r="A141" s="2">
        <v>43672</v>
      </c>
      <c r="B141">
        <v>2019</v>
      </c>
      <c r="C141">
        <v>7</v>
      </c>
      <c r="D141">
        <v>26</v>
      </c>
      <c r="E141" t="s">
        <v>20</v>
      </c>
      <c r="F141">
        <v>29</v>
      </c>
      <c r="G141" t="s">
        <v>37</v>
      </c>
      <c r="H141">
        <v>15.76</v>
      </c>
      <c r="I141">
        <v>16.2</v>
      </c>
      <c r="J141">
        <v>15.75</v>
      </c>
      <c r="K141">
        <v>15.96</v>
      </c>
      <c r="L141">
        <f t="shared" si="2"/>
        <v>0.0126903553299493</v>
      </c>
    </row>
    <row r="142" spans="1:12">
      <c r="A142" s="2">
        <v>43675</v>
      </c>
      <c r="B142">
        <v>2019</v>
      </c>
      <c r="C142">
        <v>7</v>
      </c>
      <c r="D142">
        <v>29</v>
      </c>
      <c r="E142" t="s">
        <v>16</v>
      </c>
      <c r="F142">
        <v>30</v>
      </c>
      <c r="G142" t="s">
        <v>38</v>
      </c>
      <c r="H142">
        <v>16</v>
      </c>
      <c r="I142">
        <v>16.15</v>
      </c>
      <c r="J142">
        <v>15.77</v>
      </c>
      <c r="K142">
        <v>16.13</v>
      </c>
      <c r="L142">
        <f t="shared" si="2"/>
        <v>0.00812499999999994</v>
      </c>
    </row>
    <row r="143" spans="1:12">
      <c r="A143" s="2">
        <v>43676</v>
      </c>
      <c r="B143">
        <v>2019</v>
      </c>
      <c r="C143">
        <v>7</v>
      </c>
      <c r="D143">
        <v>30</v>
      </c>
      <c r="E143" t="s">
        <v>17</v>
      </c>
      <c r="F143">
        <v>30</v>
      </c>
      <c r="G143" t="s">
        <v>38</v>
      </c>
      <c r="H143">
        <v>15.9</v>
      </c>
      <c r="I143">
        <v>16.03</v>
      </c>
      <c r="J143">
        <v>15.37</v>
      </c>
      <c r="K143">
        <v>15.49</v>
      </c>
      <c r="L143">
        <f t="shared" si="2"/>
        <v>0.0257861635220126</v>
      </c>
    </row>
    <row r="144" spans="1:12">
      <c r="A144" s="2">
        <v>43677</v>
      </c>
      <c r="B144">
        <v>2019</v>
      </c>
      <c r="C144">
        <v>7</v>
      </c>
      <c r="D144">
        <v>31</v>
      </c>
      <c r="E144" t="s">
        <v>18</v>
      </c>
      <c r="F144">
        <v>30</v>
      </c>
      <c r="G144" t="s">
        <v>38</v>
      </c>
      <c r="H144">
        <v>15.5</v>
      </c>
      <c r="I144">
        <v>15.5</v>
      </c>
      <c r="J144">
        <v>14.9</v>
      </c>
      <c r="K144">
        <v>15.15</v>
      </c>
      <c r="L144">
        <f t="shared" si="2"/>
        <v>0.0225806451612903</v>
      </c>
    </row>
    <row r="145" spans="1:13">
      <c r="A145" s="2">
        <v>43678</v>
      </c>
      <c r="B145">
        <v>2019</v>
      </c>
      <c r="C145">
        <v>8</v>
      </c>
      <c r="D145">
        <v>1</v>
      </c>
      <c r="E145" t="s">
        <v>19</v>
      </c>
      <c r="F145">
        <v>30</v>
      </c>
      <c r="G145" t="s">
        <v>38</v>
      </c>
      <c r="H145">
        <v>15.25</v>
      </c>
      <c r="I145">
        <v>15.49</v>
      </c>
      <c r="J145">
        <v>14.6</v>
      </c>
      <c r="K145">
        <v>14.75</v>
      </c>
      <c r="L145" s="4">
        <f t="shared" si="2"/>
        <v>0.0327868852459016</v>
      </c>
      <c r="M145">
        <f>COUNTIF(L145:L166,"&gt;0.1")</f>
        <v>0</v>
      </c>
    </row>
    <row r="146" spans="1:12">
      <c r="A146" s="2">
        <v>43679</v>
      </c>
      <c r="B146">
        <v>2019</v>
      </c>
      <c r="C146">
        <v>8</v>
      </c>
      <c r="D146">
        <v>2</v>
      </c>
      <c r="E146" t="s">
        <v>20</v>
      </c>
      <c r="F146">
        <v>30</v>
      </c>
      <c r="G146" t="s">
        <v>38</v>
      </c>
      <c r="H146">
        <v>14.7</v>
      </c>
      <c r="I146">
        <v>14.79</v>
      </c>
      <c r="J146">
        <v>14.21</v>
      </c>
      <c r="K146">
        <v>14.72</v>
      </c>
      <c r="L146" s="4">
        <f t="shared" si="2"/>
        <v>0.00136054421768717</v>
      </c>
    </row>
    <row r="147" spans="1:12">
      <c r="A147" s="2">
        <v>43682</v>
      </c>
      <c r="B147">
        <v>2019</v>
      </c>
      <c r="C147">
        <v>8</v>
      </c>
      <c r="D147">
        <v>5</v>
      </c>
      <c r="E147" t="s">
        <v>16</v>
      </c>
      <c r="F147">
        <v>31</v>
      </c>
      <c r="G147" t="s">
        <v>39</v>
      </c>
      <c r="H147">
        <v>14.2</v>
      </c>
      <c r="I147">
        <v>14.3</v>
      </c>
      <c r="J147">
        <v>13.61</v>
      </c>
      <c r="K147">
        <v>13.81</v>
      </c>
      <c r="L147" s="4">
        <f t="shared" si="2"/>
        <v>0.0274647887323943</v>
      </c>
    </row>
    <row r="148" spans="1:12">
      <c r="A148" s="2">
        <v>43683</v>
      </c>
      <c r="B148">
        <v>2019</v>
      </c>
      <c r="C148">
        <v>8</v>
      </c>
      <c r="D148">
        <v>6</v>
      </c>
      <c r="E148" t="s">
        <v>17</v>
      </c>
      <c r="F148">
        <v>31</v>
      </c>
      <c r="G148" t="s">
        <v>39</v>
      </c>
      <c r="H148">
        <v>14.26</v>
      </c>
      <c r="I148">
        <v>14.54</v>
      </c>
      <c r="J148">
        <v>13.88</v>
      </c>
      <c r="K148">
        <v>13.95</v>
      </c>
      <c r="L148" s="4">
        <f t="shared" si="2"/>
        <v>0.0217391304347826</v>
      </c>
    </row>
    <row r="149" spans="1:12">
      <c r="A149" s="2">
        <v>43684</v>
      </c>
      <c r="B149">
        <v>2019</v>
      </c>
      <c r="C149">
        <v>8</v>
      </c>
      <c r="D149">
        <v>7</v>
      </c>
      <c r="E149" t="s">
        <v>18</v>
      </c>
      <c r="F149">
        <v>31</v>
      </c>
      <c r="G149" t="s">
        <v>39</v>
      </c>
      <c r="H149">
        <v>14.16</v>
      </c>
      <c r="I149">
        <v>14.39</v>
      </c>
      <c r="J149">
        <v>13.67</v>
      </c>
      <c r="K149">
        <v>14.04</v>
      </c>
      <c r="L149" s="4">
        <f t="shared" si="2"/>
        <v>0.00847457627118651</v>
      </c>
    </row>
    <row r="150" spans="1:12">
      <c r="A150" s="2">
        <v>43685</v>
      </c>
      <c r="B150">
        <v>2019</v>
      </c>
      <c r="C150">
        <v>8</v>
      </c>
      <c r="D150">
        <v>8</v>
      </c>
      <c r="E150" t="s">
        <v>19</v>
      </c>
      <c r="F150">
        <v>31</v>
      </c>
      <c r="G150" t="s">
        <v>39</v>
      </c>
      <c r="H150">
        <v>14.19</v>
      </c>
      <c r="I150">
        <v>14.36</v>
      </c>
      <c r="J150">
        <v>13.94</v>
      </c>
      <c r="K150">
        <v>14.19</v>
      </c>
      <c r="L150" s="4">
        <f t="shared" si="2"/>
        <v>0</v>
      </c>
    </row>
    <row r="151" spans="1:12">
      <c r="A151" s="2">
        <v>43686</v>
      </c>
      <c r="B151">
        <v>2019</v>
      </c>
      <c r="C151">
        <v>8</v>
      </c>
      <c r="D151">
        <v>9</v>
      </c>
      <c r="E151" t="s">
        <v>20</v>
      </c>
      <c r="F151">
        <v>31</v>
      </c>
      <c r="G151" t="s">
        <v>39</v>
      </c>
      <c r="H151">
        <v>14.09</v>
      </c>
      <c r="I151">
        <v>14.11</v>
      </c>
      <c r="J151">
        <v>13.86</v>
      </c>
      <c r="K151">
        <v>13.91</v>
      </c>
      <c r="L151" s="4">
        <f t="shared" si="2"/>
        <v>0.0127750177430802</v>
      </c>
    </row>
    <row r="152" spans="1:12">
      <c r="A152" s="2">
        <v>43689</v>
      </c>
      <c r="B152">
        <v>2019</v>
      </c>
      <c r="C152">
        <v>8</v>
      </c>
      <c r="D152">
        <v>12</v>
      </c>
      <c r="E152" t="s">
        <v>16</v>
      </c>
      <c r="F152">
        <v>32</v>
      </c>
      <c r="G152" t="s">
        <v>40</v>
      </c>
      <c r="H152">
        <v>13.75</v>
      </c>
      <c r="I152">
        <v>14.01</v>
      </c>
      <c r="J152">
        <v>13.7</v>
      </c>
      <c r="K152">
        <v>13.84</v>
      </c>
      <c r="L152" s="4">
        <f t="shared" si="2"/>
        <v>0.00654545454545453</v>
      </c>
    </row>
    <row r="153" spans="1:12">
      <c r="A153" s="2">
        <v>43690</v>
      </c>
      <c r="B153">
        <v>2019</v>
      </c>
      <c r="C153">
        <v>8</v>
      </c>
      <c r="D153">
        <v>13</v>
      </c>
      <c r="E153" t="s">
        <v>17</v>
      </c>
      <c r="F153">
        <v>32</v>
      </c>
      <c r="G153" t="s">
        <v>40</v>
      </c>
      <c r="H153">
        <v>13.88</v>
      </c>
      <c r="I153">
        <v>14.07</v>
      </c>
      <c r="J153">
        <v>13.73</v>
      </c>
      <c r="K153">
        <v>14.01</v>
      </c>
      <c r="L153" s="4">
        <f t="shared" si="2"/>
        <v>0.00936599423631117</v>
      </c>
    </row>
    <row r="154" spans="1:12">
      <c r="A154" s="2">
        <v>43691</v>
      </c>
      <c r="B154">
        <v>2019</v>
      </c>
      <c r="C154">
        <v>8</v>
      </c>
      <c r="D154">
        <v>14</v>
      </c>
      <c r="E154" t="s">
        <v>18</v>
      </c>
      <c r="F154">
        <v>32</v>
      </c>
      <c r="G154" t="s">
        <v>40</v>
      </c>
      <c r="H154">
        <v>13.7</v>
      </c>
      <c r="I154">
        <v>13.96</v>
      </c>
      <c r="J154">
        <v>13.55</v>
      </c>
      <c r="K154">
        <v>13.81</v>
      </c>
      <c r="L154" s="4">
        <f t="shared" si="2"/>
        <v>0.00802919708029206</v>
      </c>
    </row>
    <row r="155" spans="1:12">
      <c r="A155" s="2">
        <v>43692</v>
      </c>
      <c r="B155">
        <v>2019</v>
      </c>
      <c r="C155">
        <v>8</v>
      </c>
      <c r="D155">
        <v>15</v>
      </c>
      <c r="E155" t="s">
        <v>19</v>
      </c>
      <c r="F155">
        <v>32</v>
      </c>
      <c r="G155" t="s">
        <v>40</v>
      </c>
      <c r="H155">
        <v>13.92</v>
      </c>
      <c r="I155">
        <v>14.13</v>
      </c>
      <c r="J155">
        <v>13.9</v>
      </c>
      <c r="K155">
        <v>14.01</v>
      </c>
      <c r="L155" s="4">
        <f t="shared" si="2"/>
        <v>0.0064655172413793</v>
      </c>
    </row>
    <row r="156" spans="1:12">
      <c r="A156" s="2">
        <v>43693</v>
      </c>
      <c r="B156">
        <v>2019</v>
      </c>
      <c r="C156">
        <v>8</v>
      </c>
      <c r="D156">
        <v>16</v>
      </c>
      <c r="E156" t="s">
        <v>20</v>
      </c>
      <c r="F156">
        <v>32</v>
      </c>
      <c r="G156" t="s">
        <v>40</v>
      </c>
      <c r="H156">
        <v>14.29</v>
      </c>
      <c r="I156">
        <v>14.78</v>
      </c>
      <c r="J156">
        <v>14.28</v>
      </c>
      <c r="K156">
        <v>14.52</v>
      </c>
      <c r="L156" s="4">
        <f t="shared" si="2"/>
        <v>0.0160951714485655</v>
      </c>
    </row>
    <row r="157" spans="1:12">
      <c r="A157" s="2">
        <v>43696</v>
      </c>
      <c r="B157">
        <v>2019</v>
      </c>
      <c r="C157">
        <v>8</v>
      </c>
      <c r="D157">
        <v>19</v>
      </c>
      <c r="E157" t="s">
        <v>16</v>
      </c>
      <c r="F157">
        <v>33</v>
      </c>
      <c r="G157" t="s">
        <v>41</v>
      </c>
      <c r="H157">
        <v>14.85</v>
      </c>
      <c r="I157">
        <v>15.01</v>
      </c>
      <c r="J157">
        <v>14.4</v>
      </c>
      <c r="K157">
        <v>14.5</v>
      </c>
      <c r="L157" s="4">
        <f t="shared" si="2"/>
        <v>0.0235690235690235</v>
      </c>
    </row>
    <row r="158" spans="1:12">
      <c r="A158" s="2">
        <v>43697</v>
      </c>
      <c r="B158">
        <v>2019</v>
      </c>
      <c r="C158">
        <v>8</v>
      </c>
      <c r="D158">
        <v>20</v>
      </c>
      <c r="E158" t="s">
        <v>17</v>
      </c>
      <c r="F158">
        <v>33</v>
      </c>
      <c r="G158" t="s">
        <v>41</v>
      </c>
      <c r="H158">
        <v>14.42</v>
      </c>
      <c r="I158">
        <v>14.58</v>
      </c>
      <c r="J158">
        <v>14.21</v>
      </c>
      <c r="K158">
        <v>14.31</v>
      </c>
      <c r="L158" s="4">
        <f t="shared" si="2"/>
        <v>0.00762829403606099</v>
      </c>
    </row>
    <row r="159" spans="1:12">
      <c r="A159" s="2">
        <v>43698</v>
      </c>
      <c r="B159">
        <v>2019</v>
      </c>
      <c r="C159">
        <v>8</v>
      </c>
      <c r="D159">
        <v>21</v>
      </c>
      <c r="E159" t="s">
        <v>18</v>
      </c>
      <c r="F159">
        <v>33</v>
      </c>
      <c r="G159" t="s">
        <v>41</v>
      </c>
      <c r="H159">
        <v>14.5</v>
      </c>
      <c r="I159">
        <v>14.54</v>
      </c>
      <c r="J159">
        <v>14.32</v>
      </c>
      <c r="K159">
        <v>14.41</v>
      </c>
      <c r="L159" s="4">
        <f t="shared" si="2"/>
        <v>0.00620689655172413</v>
      </c>
    </row>
    <row r="160" spans="1:12">
      <c r="A160" s="2">
        <v>43699</v>
      </c>
      <c r="B160">
        <v>2019</v>
      </c>
      <c r="C160">
        <v>8</v>
      </c>
      <c r="D160">
        <v>22</v>
      </c>
      <c r="E160" t="s">
        <v>19</v>
      </c>
      <c r="F160">
        <v>33</v>
      </c>
      <c r="G160" t="s">
        <v>41</v>
      </c>
      <c r="H160">
        <v>14.56</v>
      </c>
      <c r="I160">
        <v>14.74</v>
      </c>
      <c r="J160">
        <v>14.35</v>
      </c>
      <c r="K160">
        <v>14.7</v>
      </c>
      <c r="L160" s="4">
        <f t="shared" si="2"/>
        <v>0.00961538461538453</v>
      </c>
    </row>
    <row r="161" spans="1:12">
      <c r="A161" s="2">
        <v>43700</v>
      </c>
      <c r="B161">
        <v>2019</v>
      </c>
      <c r="C161">
        <v>8</v>
      </c>
      <c r="D161">
        <v>23</v>
      </c>
      <c r="E161" t="s">
        <v>20</v>
      </c>
      <c r="F161">
        <v>33</v>
      </c>
      <c r="G161" t="s">
        <v>41</v>
      </c>
      <c r="H161">
        <v>14.58</v>
      </c>
      <c r="I161">
        <v>15.34</v>
      </c>
      <c r="J161">
        <v>14.58</v>
      </c>
      <c r="K161">
        <v>14.7</v>
      </c>
      <c r="L161" s="4">
        <f t="shared" si="2"/>
        <v>0.00823045267489707</v>
      </c>
    </row>
    <row r="162" spans="1:12">
      <c r="A162" s="2">
        <v>43703</v>
      </c>
      <c r="B162">
        <v>2019</v>
      </c>
      <c r="C162">
        <v>8</v>
      </c>
      <c r="D162">
        <v>26</v>
      </c>
      <c r="E162" t="s">
        <v>16</v>
      </c>
      <c r="F162">
        <v>34</v>
      </c>
      <c r="G162" t="s">
        <v>42</v>
      </c>
      <c r="H162">
        <v>15.12</v>
      </c>
      <c r="I162">
        <v>15.15</v>
      </c>
      <c r="J162">
        <v>14</v>
      </c>
      <c r="K162">
        <v>14.5</v>
      </c>
      <c r="L162" s="4">
        <f t="shared" si="2"/>
        <v>0.041005291005291</v>
      </c>
    </row>
    <row r="163" spans="1:12">
      <c r="A163" s="2">
        <v>43704</v>
      </c>
      <c r="B163">
        <v>2019</v>
      </c>
      <c r="C163">
        <v>8</v>
      </c>
      <c r="D163">
        <v>27</v>
      </c>
      <c r="E163" t="s">
        <v>17</v>
      </c>
      <c r="F163">
        <v>34</v>
      </c>
      <c r="G163" t="s">
        <v>42</v>
      </c>
      <c r="H163">
        <v>14.31</v>
      </c>
      <c r="I163">
        <v>14.9</v>
      </c>
      <c r="J163">
        <v>13.85</v>
      </c>
      <c r="K163">
        <v>13.92</v>
      </c>
      <c r="L163" s="4">
        <f t="shared" si="2"/>
        <v>0.0272536687631028</v>
      </c>
    </row>
    <row r="164" spans="1:12">
      <c r="A164" s="2">
        <v>43705</v>
      </c>
      <c r="B164">
        <v>2019</v>
      </c>
      <c r="C164">
        <v>8</v>
      </c>
      <c r="D164">
        <v>28</v>
      </c>
      <c r="E164" t="s">
        <v>18</v>
      </c>
      <c r="F164">
        <v>34</v>
      </c>
      <c r="G164" t="s">
        <v>42</v>
      </c>
      <c r="H164">
        <v>13.81</v>
      </c>
      <c r="I164">
        <v>13.86</v>
      </c>
      <c r="J164">
        <v>13.36</v>
      </c>
      <c r="K164">
        <v>13.53</v>
      </c>
      <c r="L164" s="4">
        <f t="shared" si="2"/>
        <v>0.0202751629254164</v>
      </c>
    </row>
    <row r="165" spans="1:12">
      <c r="A165" s="2">
        <v>43706</v>
      </c>
      <c r="B165">
        <v>2019</v>
      </c>
      <c r="C165">
        <v>8</v>
      </c>
      <c r="D165">
        <v>29</v>
      </c>
      <c r="E165" t="s">
        <v>19</v>
      </c>
      <c r="F165">
        <v>34</v>
      </c>
      <c r="G165" t="s">
        <v>42</v>
      </c>
      <c r="H165">
        <v>13.75</v>
      </c>
      <c r="I165">
        <v>14.02</v>
      </c>
      <c r="J165">
        <v>13.58</v>
      </c>
      <c r="K165">
        <v>13.7</v>
      </c>
      <c r="L165" s="4">
        <f t="shared" si="2"/>
        <v>0.00363636363636369</v>
      </c>
    </row>
    <row r="166" spans="1:12">
      <c r="A166" s="2">
        <v>43707</v>
      </c>
      <c r="B166">
        <v>2019</v>
      </c>
      <c r="C166">
        <v>8</v>
      </c>
      <c r="D166">
        <v>30</v>
      </c>
      <c r="E166" t="s">
        <v>20</v>
      </c>
      <c r="F166">
        <v>34</v>
      </c>
      <c r="G166" t="s">
        <v>42</v>
      </c>
      <c r="H166">
        <v>13.75</v>
      </c>
      <c r="I166">
        <v>14.25</v>
      </c>
      <c r="J166">
        <v>13.75</v>
      </c>
      <c r="K166">
        <v>14.05</v>
      </c>
      <c r="L166" s="4">
        <f t="shared" si="2"/>
        <v>0.0218181818181819</v>
      </c>
    </row>
    <row r="167" spans="1:13">
      <c r="A167" s="2">
        <v>43711</v>
      </c>
      <c r="B167">
        <v>2019</v>
      </c>
      <c r="C167">
        <v>9</v>
      </c>
      <c r="D167">
        <v>3</v>
      </c>
      <c r="E167" t="s">
        <v>17</v>
      </c>
      <c r="F167">
        <v>35</v>
      </c>
      <c r="G167" t="s">
        <v>43</v>
      </c>
      <c r="H167">
        <v>13.81</v>
      </c>
      <c r="I167">
        <v>14.44</v>
      </c>
      <c r="J167">
        <v>13.81</v>
      </c>
      <c r="K167">
        <v>14.16</v>
      </c>
      <c r="L167">
        <f t="shared" si="2"/>
        <v>0.0253439536567704</v>
      </c>
      <c r="M167">
        <f>COUNTIF(L167:L186,"&gt;0.1")</f>
        <v>0</v>
      </c>
    </row>
    <row r="168" spans="1:12">
      <c r="A168" s="2">
        <v>43712</v>
      </c>
      <c r="B168">
        <v>2019</v>
      </c>
      <c r="C168">
        <v>9</v>
      </c>
      <c r="D168">
        <v>4</v>
      </c>
      <c r="E168" t="s">
        <v>18</v>
      </c>
      <c r="F168">
        <v>35</v>
      </c>
      <c r="G168" t="s">
        <v>43</v>
      </c>
      <c r="H168">
        <v>14.32</v>
      </c>
      <c r="I168">
        <v>14.32</v>
      </c>
      <c r="J168">
        <v>13.7</v>
      </c>
      <c r="K168">
        <v>13.77</v>
      </c>
      <c r="L168">
        <f t="shared" si="2"/>
        <v>0.0384078212290503</v>
      </c>
    </row>
    <row r="169" spans="1:12">
      <c r="A169" s="2">
        <v>43713</v>
      </c>
      <c r="B169">
        <v>2019</v>
      </c>
      <c r="C169">
        <v>9</v>
      </c>
      <c r="D169">
        <v>5</v>
      </c>
      <c r="E169" t="s">
        <v>19</v>
      </c>
      <c r="F169">
        <v>35</v>
      </c>
      <c r="G169" t="s">
        <v>43</v>
      </c>
      <c r="H169">
        <v>14</v>
      </c>
      <c r="I169">
        <v>14.65</v>
      </c>
      <c r="J169">
        <v>14</v>
      </c>
      <c r="K169">
        <v>14.59</v>
      </c>
      <c r="L169">
        <f t="shared" si="2"/>
        <v>0.0421428571428571</v>
      </c>
    </row>
    <row r="170" spans="1:12">
      <c r="A170" s="2">
        <v>43714</v>
      </c>
      <c r="B170">
        <v>2019</v>
      </c>
      <c r="C170">
        <v>9</v>
      </c>
      <c r="D170">
        <v>6</v>
      </c>
      <c r="E170" t="s">
        <v>20</v>
      </c>
      <c r="F170">
        <v>35</v>
      </c>
      <c r="G170" t="s">
        <v>43</v>
      </c>
      <c r="H170">
        <v>14.7</v>
      </c>
      <c r="I170">
        <v>14.89</v>
      </c>
      <c r="J170">
        <v>14.36</v>
      </c>
      <c r="K170">
        <v>14.46</v>
      </c>
      <c r="L170">
        <f t="shared" si="2"/>
        <v>0.0163265306122448</v>
      </c>
    </row>
    <row r="171" spans="1:12">
      <c r="A171" s="2">
        <v>43717</v>
      </c>
      <c r="B171">
        <v>2019</v>
      </c>
      <c r="C171">
        <v>9</v>
      </c>
      <c r="D171">
        <v>9</v>
      </c>
      <c r="E171" t="s">
        <v>16</v>
      </c>
      <c r="F171">
        <v>36</v>
      </c>
      <c r="G171" t="s">
        <v>44</v>
      </c>
      <c r="H171">
        <v>14.48</v>
      </c>
      <c r="I171">
        <v>14.52</v>
      </c>
      <c r="J171">
        <v>14.24</v>
      </c>
      <c r="K171">
        <v>14.34</v>
      </c>
      <c r="L171">
        <f t="shared" si="2"/>
        <v>0.00966850828729286</v>
      </c>
    </row>
    <row r="172" spans="1:12">
      <c r="A172" s="2">
        <v>43718</v>
      </c>
      <c r="B172">
        <v>2019</v>
      </c>
      <c r="C172">
        <v>9</v>
      </c>
      <c r="D172">
        <v>10</v>
      </c>
      <c r="E172" t="s">
        <v>17</v>
      </c>
      <c r="F172">
        <v>36</v>
      </c>
      <c r="G172" t="s">
        <v>44</v>
      </c>
      <c r="H172">
        <v>14.27</v>
      </c>
      <c r="I172">
        <v>14.9</v>
      </c>
      <c r="J172">
        <v>14.16</v>
      </c>
      <c r="K172">
        <v>14.87</v>
      </c>
      <c r="L172">
        <f t="shared" si="2"/>
        <v>0.0420462508759635</v>
      </c>
    </row>
    <row r="173" spans="1:12">
      <c r="A173" s="2">
        <v>43719</v>
      </c>
      <c r="B173">
        <v>2019</v>
      </c>
      <c r="C173">
        <v>9</v>
      </c>
      <c r="D173">
        <v>11</v>
      </c>
      <c r="E173" t="s">
        <v>18</v>
      </c>
      <c r="F173">
        <v>36</v>
      </c>
      <c r="G173" t="s">
        <v>44</v>
      </c>
      <c r="H173">
        <v>14.98</v>
      </c>
      <c r="I173">
        <v>15.28</v>
      </c>
      <c r="J173">
        <v>14.8</v>
      </c>
      <c r="K173">
        <v>15.21</v>
      </c>
      <c r="L173">
        <f t="shared" si="2"/>
        <v>0.0153538050734313</v>
      </c>
    </row>
    <row r="174" spans="1:12">
      <c r="A174" s="2">
        <v>43720</v>
      </c>
      <c r="B174">
        <v>2019</v>
      </c>
      <c r="C174">
        <v>9</v>
      </c>
      <c r="D174">
        <v>12</v>
      </c>
      <c r="E174" t="s">
        <v>19</v>
      </c>
      <c r="F174">
        <v>36</v>
      </c>
      <c r="G174" t="s">
        <v>44</v>
      </c>
      <c r="H174">
        <v>15.3</v>
      </c>
      <c r="I174">
        <v>15.36</v>
      </c>
      <c r="J174">
        <v>14.91</v>
      </c>
      <c r="K174">
        <v>15.14</v>
      </c>
      <c r="L174">
        <f t="shared" si="2"/>
        <v>0.0104575163398693</v>
      </c>
    </row>
    <row r="175" spans="1:12">
      <c r="A175" s="2">
        <v>43721</v>
      </c>
      <c r="B175">
        <v>2019</v>
      </c>
      <c r="C175">
        <v>9</v>
      </c>
      <c r="D175">
        <v>13</v>
      </c>
      <c r="E175" t="s">
        <v>20</v>
      </c>
      <c r="F175">
        <v>36</v>
      </c>
      <c r="G175" t="s">
        <v>44</v>
      </c>
      <c r="H175">
        <v>15.2</v>
      </c>
      <c r="I175">
        <v>15.28</v>
      </c>
      <c r="J175">
        <v>14.94</v>
      </c>
      <c r="K175">
        <v>15.06</v>
      </c>
      <c r="L175">
        <f t="shared" si="2"/>
        <v>0.00921052631578939</v>
      </c>
    </row>
    <row r="176" spans="1:12">
      <c r="A176" s="2">
        <v>43724</v>
      </c>
      <c r="B176">
        <v>2019</v>
      </c>
      <c r="C176">
        <v>9</v>
      </c>
      <c r="D176">
        <v>16</v>
      </c>
      <c r="E176" t="s">
        <v>16</v>
      </c>
      <c r="F176">
        <v>37</v>
      </c>
      <c r="G176" t="s">
        <v>45</v>
      </c>
      <c r="H176">
        <v>14.9</v>
      </c>
      <c r="I176">
        <v>15.19</v>
      </c>
      <c r="J176">
        <v>14.87</v>
      </c>
      <c r="K176">
        <v>15</v>
      </c>
      <c r="L176">
        <f t="shared" si="2"/>
        <v>0.00671140939597313</v>
      </c>
    </row>
    <row r="177" spans="1:12">
      <c r="A177" s="2">
        <v>43725</v>
      </c>
      <c r="B177">
        <v>2019</v>
      </c>
      <c r="C177">
        <v>9</v>
      </c>
      <c r="D177">
        <v>17</v>
      </c>
      <c r="E177" t="s">
        <v>17</v>
      </c>
      <c r="F177">
        <v>37</v>
      </c>
      <c r="G177" t="s">
        <v>45</v>
      </c>
      <c r="H177">
        <v>14.91</v>
      </c>
      <c r="I177">
        <v>15.31</v>
      </c>
      <c r="J177">
        <v>14.83</v>
      </c>
      <c r="K177">
        <v>15.24</v>
      </c>
      <c r="L177">
        <f t="shared" si="2"/>
        <v>0.0221327967806841</v>
      </c>
    </row>
    <row r="178" spans="1:12">
      <c r="A178" s="2">
        <v>43726</v>
      </c>
      <c r="B178">
        <v>2019</v>
      </c>
      <c r="C178">
        <v>9</v>
      </c>
      <c r="D178">
        <v>18</v>
      </c>
      <c r="E178" t="s">
        <v>18</v>
      </c>
      <c r="F178">
        <v>37</v>
      </c>
      <c r="G178" t="s">
        <v>45</v>
      </c>
      <c r="H178">
        <v>15.24</v>
      </c>
      <c r="I178">
        <v>15.35</v>
      </c>
      <c r="J178">
        <v>14.96</v>
      </c>
      <c r="K178">
        <v>15.21</v>
      </c>
      <c r="L178">
        <f t="shared" si="2"/>
        <v>0.00196850393700783</v>
      </c>
    </row>
    <row r="179" spans="1:12">
      <c r="A179" s="2">
        <v>43727</v>
      </c>
      <c r="B179">
        <v>2019</v>
      </c>
      <c r="C179">
        <v>9</v>
      </c>
      <c r="D179">
        <v>19</v>
      </c>
      <c r="E179" t="s">
        <v>19</v>
      </c>
      <c r="F179">
        <v>37</v>
      </c>
      <c r="G179" t="s">
        <v>45</v>
      </c>
      <c r="H179">
        <v>15.24</v>
      </c>
      <c r="I179">
        <v>15.43</v>
      </c>
      <c r="J179">
        <v>15.1</v>
      </c>
      <c r="K179">
        <v>15.1</v>
      </c>
      <c r="L179">
        <f t="shared" si="2"/>
        <v>0.00918635170603678</v>
      </c>
    </row>
    <row r="180" spans="1:12">
      <c r="A180" s="2">
        <v>43728</v>
      </c>
      <c r="B180">
        <v>2019</v>
      </c>
      <c r="C180">
        <v>9</v>
      </c>
      <c r="D180">
        <v>20</v>
      </c>
      <c r="E180" t="s">
        <v>20</v>
      </c>
      <c r="F180">
        <v>37</v>
      </c>
      <c r="G180" t="s">
        <v>45</v>
      </c>
      <c r="H180">
        <v>15.09</v>
      </c>
      <c r="I180">
        <v>15.48</v>
      </c>
      <c r="J180">
        <v>15.03</v>
      </c>
      <c r="K180">
        <v>15.26</v>
      </c>
      <c r="L180">
        <f t="shared" si="2"/>
        <v>0.0112657388999337</v>
      </c>
    </row>
    <row r="181" spans="1:12">
      <c r="A181" s="2">
        <v>43731</v>
      </c>
      <c r="B181">
        <v>2019</v>
      </c>
      <c r="C181">
        <v>9</v>
      </c>
      <c r="D181">
        <v>23</v>
      </c>
      <c r="E181" t="s">
        <v>16</v>
      </c>
      <c r="F181">
        <v>38</v>
      </c>
      <c r="G181" t="s">
        <v>46</v>
      </c>
      <c r="H181">
        <v>15.24</v>
      </c>
      <c r="I181">
        <v>15.33</v>
      </c>
      <c r="J181">
        <v>14.97</v>
      </c>
      <c r="K181">
        <v>15.1</v>
      </c>
      <c r="L181">
        <f t="shared" si="2"/>
        <v>0.00918635170603678</v>
      </c>
    </row>
    <row r="182" spans="1:12">
      <c r="A182" s="2">
        <v>43732</v>
      </c>
      <c r="B182">
        <v>2019</v>
      </c>
      <c r="C182">
        <v>9</v>
      </c>
      <c r="D182">
        <v>24</v>
      </c>
      <c r="E182" t="s">
        <v>17</v>
      </c>
      <c r="F182">
        <v>38</v>
      </c>
      <c r="G182" t="s">
        <v>46</v>
      </c>
      <c r="H182">
        <v>15.1</v>
      </c>
      <c r="I182">
        <v>15.19</v>
      </c>
      <c r="J182">
        <v>14.45</v>
      </c>
      <c r="K182">
        <v>14.6</v>
      </c>
      <c r="L182">
        <f t="shared" si="2"/>
        <v>0.033112582781457</v>
      </c>
    </row>
    <row r="183" spans="1:12">
      <c r="A183" s="2">
        <v>43733</v>
      </c>
      <c r="B183">
        <v>2019</v>
      </c>
      <c r="C183">
        <v>9</v>
      </c>
      <c r="D183">
        <v>25</v>
      </c>
      <c r="E183" t="s">
        <v>18</v>
      </c>
      <c r="F183">
        <v>38</v>
      </c>
      <c r="G183" t="s">
        <v>46</v>
      </c>
      <c r="H183">
        <v>14.52</v>
      </c>
      <c r="I183">
        <v>14.94</v>
      </c>
      <c r="J183">
        <v>14.41</v>
      </c>
      <c r="K183">
        <v>14.89</v>
      </c>
      <c r="L183">
        <f t="shared" si="2"/>
        <v>0.0254820936639119</v>
      </c>
    </row>
    <row r="184" spans="1:12">
      <c r="A184" s="2">
        <v>43734</v>
      </c>
      <c r="B184">
        <v>2019</v>
      </c>
      <c r="C184">
        <v>9</v>
      </c>
      <c r="D184">
        <v>26</v>
      </c>
      <c r="E184" t="s">
        <v>19</v>
      </c>
      <c r="F184">
        <v>38</v>
      </c>
      <c r="G184" t="s">
        <v>46</v>
      </c>
      <c r="H184">
        <v>14.94</v>
      </c>
      <c r="I184">
        <v>15.13</v>
      </c>
      <c r="J184">
        <v>14.81</v>
      </c>
      <c r="K184">
        <v>15.02</v>
      </c>
      <c r="L184">
        <f t="shared" si="2"/>
        <v>0.00535475234270415</v>
      </c>
    </row>
    <row r="185" spans="1:12">
      <c r="A185" s="2">
        <v>43735</v>
      </c>
      <c r="B185">
        <v>2019</v>
      </c>
      <c r="C185">
        <v>9</v>
      </c>
      <c r="D185">
        <v>27</v>
      </c>
      <c r="E185" t="s">
        <v>20</v>
      </c>
      <c r="F185">
        <v>38</v>
      </c>
      <c r="G185" t="s">
        <v>46</v>
      </c>
      <c r="H185">
        <v>15.05</v>
      </c>
      <c r="I185">
        <v>15.29</v>
      </c>
      <c r="J185">
        <v>14.05</v>
      </c>
      <c r="K185">
        <v>14.33</v>
      </c>
      <c r="L185">
        <f t="shared" si="2"/>
        <v>0.0478405315614618</v>
      </c>
    </row>
    <row r="186" spans="1:12">
      <c r="A186" s="2">
        <v>43738</v>
      </c>
      <c r="B186">
        <v>2019</v>
      </c>
      <c r="C186">
        <v>9</v>
      </c>
      <c r="D186">
        <v>30</v>
      </c>
      <c r="E186" t="s">
        <v>16</v>
      </c>
      <c r="F186">
        <v>39</v>
      </c>
      <c r="G186" t="s">
        <v>47</v>
      </c>
      <c r="H186">
        <v>14.47</v>
      </c>
      <c r="I186">
        <v>14.55</v>
      </c>
      <c r="J186">
        <v>14.07</v>
      </c>
      <c r="K186">
        <v>14.12</v>
      </c>
      <c r="L186">
        <f t="shared" si="2"/>
        <v>0.02418797512094</v>
      </c>
    </row>
    <row r="187" spans="1:13">
      <c r="A187" s="2">
        <v>43739</v>
      </c>
      <c r="B187">
        <v>2019</v>
      </c>
      <c r="C187">
        <v>10</v>
      </c>
      <c r="D187">
        <v>1</v>
      </c>
      <c r="E187" t="s">
        <v>17</v>
      </c>
      <c r="F187">
        <v>39</v>
      </c>
      <c r="G187" t="s">
        <v>47</v>
      </c>
      <c r="H187">
        <v>14.14</v>
      </c>
      <c r="I187">
        <v>14.2</v>
      </c>
      <c r="J187">
        <v>13.74</v>
      </c>
      <c r="K187">
        <v>13.8</v>
      </c>
      <c r="L187" s="4">
        <f t="shared" si="2"/>
        <v>0.024045261669024</v>
      </c>
      <c r="M187">
        <f>COUNTIF(L187:L209,"&gt;0.1")</f>
        <v>0</v>
      </c>
    </row>
    <row r="188" spans="1:12">
      <c r="A188" s="2">
        <v>43740</v>
      </c>
      <c r="B188">
        <v>2019</v>
      </c>
      <c r="C188">
        <v>10</v>
      </c>
      <c r="D188">
        <v>2</v>
      </c>
      <c r="E188" t="s">
        <v>18</v>
      </c>
      <c r="F188">
        <v>39</v>
      </c>
      <c r="G188" t="s">
        <v>47</v>
      </c>
      <c r="H188">
        <v>13.69</v>
      </c>
      <c r="I188">
        <v>13.93</v>
      </c>
      <c r="J188">
        <v>13.61</v>
      </c>
      <c r="K188">
        <v>13.8</v>
      </c>
      <c r="L188" s="4">
        <f t="shared" si="2"/>
        <v>0.00803506208911623</v>
      </c>
    </row>
    <row r="189" spans="1:12">
      <c r="A189" s="2">
        <v>43741</v>
      </c>
      <c r="B189">
        <v>2019</v>
      </c>
      <c r="C189">
        <v>10</v>
      </c>
      <c r="D189">
        <v>3</v>
      </c>
      <c r="E189" t="s">
        <v>19</v>
      </c>
      <c r="F189">
        <v>39</v>
      </c>
      <c r="G189" t="s">
        <v>47</v>
      </c>
      <c r="H189">
        <v>13.85</v>
      </c>
      <c r="I189">
        <v>14.23</v>
      </c>
      <c r="J189">
        <v>13.64</v>
      </c>
      <c r="K189">
        <v>14.22</v>
      </c>
      <c r="L189" s="4">
        <f t="shared" si="2"/>
        <v>0.0267148014440434</v>
      </c>
    </row>
    <row r="190" spans="1:12">
      <c r="A190" s="2">
        <v>43742</v>
      </c>
      <c r="B190">
        <v>2019</v>
      </c>
      <c r="C190">
        <v>10</v>
      </c>
      <c r="D190">
        <v>4</v>
      </c>
      <c r="E190" t="s">
        <v>20</v>
      </c>
      <c r="F190">
        <v>39</v>
      </c>
      <c r="G190" t="s">
        <v>47</v>
      </c>
      <c r="H190">
        <v>14.17</v>
      </c>
      <c r="I190">
        <v>14.25</v>
      </c>
      <c r="J190">
        <v>13.85</v>
      </c>
      <c r="K190">
        <v>13.92</v>
      </c>
      <c r="L190" s="4">
        <f t="shared" si="2"/>
        <v>0.0176429075511644</v>
      </c>
    </row>
    <row r="191" spans="1:12">
      <c r="A191" s="2">
        <v>43745</v>
      </c>
      <c r="B191">
        <v>2019</v>
      </c>
      <c r="C191">
        <v>10</v>
      </c>
      <c r="D191">
        <v>7</v>
      </c>
      <c r="E191" t="s">
        <v>16</v>
      </c>
      <c r="F191">
        <v>40</v>
      </c>
      <c r="G191" t="s">
        <v>48</v>
      </c>
      <c r="H191">
        <v>13.88</v>
      </c>
      <c r="I191">
        <v>13.95</v>
      </c>
      <c r="J191">
        <v>13.57</v>
      </c>
      <c r="K191">
        <v>13.64</v>
      </c>
      <c r="L191" s="4">
        <f t="shared" si="2"/>
        <v>0.0172910662824208</v>
      </c>
    </row>
    <row r="192" spans="1:12">
      <c r="A192" s="2">
        <v>43746</v>
      </c>
      <c r="B192">
        <v>2019</v>
      </c>
      <c r="C192">
        <v>10</v>
      </c>
      <c r="D192">
        <v>8</v>
      </c>
      <c r="E192" t="s">
        <v>17</v>
      </c>
      <c r="F192">
        <v>40</v>
      </c>
      <c r="G192" t="s">
        <v>48</v>
      </c>
      <c r="H192">
        <v>13.57</v>
      </c>
      <c r="I192">
        <v>13.6</v>
      </c>
      <c r="J192">
        <v>13.23</v>
      </c>
      <c r="K192">
        <v>13.44</v>
      </c>
      <c r="L192" s="4">
        <f t="shared" si="2"/>
        <v>0.00957995578481951</v>
      </c>
    </row>
    <row r="193" spans="1:12">
      <c r="A193" s="2">
        <v>43747</v>
      </c>
      <c r="B193">
        <v>2019</v>
      </c>
      <c r="C193">
        <v>10</v>
      </c>
      <c r="D193">
        <v>9</v>
      </c>
      <c r="E193" t="s">
        <v>18</v>
      </c>
      <c r="F193">
        <v>40</v>
      </c>
      <c r="G193" t="s">
        <v>48</v>
      </c>
      <c r="H193">
        <v>13.78</v>
      </c>
      <c r="I193">
        <v>13.82</v>
      </c>
      <c r="J193">
        <v>13.52</v>
      </c>
      <c r="K193">
        <v>13.79</v>
      </c>
      <c r="L193" s="4">
        <f t="shared" si="2"/>
        <v>0.000725689404934673</v>
      </c>
    </row>
    <row r="194" spans="1:12">
      <c r="A194" s="2">
        <v>43748</v>
      </c>
      <c r="B194">
        <v>2019</v>
      </c>
      <c r="C194">
        <v>10</v>
      </c>
      <c r="D194">
        <v>10</v>
      </c>
      <c r="E194" t="s">
        <v>19</v>
      </c>
      <c r="F194">
        <v>40</v>
      </c>
      <c r="G194" t="s">
        <v>48</v>
      </c>
      <c r="H194">
        <v>13.81</v>
      </c>
      <c r="I194">
        <v>14.08</v>
      </c>
      <c r="J194">
        <v>13.79</v>
      </c>
      <c r="K194">
        <v>14.01</v>
      </c>
      <c r="L194" s="4">
        <f t="shared" si="2"/>
        <v>0.0144822592324402</v>
      </c>
    </row>
    <row r="195" spans="1:12">
      <c r="A195" s="2">
        <v>43749</v>
      </c>
      <c r="B195">
        <v>2019</v>
      </c>
      <c r="C195">
        <v>10</v>
      </c>
      <c r="D195">
        <v>11</v>
      </c>
      <c r="E195" t="s">
        <v>20</v>
      </c>
      <c r="F195">
        <v>40</v>
      </c>
      <c r="G195" t="s">
        <v>48</v>
      </c>
      <c r="H195">
        <v>14.56</v>
      </c>
      <c r="I195">
        <v>14.8</v>
      </c>
      <c r="J195">
        <v>14.32</v>
      </c>
      <c r="K195">
        <v>14.37</v>
      </c>
      <c r="L195" s="4">
        <f t="shared" ref="L195:L250" si="3">ABS(K195-H195)/H195</f>
        <v>0.0130494505494506</v>
      </c>
    </row>
    <row r="196" spans="1:12">
      <c r="A196" s="2">
        <v>43752</v>
      </c>
      <c r="B196">
        <v>2019</v>
      </c>
      <c r="C196">
        <v>10</v>
      </c>
      <c r="D196">
        <v>14</v>
      </c>
      <c r="E196" t="s">
        <v>16</v>
      </c>
      <c r="F196">
        <v>41</v>
      </c>
      <c r="G196" t="s">
        <v>49</v>
      </c>
      <c r="H196">
        <v>14.26</v>
      </c>
      <c r="I196">
        <v>14.43</v>
      </c>
      <c r="J196">
        <v>14.15</v>
      </c>
      <c r="K196">
        <v>14.35</v>
      </c>
      <c r="L196" s="4">
        <f t="shared" si="3"/>
        <v>0.00631136044880784</v>
      </c>
    </row>
    <row r="197" spans="1:12">
      <c r="A197" s="2">
        <v>43753</v>
      </c>
      <c r="B197">
        <v>2019</v>
      </c>
      <c r="C197">
        <v>10</v>
      </c>
      <c r="D197">
        <v>15</v>
      </c>
      <c r="E197" t="s">
        <v>17</v>
      </c>
      <c r="F197">
        <v>41</v>
      </c>
      <c r="G197" t="s">
        <v>49</v>
      </c>
      <c r="H197">
        <v>14.44</v>
      </c>
      <c r="I197">
        <v>14.63</v>
      </c>
      <c r="J197">
        <v>14.36</v>
      </c>
      <c r="K197">
        <v>14.51</v>
      </c>
      <c r="L197" s="4">
        <f t="shared" si="3"/>
        <v>0.0048476454293629</v>
      </c>
    </row>
    <row r="198" spans="1:12">
      <c r="A198" s="2">
        <v>43754</v>
      </c>
      <c r="B198">
        <v>2019</v>
      </c>
      <c r="C198">
        <v>10</v>
      </c>
      <c r="D198">
        <v>16</v>
      </c>
      <c r="E198" t="s">
        <v>18</v>
      </c>
      <c r="F198">
        <v>41</v>
      </c>
      <c r="G198" t="s">
        <v>49</v>
      </c>
      <c r="H198">
        <v>14.45</v>
      </c>
      <c r="I198">
        <v>14.56</v>
      </c>
      <c r="J198">
        <v>14.1</v>
      </c>
      <c r="K198">
        <v>14.56</v>
      </c>
      <c r="L198" s="4">
        <f t="shared" si="3"/>
        <v>0.00761245674740493</v>
      </c>
    </row>
    <row r="199" spans="1:12">
      <c r="A199" s="2">
        <v>43755</v>
      </c>
      <c r="B199">
        <v>2019</v>
      </c>
      <c r="C199">
        <v>10</v>
      </c>
      <c r="D199">
        <v>17</v>
      </c>
      <c r="E199" t="s">
        <v>19</v>
      </c>
      <c r="F199">
        <v>41</v>
      </c>
      <c r="G199" t="s">
        <v>49</v>
      </c>
      <c r="H199">
        <v>14.63</v>
      </c>
      <c r="I199">
        <v>14.69</v>
      </c>
      <c r="J199">
        <v>14.3</v>
      </c>
      <c r="K199">
        <v>14.35</v>
      </c>
      <c r="L199" s="4">
        <f t="shared" si="3"/>
        <v>0.0191387559808613</v>
      </c>
    </row>
    <row r="200" spans="1:12">
      <c r="A200" s="2">
        <v>43756</v>
      </c>
      <c r="B200">
        <v>2019</v>
      </c>
      <c r="C200">
        <v>10</v>
      </c>
      <c r="D200">
        <v>18</v>
      </c>
      <c r="E200" t="s">
        <v>20</v>
      </c>
      <c r="F200">
        <v>41</v>
      </c>
      <c r="G200" t="s">
        <v>49</v>
      </c>
      <c r="H200">
        <v>14.3</v>
      </c>
      <c r="I200">
        <v>14.55</v>
      </c>
      <c r="J200">
        <v>14.25</v>
      </c>
      <c r="K200">
        <v>14.41</v>
      </c>
      <c r="L200" s="4">
        <f t="shared" si="3"/>
        <v>0.00769230769230765</v>
      </c>
    </row>
    <row r="201" spans="1:12">
      <c r="A201" s="2">
        <v>43759</v>
      </c>
      <c r="B201">
        <v>2019</v>
      </c>
      <c r="C201">
        <v>10</v>
      </c>
      <c r="D201">
        <v>21</v>
      </c>
      <c r="E201" t="s">
        <v>16</v>
      </c>
      <c r="F201">
        <v>42</v>
      </c>
      <c r="G201" t="s">
        <v>50</v>
      </c>
      <c r="H201">
        <v>14.5</v>
      </c>
      <c r="I201">
        <v>14.89</v>
      </c>
      <c r="J201">
        <v>14.47</v>
      </c>
      <c r="K201">
        <v>14.86</v>
      </c>
      <c r="L201" s="4">
        <f t="shared" si="3"/>
        <v>0.0248275862068965</v>
      </c>
    </row>
    <row r="202" spans="1:12">
      <c r="A202" s="2">
        <v>43760</v>
      </c>
      <c r="B202">
        <v>2019</v>
      </c>
      <c r="C202">
        <v>10</v>
      </c>
      <c r="D202">
        <v>22</v>
      </c>
      <c r="E202" t="s">
        <v>17</v>
      </c>
      <c r="F202">
        <v>42</v>
      </c>
      <c r="G202" t="s">
        <v>50</v>
      </c>
      <c r="H202">
        <v>14.86</v>
      </c>
      <c r="I202">
        <v>14.9</v>
      </c>
      <c r="J202">
        <v>14.56</v>
      </c>
      <c r="K202">
        <v>14.56</v>
      </c>
      <c r="L202" s="4">
        <f t="shared" si="3"/>
        <v>0.0201884253028263</v>
      </c>
    </row>
    <row r="203" spans="1:12">
      <c r="A203" s="2">
        <v>43761</v>
      </c>
      <c r="B203">
        <v>2019</v>
      </c>
      <c r="C203">
        <v>10</v>
      </c>
      <c r="D203">
        <v>23</v>
      </c>
      <c r="E203" t="s">
        <v>18</v>
      </c>
      <c r="F203">
        <v>42</v>
      </c>
      <c r="G203" t="s">
        <v>50</v>
      </c>
      <c r="H203">
        <v>14.55</v>
      </c>
      <c r="I203">
        <v>14.7</v>
      </c>
      <c r="J203">
        <v>14.34</v>
      </c>
      <c r="K203">
        <v>14.42</v>
      </c>
      <c r="L203" s="4">
        <f t="shared" si="3"/>
        <v>0.00893470790378012</v>
      </c>
    </row>
    <row r="204" spans="1:12">
      <c r="A204" s="2">
        <v>43762</v>
      </c>
      <c r="B204">
        <v>2019</v>
      </c>
      <c r="C204">
        <v>10</v>
      </c>
      <c r="D204">
        <v>24</v>
      </c>
      <c r="E204" t="s">
        <v>19</v>
      </c>
      <c r="F204">
        <v>42</v>
      </c>
      <c r="G204" t="s">
        <v>50</v>
      </c>
      <c r="H204">
        <v>14.5</v>
      </c>
      <c r="I204">
        <v>15.51</v>
      </c>
      <c r="J204">
        <v>14.5</v>
      </c>
      <c r="K204">
        <v>15.26</v>
      </c>
      <c r="L204" s="4">
        <f t="shared" si="3"/>
        <v>0.0524137931034483</v>
      </c>
    </row>
    <row r="205" spans="1:12">
      <c r="A205" s="2">
        <v>43763</v>
      </c>
      <c r="B205">
        <v>2019</v>
      </c>
      <c r="C205">
        <v>10</v>
      </c>
      <c r="D205">
        <v>25</v>
      </c>
      <c r="E205" t="s">
        <v>20</v>
      </c>
      <c r="F205">
        <v>42</v>
      </c>
      <c r="G205" t="s">
        <v>50</v>
      </c>
      <c r="H205">
        <v>15.1</v>
      </c>
      <c r="I205">
        <v>15.61</v>
      </c>
      <c r="J205">
        <v>15.1</v>
      </c>
      <c r="K205">
        <v>15.52</v>
      </c>
      <c r="L205" s="4">
        <f t="shared" si="3"/>
        <v>0.0278145695364238</v>
      </c>
    </row>
    <row r="206" spans="1:12">
      <c r="A206" s="2">
        <v>43766</v>
      </c>
      <c r="B206">
        <v>2019</v>
      </c>
      <c r="C206">
        <v>10</v>
      </c>
      <c r="D206">
        <v>28</v>
      </c>
      <c r="E206" t="s">
        <v>16</v>
      </c>
      <c r="F206">
        <v>43</v>
      </c>
      <c r="G206" t="s">
        <v>51</v>
      </c>
      <c r="H206">
        <v>15.56</v>
      </c>
      <c r="I206">
        <v>15.91</v>
      </c>
      <c r="J206">
        <v>15.5</v>
      </c>
      <c r="K206">
        <v>15.72</v>
      </c>
      <c r="L206" s="4">
        <f t="shared" si="3"/>
        <v>0.0102827763496144</v>
      </c>
    </row>
    <row r="207" spans="1:12">
      <c r="A207" s="2">
        <v>43767</v>
      </c>
      <c r="B207">
        <v>2019</v>
      </c>
      <c r="C207">
        <v>10</v>
      </c>
      <c r="D207">
        <v>29</v>
      </c>
      <c r="E207" t="s">
        <v>17</v>
      </c>
      <c r="F207">
        <v>43</v>
      </c>
      <c r="G207" t="s">
        <v>51</v>
      </c>
      <c r="H207">
        <v>15.6</v>
      </c>
      <c r="I207">
        <v>15.7</v>
      </c>
      <c r="J207">
        <v>15.43</v>
      </c>
      <c r="K207">
        <v>15.57</v>
      </c>
      <c r="L207" s="4">
        <f t="shared" si="3"/>
        <v>0.00192307692307688</v>
      </c>
    </row>
    <row r="208" spans="1:12">
      <c r="A208" s="2">
        <v>43768</v>
      </c>
      <c r="B208">
        <v>2019</v>
      </c>
      <c r="C208">
        <v>10</v>
      </c>
      <c r="D208">
        <v>30</v>
      </c>
      <c r="E208" t="s">
        <v>18</v>
      </c>
      <c r="F208">
        <v>43</v>
      </c>
      <c r="G208" t="s">
        <v>51</v>
      </c>
      <c r="H208">
        <v>15.51</v>
      </c>
      <c r="I208">
        <v>15.75</v>
      </c>
      <c r="J208">
        <v>15.43</v>
      </c>
      <c r="K208">
        <v>15.71</v>
      </c>
      <c r="L208" s="4">
        <f t="shared" si="3"/>
        <v>0.0128949065119279</v>
      </c>
    </row>
    <row r="209" spans="1:12">
      <c r="A209" s="2">
        <v>43769</v>
      </c>
      <c r="B209">
        <v>2019</v>
      </c>
      <c r="C209">
        <v>10</v>
      </c>
      <c r="D209">
        <v>31</v>
      </c>
      <c r="E209" t="s">
        <v>19</v>
      </c>
      <c r="F209">
        <v>43</v>
      </c>
      <c r="G209" t="s">
        <v>51</v>
      </c>
      <c r="H209">
        <v>15.69</v>
      </c>
      <c r="I209">
        <v>15.87</v>
      </c>
      <c r="J209">
        <v>15.63</v>
      </c>
      <c r="K209">
        <v>15.79</v>
      </c>
      <c r="L209" s="4">
        <f t="shared" si="3"/>
        <v>0.00637348629700444</v>
      </c>
    </row>
    <row r="210" spans="1:13">
      <c r="A210" s="2">
        <v>43770</v>
      </c>
      <c r="B210">
        <v>2019</v>
      </c>
      <c r="C210">
        <v>11</v>
      </c>
      <c r="D210">
        <v>1</v>
      </c>
      <c r="E210" t="s">
        <v>20</v>
      </c>
      <c r="F210">
        <v>43</v>
      </c>
      <c r="G210" t="s">
        <v>51</v>
      </c>
      <c r="H210">
        <v>15.98</v>
      </c>
      <c r="I210">
        <v>16.5</v>
      </c>
      <c r="J210">
        <v>15.9</v>
      </c>
      <c r="K210">
        <v>16.46</v>
      </c>
      <c r="L210">
        <f t="shared" si="3"/>
        <v>0.0300375469336671</v>
      </c>
      <c r="M210">
        <f>COUNTIF(L210:L229,"&gt;0.1")</f>
        <v>0</v>
      </c>
    </row>
    <row r="211" spans="1:12">
      <c r="A211" s="2">
        <v>43773</v>
      </c>
      <c r="B211">
        <v>2019</v>
      </c>
      <c r="C211">
        <v>11</v>
      </c>
      <c r="D211">
        <v>4</v>
      </c>
      <c r="E211" t="s">
        <v>16</v>
      </c>
      <c r="F211">
        <v>44</v>
      </c>
      <c r="G211" t="s">
        <v>52</v>
      </c>
      <c r="H211">
        <v>16.72</v>
      </c>
      <c r="I211">
        <v>16.78</v>
      </c>
      <c r="J211">
        <v>16.3</v>
      </c>
      <c r="K211">
        <v>16.78</v>
      </c>
      <c r="L211">
        <f t="shared" si="3"/>
        <v>0.00358851674641162</v>
      </c>
    </row>
    <row r="212" spans="1:12">
      <c r="A212" s="2">
        <v>43774</v>
      </c>
      <c r="B212">
        <v>2019</v>
      </c>
      <c r="C212">
        <v>11</v>
      </c>
      <c r="D212">
        <v>5</v>
      </c>
      <c r="E212" t="s">
        <v>17</v>
      </c>
      <c r="F212">
        <v>44</v>
      </c>
      <c r="G212" t="s">
        <v>52</v>
      </c>
      <c r="H212">
        <v>16.78</v>
      </c>
      <c r="I212">
        <v>16.78</v>
      </c>
      <c r="J212">
        <v>16.38</v>
      </c>
      <c r="K212">
        <v>16.42</v>
      </c>
      <c r="L212">
        <f t="shared" si="3"/>
        <v>0.0214541120381406</v>
      </c>
    </row>
    <row r="213" spans="1:12">
      <c r="A213" s="2">
        <v>43775</v>
      </c>
      <c r="B213">
        <v>2019</v>
      </c>
      <c r="C213">
        <v>11</v>
      </c>
      <c r="D213">
        <v>6</v>
      </c>
      <c r="E213" t="s">
        <v>18</v>
      </c>
      <c r="F213">
        <v>44</v>
      </c>
      <c r="G213" t="s">
        <v>52</v>
      </c>
      <c r="H213">
        <v>16.42</v>
      </c>
      <c r="I213">
        <v>16.5</v>
      </c>
      <c r="J213">
        <v>16.28</v>
      </c>
      <c r="K213">
        <v>16.44</v>
      </c>
      <c r="L213">
        <f t="shared" si="3"/>
        <v>0.0012180267965895</v>
      </c>
    </row>
    <row r="214" spans="1:12">
      <c r="A214" s="2">
        <v>43776</v>
      </c>
      <c r="B214">
        <v>2019</v>
      </c>
      <c r="C214">
        <v>11</v>
      </c>
      <c r="D214">
        <v>7</v>
      </c>
      <c r="E214" t="s">
        <v>19</v>
      </c>
      <c r="F214">
        <v>44</v>
      </c>
      <c r="G214" t="s">
        <v>52</v>
      </c>
      <c r="H214">
        <v>16.61</v>
      </c>
      <c r="I214">
        <v>16.96</v>
      </c>
      <c r="J214">
        <v>16.6</v>
      </c>
      <c r="K214">
        <v>16.95</v>
      </c>
      <c r="L214">
        <f t="shared" si="3"/>
        <v>0.020469596628537</v>
      </c>
    </row>
    <row r="215" spans="1:12">
      <c r="A215" s="2">
        <v>43777</v>
      </c>
      <c r="B215">
        <v>2019</v>
      </c>
      <c r="C215">
        <v>11</v>
      </c>
      <c r="D215">
        <v>8</v>
      </c>
      <c r="E215" t="s">
        <v>20</v>
      </c>
      <c r="F215">
        <v>44</v>
      </c>
      <c r="G215" t="s">
        <v>52</v>
      </c>
      <c r="H215">
        <v>16.91</v>
      </c>
      <c r="I215">
        <v>16.93</v>
      </c>
      <c r="J215">
        <v>16.41</v>
      </c>
      <c r="K215">
        <v>16.58</v>
      </c>
      <c r="L215">
        <f t="shared" si="3"/>
        <v>0.0195150798344176</v>
      </c>
    </row>
    <row r="216" spans="1:12">
      <c r="A216" s="2">
        <v>43780</v>
      </c>
      <c r="B216">
        <v>2019</v>
      </c>
      <c r="C216">
        <v>11</v>
      </c>
      <c r="D216">
        <v>11</v>
      </c>
      <c r="E216" t="s">
        <v>16</v>
      </c>
      <c r="F216">
        <v>45</v>
      </c>
      <c r="G216" t="s">
        <v>53</v>
      </c>
      <c r="H216">
        <v>16.35</v>
      </c>
      <c r="I216">
        <v>16.9</v>
      </c>
      <c r="J216">
        <v>16.3</v>
      </c>
      <c r="K216">
        <v>16.77</v>
      </c>
      <c r="L216">
        <f t="shared" si="3"/>
        <v>0.0256880733944953</v>
      </c>
    </row>
    <row r="217" spans="1:12">
      <c r="A217" s="2">
        <v>43781</v>
      </c>
      <c r="B217">
        <v>2019</v>
      </c>
      <c r="C217">
        <v>11</v>
      </c>
      <c r="D217">
        <v>12</v>
      </c>
      <c r="E217" t="s">
        <v>17</v>
      </c>
      <c r="F217">
        <v>45</v>
      </c>
      <c r="G217" t="s">
        <v>53</v>
      </c>
      <c r="H217">
        <v>16.79</v>
      </c>
      <c r="I217">
        <v>16.88</v>
      </c>
      <c r="J217">
        <v>16.48</v>
      </c>
      <c r="K217">
        <v>16.68</v>
      </c>
      <c r="L217">
        <f t="shared" si="3"/>
        <v>0.00655151876116733</v>
      </c>
    </row>
    <row r="218" spans="1:12">
      <c r="A218" s="2">
        <v>43782</v>
      </c>
      <c r="B218">
        <v>2019</v>
      </c>
      <c r="C218">
        <v>11</v>
      </c>
      <c r="D218">
        <v>13</v>
      </c>
      <c r="E218" t="s">
        <v>18</v>
      </c>
      <c r="F218">
        <v>45</v>
      </c>
      <c r="G218" t="s">
        <v>53</v>
      </c>
      <c r="H218">
        <v>16.58</v>
      </c>
      <c r="I218">
        <v>17</v>
      </c>
      <c r="J218">
        <v>16.58</v>
      </c>
      <c r="K218">
        <v>16.77</v>
      </c>
      <c r="L218">
        <f t="shared" si="3"/>
        <v>0.0114595898673101</v>
      </c>
    </row>
    <row r="219" spans="1:12">
      <c r="A219" s="2">
        <v>43783</v>
      </c>
      <c r="B219">
        <v>2019</v>
      </c>
      <c r="C219">
        <v>11</v>
      </c>
      <c r="D219">
        <v>14</v>
      </c>
      <c r="E219" t="s">
        <v>19</v>
      </c>
      <c r="F219">
        <v>45</v>
      </c>
      <c r="G219" t="s">
        <v>53</v>
      </c>
      <c r="H219">
        <v>16.8</v>
      </c>
      <c r="I219">
        <v>16.81</v>
      </c>
      <c r="J219">
        <v>16.2</v>
      </c>
      <c r="K219">
        <v>16.33</v>
      </c>
      <c r="L219">
        <f t="shared" si="3"/>
        <v>0.0279761904761906</v>
      </c>
    </row>
    <row r="220" spans="1:12">
      <c r="A220" s="2">
        <v>43784</v>
      </c>
      <c r="B220">
        <v>2019</v>
      </c>
      <c r="C220">
        <v>11</v>
      </c>
      <c r="D220">
        <v>15</v>
      </c>
      <c r="E220" t="s">
        <v>20</v>
      </c>
      <c r="F220">
        <v>45</v>
      </c>
      <c r="G220" t="s">
        <v>53</v>
      </c>
      <c r="H220">
        <v>16.41</v>
      </c>
      <c r="I220">
        <v>16.72</v>
      </c>
      <c r="J220">
        <v>16.26</v>
      </c>
      <c r="K220">
        <v>16.71</v>
      </c>
      <c r="L220">
        <f t="shared" si="3"/>
        <v>0.0182815356489946</v>
      </c>
    </row>
    <row r="221" spans="1:12">
      <c r="A221" s="2">
        <v>43787</v>
      </c>
      <c r="B221">
        <v>2019</v>
      </c>
      <c r="C221">
        <v>11</v>
      </c>
      <c r="D221">
        <v>18</v>
      </c>
      <c r="E221" t="s">
        <v>16</v>
      </c>
      <c r="F221">
        <v>46</v>
      </c>
      <c r="G221" t="s">
        <v>54</v>
      </c>
      <c r="H221">
        <v>17.01</v>
      </c>
      <c r="I221">
        <v>17.01</v>
      </c>
      <c r="J221">
        <v>16.27</v>
      </c>
      <c r="K221">
        <v>16.38</v>
      </c>
      <c r="L221">
        <f t="shared" si="3"/>
        <v>0.0370370370370372</v>
      </c>
    </row>
    <row r="222" spans="1:12">
      <c r="A222" s="2">
        <v>43788</v>
      </c>
      <c r="B222">
        <v>2019</v>
      </c>
      <c r="C222">
        <v>11</v>
      </c>
      <c r="D222">
        <v>19</v>
      </c>
      <c r="E222" t="s">
        <v>17</v>
      </c>
      <c r="F222">
        <v>46</v>
      </c>
      <c r="G222" t="s">
        <v>54</v>
      </c>
      <c r="H222">
        <v>16.6</v>
      </c>
      <c r="I222">
        <v>16.65</v>
      </c>
      <c r="J222">
        <v>15.18</v>
      </c>
      <c r="K222">
        <v>15.73</v>
      </c>
      <c r="L222">
        <f t="shared" si="3"/>
        <v>0.0524096385542169</v>
      </c>
    </row>
    <row r="223" spans="1:12">
      <c r="A223" s="2">
        <v>43789</v>
      </c>
      <c r="B223">
        <v>2019</v>
      </c>
      <c r="C223">
        <v>11</v>
      </c>
      <c r="D223">
        <v>20</v>
      </c>
      <c r="E223" t="s">
        <v>18</v>
      </c>
      <c r="F223">
        <v>46</v>
      </c>
      <c r="G223" t="s">
        <v>54</v>
      </c>
      <c r="H223">
        <v>15.5</v>
      </c>
      <c r="I223">
        <v>16.63</v>
      </c>
      <c r="J223">
        <v>15.42</v>
      </c>
      <c r="K223">
        <v>16.29</v>
      </c>
      <c r="L223">
        <f t="shared" si="3"/>
        <v>0.0509677419354838</v>
      </c>
    </row>
    <row r="224" spans="1:12">
      <c r="A224" s="2">
        <v>43790</v>
      </c>
      <c r="B224">
        <v>2019</v>
      </c>
      <c r="C224">
        <v>11</v>
      </c>
      <c r="D224">
        <v>21</v>
      </c>
      <c r="E224" t="s">
        <v>19</v>
      </c>
      <c r="F224">
        <v>46</v>
      </c>
      <c r="G224" t="s">
        <v>54</v>
      </c>
      <c r="H224">
        <v>16.34</v>
      </c>
      <c r="I224">
        <v>17.08</v>
      </c>
      <c r="J224">
        <v>16.3</v>
      </c>
      <c r="K224">
        <v>16.92</v>
      </c>
      <c r="L224">
        <f t="shared" si="3"/>
        <v>0.0354957160342718</v>
      </c>
    </row>
    <row r="225" spans="1:12">
      <c r="A225" s="2">
        <v>43791</v>
      </c>
      <c r="B225">
        <v>2019</v>
      </c>
      <c r="C225">
        <v>11</v>
      </c>
      <c r="D225">
        <v>22</v>
      </c>
      <c r="E225" t="s">
        <v>20</v>
      </c>
      <c r="F225">
        <v>46</v>
      </c>
      <c r="G225" t="s">
        <v>54</v>
      </c>
      <c r="H225">
        <v>16.93</v>
      </c>
      <c r="I225">
        <v>16.98</v>
      </c>
      <c r="J225">
        <v>16.56</v>
      </c>
      <c r="K225">
        <v>16.59</v>
      </c>
      <c r="L225">
        <f t="shared" si="3"/>
        <v>0.0200826934435912</v>
      </c>
    </row>
    <row r="226" spans="1:12">
      <c r="A226" s="2">
        <v>43794</v>
      </c>
      <c r="B226">
        <v>2019</v>
      </c>
      <c r="C226">
        <v>11</v>
      </c>
      <c r="D226">
        <v>25</v>
      </c>
      <c r="E226" t="s">
        <v>16</v>
      </c>
      <c r="F226">
        <v>47</v>
      </c>
      <c r="G226" t="s">
        <v>55</v>
      </c>
      <c r="H226">
        <v>16.5</v>
      </c>
      <c r="I226">
        <v>16.94</v>
      </c>
      <c r="J226">
        <v>16.36</v>
      </c>
      <c r="K226">
        <v>16.81</v>
      </c>
      <c r="L226">
        <f t="shared" si="3"/>
        <v>0.0187878787878787</v>
      </c>
    </row>
    <row r="227" spans="1:12">
      <c r="A227" s="2">
        <v>43795</v>
      </c>
      <c r="B227">
        <v>2019</v>
      </c>
      <c r="C227">
        <v>11</v>
      </c>
      <c r="D227">
        <v>26</v>
      </c>
      <c r="E227" t="s">
        <v>17</v>
      </c>
      <c r="F227">
        <v>47</v>
      </c>
      <c r="G227" t="s">
        <v>55</v>
      </c>
      <c r="H227">
        <v>16.84</v>
      </c>
      <c r="I227">
        <v>16.99</v>
      </c>
      <c r="J227">
        <v>16.62</v>
      </c>
      <c r="K227">
        <v>16.8</v>
      </c>
      <c r="L227">
        <f t="shared" si="3"/>
        <v>0.00237529691211396</v>
      </c>
    </row>
    <row r="228" spans="1:12">
      <c r="A228" s="2">
        <v>43796</v>
      </c>
      <c r="B228">
        <v>2019</v>
      </c>
      <c r="C228">
        <v>11</v>
      </c>
      <c r="D228">
        <v>27</v>
      </c>
      <c r="E228" t="s">
        <v>18</v>
      </c>
      <c r="F228">
        <v>47</v>
      </c>
      <c r="G228" t="s">
        <v>55</v>
      </c>
      <c r="H228">
        <v>16.89</v>
      </c>
      <c r="I228">
        <v>17.3</v>
      </c>
      <c r="J228">
        <v>16.81</v>
      </c>
      <c r="K228">
        <v>17</v>
      </c>
      <c r="L228">
        <f t="shared" si="3"/>
        <v>0.00651272942569564</v>
      </c>
    </row>
    <row r="229" spans="1:12">
      <c r="A229" s="2">
        <v>43798</v>
      </c>
      <c r="B229">
        <v>2019</v>
      </c>
      <c r="C229">
        <v>11</v>
      </c>
      <c r="D229">
        <v>29</v>
      </c>
      <c r="E229" t="s">
        <v>20</v>
      </c>
      <c r="F229">
        <v>47</v>
      </c>
      <c r="G229" t="s">
        <v>55</v>
      </c>
      <c r="H229">
        <v>16.85</v>
      </c>
      <c r="I229">
        <v>17.3</v>
      </c>
      <c r="J229">
        <v>16.44</v>
      </c>
      <c r="K229">
        <v>17.28</v>
      </c>
      <c r="L229">
        <f t="shared" si="3"/>
        <v>0.0255192878338279</v>
      </c>
    </row>
    <row r="230" spans="1:13">
      <c r="A230" s="2">
        <v>43801</v>
      </c>
      <c r="B230">
        <v>2019</v>
      </c>
      <c r="C230">
        <v>12</v>
      </c>
      <c r="D230">
        <v>2</v>
      </c>
      <c r="E230" t="s">
        <v>16</v>
      </c>
      <c r="F230">
        <v>48</v>
      </c>
      <c r="G230" t="s">
        <v>56</v>
      </c>
      <c r="H230">
        <v>17.2</v>
      </c>
      <c r="I230">
        <v>17.5</v>
      </c>
      <c r="J230">
        <v>17.05</v>
      </c>
      <c r="K230">
        <v>17.41</v>
      </c>
      <c r="L230" s="4">
        <f t="shared" si="3"/>
        <v>0.0122093023255814</v>
      </c>
      <c r="M230">
        <f>COUNTIF(L230:L250,"&gt;0.1")</f>
        <v>0</v>
      </c>
    </row>
    <row r="231" spans="1:12">
      <c r="A231" s="2">
        <v>43802</v>
      </c>
      <c r="B231">
        <v>2019</v>
      </c>
      <c r="C231">
        <v>12</v>
      </c>
      <c r="D231">
        <v>3</v>
      </c>
      <c r="E231" t="s">
        <v>17</v>
      </c>
      <c r="F231">
        <v>48</v>
      </c>
      <c r="G231" t="s">
        <v>56</v>
      </c>
      <c r="H231">
        <v>16.9</v>
      </c>
      <c r="I231">
        <v>17.1</v>
      </c>
      <c r="J231">
        <v>16.47</v>
      </c>
      <c r="K231">
        <v>16.68</v>
      </c>
      <c r="L231" s="4">
        <f t="shared" si="3"/>
        <v>0.0130177514792899</v>
      </c>
    </row>
    <row r="232" spans="1:12">
      <c r="A232" s="2">
        <v>43803</v>
      </c>
      <c r="B232">
        <v>2019</v>
      </c>
      <c r="C232">
        <v>12</v>
      </c>
      <c r="D232">
        <v>4</v>
      </c>
      <c r="E232" t="s">
        <v>18</v>
      </c>
      <c r="F232">
        <v>48</v>
      </c>
      <c r="G232" t="s">
        <v>56</v>
      </c>
      <c r="H232">
        <v>16.8</v>
      </c>
      <c r="I232">
        <v>16.89</v>
      </c>
      <c r="J232">
        <v>16.35</v>
      </c>
      <c r="K232">
        <v>16.42</v>
      </c>
      <c r="L232" s="4">
        <f t="shared" si="3"/>
        <v>0.0226190476190476</v>
      </c>
    </row>
    <row r="233" spans="1:12">
      <c r="A233" s="2">
        <v>43804</v>
      </c>
      <c r="B233">
        <v>2019</v>
      </c>
      <c r="C233">
        <v>12</v>
      </c>
      <c r="D233">
        <v>5</v>
      </c>
      <c r="E233" t="s">
        <v>19</v>
      </c>
      <c r="F233">
        <v>48</v>
      </c>
      <c r="G233" t="s">
        <v>56</v>
      </c>
      <c r="H233">
        <v>16.54</v>
      </c>
      <c r="I233">
        <v>17.19</v>
      </c>
      <c r="J233">
        <v>16.45</v>
      </c>
      <c r="K233">
        <v>16.95</v>
      </c>
      <c r="L233" s="4">
        <f t="shared" si="3"/>
        <v>0.0247883917775091</v>
      </c>
    </row>
    <row r="234" spans="1:12">
      <c r="A234" s="2">
        <v>43805</v>
      </c>
      <c r="B234">
        <v>2019</v>
      </c>
      <c r="C234">
        <v>12</v>
      </c>
      <c r="D234">
        <v>6</v>
      </c>
      <c r="E234" t="s">
        <v>20</v>
      </c>
      <c r="F234">
        <v>48</v>
      </c>
      <c r="G234" t="s">
        <v>56</v>
      </c>
      <c r="H234">
        <v>17.06</v>
      </c>
      <c r="I234">
        <v>17.24</v>
      </c>
      <c r="J234">
        <v>17.02</v>
      </c>
      <c r="K234">
        <v>17.17</v>
      </c>
      <c r="L234" s="4">
        <f t="shared" si="3"/>
        <v>0.00644783118405645</v>
      </c>
    </row>
    <row r="235" spans="1:12">
      <c r="A235" s="2">
        <v>43808</v>
      </c>
      <c r="B235">
        <v>2019</v>
      </c>
      <c r="C235">
        <v>12</v>
      </c>
      <c r="D235">
        <v>9</v>
      </c>
      <c r="E235" t="s">
        <v>16</v>
      </c>
      <c r="F235">
        <v>49</v>
      </c>
      <c r="G235" t="s">
        <v>57</v>
      </c>
      <c r="H235">
        <v>17.08</v>
      </c>
      <c r="I235">
        <v>17.39</v>
      </c>
      <c r="J235">
        <v>16.93</v>
      </c>
      <c r="K235">
        <v>16.99</v>
      </c>
      <c r="L235" s="4">
        <f t="shared" si="3"/>
        <v>0.00526932084309133</v>
      </c>
    </row>
    <row r="236" spans="1:12">
      <c r="A236" s="2">
        <v>43809</v>
      </c>
      <c r="B236">
        <v>2019</v>
      </c>
      <c r="C236">
        <v>12</v>
      </c>
      <c r="D236">
        <v>10</v>
      </c>
      <c r="E236" t="s">
        <v>17</v>
      </c>
      <c r="F236">
        <v>49</v>
      </c>
      <c r="G236" t="s">
        <v>57</v>
      </c>
      <c r="H236">
        <v>17.11</v>
      </c>
      <c r="I236">
        <v>17.19</v>
      </c>
      <c r="J236">
        <v>16.9</v>
      </c>
      <c r="K236">
        <v>16.96</v>
      </c>
      <c r="L236" s="4">
        <f t="shared" si="3"/>
        <v>0.0087668030391583</v>
      </c>
    </row>
    <row r="237" spans="1:12">
      <c r="A237" s="2">
        <v>43810</v>
      </c>
      <c r="B237">
        <v>2019</v>
      </c>
      <c r="C237">
        <v>12</v>
      </c>
      <c r="D237">
        <v>11</v>
      </c>
      <c r="E237" t="s">
        <v>18</v>
      </c>
      <c r="F237">
        <v>49</v>
      </c>
      <c r="G237" t="s">
        <v>57</v>
      </c>
      <c r="H237">
        <v>17.1</v>
      </c>
      <c r="I237">
        <v>17.61</v>
      </c>
      <c r="J237">
        <v>16.99</v>
      </c>
      <c r="K237">
        <v>17.54</v>
      </c>
      <c r="L237" s="4">
        <f t="shared" si="3"/>
        <v>0.0257309941520466</v>
      </c>
    </row>
    <row r="238" spans="1:12">
      <c r="A238" s="2">
        <v>43811</v>
      </c>
      <c r="B238">
        <v>2019</v>
      </c>
      <c r="C238">
        <v>12</v>
      </c>
      <c r="D238">
        <v>12</v>
      </c>
      <c r="E238" t="s">
        <v>19</v>
      </c>
      <c r="F238">
        <v>49</v>
      </c>
      <c r="G238" t="s">
        <v>57</v>
      </c>
      <c r="H238">
        <v>17.48</v>
      </c>
      <c r="I238">
        <v>17.83</v>
      </c>
      <c r="J238">
        <v>17.4</v>
      </c>
      <c r="K238">
        <v>17.74</v>
      </c>
      <c r="L238" s="4">
        <f t="shared" si="3"/>
        <v>0.0148741418764301</v>
      </c>
    </row>
    <row r="239" spans="1:12">
      <c r="A239" s="2">
        <v>43812</v>
      </c>
      <c r="B239">
        <v>2019</v>
      </c>
      <c r="C239">
        <v>12</v>
      </c>
      <c r="D239">
        <v>13</v>
      </c>
      <c r="E239" t="s">
        <v>20</v>
      </c>
      <c r="F239">
        <v>49</v>
      </c>
      <c r="G239" t="s">
        <v>57</v>
      </c>
      <c r="H239">
        <v>17.75</v>
      </c>
      <c r="I239">
        <v>18.04</v>
      </c>
      <c r="J239">
        <v>17.67</v>
      </c>
      <c r="K239">
        <v>17.9</v>
      </c>
      <c r="L239" s="4">
        <f t="shared" si="3"/>
        <v>0.00845070422535203</v>
      </c>
    </row>
    <row r="240" spans="1:12">
      <c r="A240" s="2">
        <v>43815</v>
      </c>
      <c r="B240">
        <v>2019</v>
      </c>
      <c r="C240">
        <v>12</v>
      </c>
      <c r="D240">
        <v>16</v>
      </c>
      <c r="E240" t="s">
        <v>16</v>
      </c>
      <c r="F240">
        <v>50</v>
      </c>
      <c r="G240" t="s">
        <v>58</v>
      </c>
      <c r="H240">
        <v>18.05</v>
      </c>
      <c r="I240">
        <v>18.08</v>
      </c>
      <c r="J240">
        <v>17.78</v>
      </c>
      <c r="K240">
        <v>17.96</v>
      </c>
      <c r="L240" s="4">
        <f t="shared" si="3"/>
        <v>0.00498614958448753</v>
      </c>
    </row>
    <row r="241" spans="1:12">
      <c r="A241" s="2">
        <v>43816</v>
      </c>
      <c r="B241">
        <v>2019</v>
      </c>
      <c r="C241">
        <v>12</v>
      </c>
      <c r="D241">
        <v>17</v>
      </c>
      <c r="E241" t="s">
        <v>17</v>
      </c>
      <c r="F241">
        <v>50</v>
      </c>
      <c r="G241" t="s">
        <v>58</v>
      </c>
      <c r="H241">
        <v>18.06</v>
      </c>
      <c r="I241">
        <v>18.06</v>
      </c>
      <c r="J241">
        <v>17.63</v>
      </c>
      <c r="K241">
        <v>17.85</v>
      </c>
      <c r="L241" s="4">
        <f t="shared" si="3"/>
        <v>0.011627906976744</v>
      </c>
    </row>
    <row r="242" spans="1:12">
      <c r="A242" s="2">
        <v>43817</v>
      </c>
      <c r="B242">
        <v>2019</v>
      </c>
      <c r="C242">
        <v>12</v>
      </c>
      <c r="D242">
        <v>18</v>
      </c>
      <c r="E242" t="s">
        <v>18</v>
      </c>
      <c r="F242">
        <v>50</v>
      </c>
      <c r="G242" t="s">
        <v>58</v>
      </c>
      <c r="H242">
        <v>17.86</v>
      </c>
      <c r="I242">
        <v>17.86</v>
      </c>
      <c r="J242">
        <v>17.47</v>
      </c>
      <c r="K242">
        <v>17.69</v>
      </c>
      <c r="L242" s="4">
        <f t="shared" si="3"/>
        <v>0.00951847704367291</v>
      </c>
    </row>
    <row r="243" spans="1:12">
      <c r="A243" s="2">
        <v>43818</v>
      </c>
      <c r="B243">
        <v>2019</v>
      </c>
      <c r="C243">
        <v>12</v>
      </c>
      <c r="D243">
        <v>19</v>
      </c>
      <c r="E243" t="s">
        <v>19</v>
      </c>
      <c r="F243">
        <v>50</v>
      </c>
      <c r="G243" t="s">
        <v>58</v>
      </c>
      <c r="H243">
        <v>17.79</v>
      </c>
      <c r="I243">
        <v>18.09</v>
      </c>
      <c r="J243">
        <v>17.61</v>
      </c>
      <c r="K243">
        <v>18.04</v>
      </c>
      <c r="L243" s="4">
        <f t="shared" si="3"/>
        <v>0.014052838673412</v>
      </c>
    </row>
    <row r="244" spans="1:12">
      <c r="A244" s="2">
        <v>43819</v>
      </c>
      <c r="B244">
        <v>2019</v>
      </c>
      <c r="C244">
        <v>12</v>
      </c>
      <c r="D244">
        <v>20</v>
      </c>
      <c r="E244" t="s">
        <v>20</v>
      </c>
      <c r="F244">
        <v>50</v>
      </c>
      <c r="G244" t="s">
        <v>58</v>
      </c>
      <c r="H244">
        <v>18.09</v>
      </c>
      <c r="I244">
        <v>18.5</v>
      </c>
      <c r="J244">
        <v>17.91</v>
      </c>
      <c r="K244">
        <v>17.94</v>
      </c>
      <c r="L244" s="4">
        <f t="shared" si="3"/>
        <v>0.00829187396351568</v>
      </c>
    </row>
    <row r="245" spans="1:12">
      <c r="A245" s="2">
        <v>43822</v>
      </c>
      <c r="B245">
        <v>2019</v>
      </c>
      <c r="C245">
        <v>12</v>
      </c>
      <c r="D245">
        <v>23</v>
      </c>
      <c r="E245" t="s">
        <v>16</v>
      </c>
      <c r="F245">
        <v>51</v>
      </c>
      <c r="G245" t="s">
        <v>59</v>
      </c>
      <c r="H245">
        <v>18</v>
      </c>
      <c r="I245">
        <v>18.5</v>
      </c>
      <c r="J245">
        <v>17.96</v>
      </c>
      <c r="K245">
        <v>18.42</v>
      </c>
      <c r="L245" s="4">
        <f t="shared" si="3"/>
        <v>0.0233333333333334</v>
      </c>
    </row>
    <row r="246" spans="1:12">
      <c r="A246" s="2">
        <v>43823</v>
      </c>
      <c r="B246">
        <v>2019</v>
      </c>
      <c r="C246">
        <v>12</v>
      </c>
      <c r="D246">
        <v>24</v>
      </c>
      <c r="E246" t="s">
        <v>17</v>
      </c>
      <c r="F246">
        <v>51</v>
      </c>
      <c r="G246" t="s">
        <v>59</v>
      </c>
      <c r="H246">
        <v>18.44</v>
      </c>
      <c r="I246">
        <v>18.57</v>
      </c>
      <c r="J246">
        <v>18.33</v>
      </c>
      <c r="K246">
        <v>18.44</v>
      </c>
      <c r="L246" s="4">
        <f t="shared" si="3"/>
        <v>0</v>
      </c>
    </row>
    <row r="247" spans="1:12">
      <c r="A247" s="2">
        <v>43825</v>
      </c>
      <c r="B247">
        <v>2019</v>
      </c>
      <c r="C247">
        <v>12</v>
      </c>
      <c r="D247">
        <v>26</v>
      </c>
      <c r="E247" t="s">
        <v>19</v>
      </c>
      <c r="F247">
        <v>51</v>
      </c>
      <c r="G247" t="s">
        <v>59</v>
      </c>
      <c r="H247">
        <v>18.45</v>
      </c>
      <c r="I247">
        <v>18.47</v>
      </c>
      <c r="J247">
        <v>18.24</v>
      </c>
      <c r="K247">
        <v>18.34</v>
      </c>
      <c r="L247" s="4">
        <f t="shared" si="3"/>
        <v>0.00596205962059618</v>
      </c>
    </row>
    <row r="248" spans="1:12">
      <c r="A248" s="2">
        <v>43826</v>
      </c>
      <c r="B248">
        <v>2019</v>
      </c>
      <c r="C248">
        <v>12</v>
      </c>
      <c r="D248">
        <v>27</v>
      </c>
      <c r="E248" t="s">
        <v>20</v>
      </c>
      <c r="F248">
        <v>51</v>
      </c>
      <c r="G248" t="s">
        <v>59</v>
      </c>
      <c r="H248">
        <v>18.31</v>
      </c>
      <c r="I248">
        <v>18.4</v>
      </c>
      <c r="J248">
        <v>18.1</v>
      </c>
      <c r="K248">
        <v>18.24</v>
      </c>
      <c r="L248" s="4">
        <f t="shared" si="3"/>
        <v>0.00382304751501913</v>
      </c>
    </row>
    <row r="249" spans="1:12">
      <c r="A249" s="2">
        <v>43829</v>
      </c>
      <c r="B249">
        <v>2019</v>
      </c>
      <c r="C249">
        <v>12</v>
      </c>
      <c r="D249">
        <v>30</v>
      </c>
      <c r="E249" t="s">
        <v>16</v>
      </c>
      <c r="F249">
        <v>52</v>
      </c>
      <c r="G249" t="s">
        <v>60</v>
      </c>
      <c r="H249">
        <v>18.2</v>
      </c>
      <c r="I249">
        <v>18.59</v>
      </c>
      <c r="J249">
        <v>18.13</v>
      </c>
      <c r="K249">
        <v>18.45</v>
      </c>
      <c r="L249" s="4">
        <f t="shared" si="3"/>
        <v>0.0137362637362637</v>
      </c>
    </row>
    <row r="250" spans="1:12">
      <c r="A250" s="2">
        <v>43830</v>
      </c>
      <c r="B250">
        <v>2019</v>
      </c>
      <c r="C250">
        <v>12</v>
      </c>
      <c r="D250">
        <v>31</v>
      </c>
      <c r="E250" t="s">
        <v>17</v>
      </c>
      <c r="F250">
        <v>52</v>
      </c>
      <c r="G250" t="s">
        <v>60</v>
      </c>
      <c r="H250">
        <v>18.55</v>
      </c>
      <c r="I250">
        <v>19.17</v>
      </c>
      <c r="J250">
        <v>18.48</v>
      </c>
      <c r="K250">
        <v>18.62</v>
      </c>
      <c r="L250" s="4">
        <f t="shared" si="3"/>
        <v>0.00377358490566039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2022-10-23T19:04:00Z</dcterms:created>
  <dcterms:modified xsi:type="dcterms:W3CDTF">2022-11-08T04:24:58Z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FE4C66B10F3544AAA06B90CDE0337580</vt:lpwstr>
  </property>
  <property fmtid="{D5CDD505-2E9C-101B-9397-08002B2CF9AE}" pid="3" name="KSOProductBuildVer">
    <vt:lpwstr>2052-11.1.0.12598</vt:lpwstr>
  </property>
</Properties>
</file>