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70" windowHeight="11610"/>
  </bookViews>
  <sheets>
    <sheet name="Note" sheetId="5" r:id="rId1"/>
    <sheet name="Qtrinh xử lý" sheetId="6" r:id="rId2"/>
    <sheet name="Sheet2" sheetId="7" r:id="rId3"/>
  </sheets>
  <calcPr calcId="152511"/>
</workbook>
</file>

<file path=xl/calcChain.xml><?xml version="1.0" encoding="utf-8"?>
<calcChain xmlns="http://schemas.openxmlformats.org/spreadsheetml/2006/main">
  <c r="U23" i="5" l="1"/>
  <c r="U49" i="5"/>
  <c r="U44" i="5"/>
  <c r="U31" i="5"/>
  <c r="U35" i="5"/>
  <c r="U27" i="5"/>
  <c r="U14" i="5"/>
  <c r="U11" i="5"/>
  <c r="U39" i="5" l="1"/>
  <c r="U19" i="5"/>
  <c r="S64" i="5" l="1"/>
  <c r="U64" i="5" s="1"/>
  <c r="S59" i="5"/>
  <c r="U59" i="5" s="1"/>
  <c r="U66" i="5" l="1"/>
  <c r="U55" i="5"/>
  <c r="H4" i="5" s="1"/>
</calcChain>
</file>

<file path=xl/sharedStrings.xml><?xml version="1.0" encoding="utf-8"?>
<sst xmlns="http://schemas.openxmlformats.org/spreadsheetml/2006/main" count="37" uniqueCount="36">
  <si>
    <t>Độ phức tạp</t>
  </si>
  <si>
    <t>STT</t>
  </si>
  <si>
    <t>NỘI DUNG CÔNG VIỆC</t>
  </si>
  <si>
    <t>Danh sách chức năng đầu mục chính</t>
  </si>
  <si>
    <t>Ghi trú</t>
  </si>
  <si>
    <r>
      <rPr>
        <b/>
        <sz val="12"/>
        <color theme="1"/>
        <rFont val="Arial"/>
        <family val="2"/>
      </rPr>
      <t>Quản lý theo đối tượng (Trademark, patent,...)</t>
    </r>
    <r>
      <rPr>
        <sz val="12"/>
        <color theme="1"/>
        <rFont val="Arial"/>
        <family val="2"/>
      </rPr>
      <t xml:space="preserve">
</t>
    </r>
    <r>
      <rPr>
        <sz val="12"/>
        <color theme="4"/>
        <rFont val="Arial"/>
        <family val="2"/>
      </rPr>
      <t>- Đối với quản lý Thương hiệu , Bằng sáng chế   :  Bao gồm các thông tin gì  các quy trình xử lý ra sao? Chị mô tả chi tiết các trường dữ liệu trong quản lý cho em với nhé, hoặc có file mẫu nào đối với mỗi thực thể mà chị đang quản lý thì cho em để bên em thiết kế các trường thông tin để lưu trữ dữ liệu vào cơ sở dữ liệu
- Về thương hiệu hoằng bằng sáng chế có chia ra các ngành nghề quản lý hay không?
- Hay thời gian hiệu lực của thương hiệu hay Bằng sáng chế hay không? Nếu có hạn đăng ký thì khi hết hạn có cần warning cảnh báo, các bằng hay thương hiệu để đăng ký lại hay không?
- Số lần gia hạn tối đa của thương hiệu?</t>
    </r>
  </si>
  <si>
    <r>
      <t xml:space="preserve">Quản lý thời gian tham gia vào từng vụ việc (Attorney/Members)
</t>
    </r>
    <r>
      <rPr>
        <sz val="12"/>
        <color theme="4"/>
        <rFont val="Arial"/>
        <family val="2"/>
      </rPr>
      <t>- Các thông tin về quản lý Attorney Chị gửi giúp em chi tiết các trường thông tin cũng như nghiệp vụ hiện tại, hoặc mong muốn sẽ quản lý trong quy trình?
- Các thông tin về quản lý thành viên chị gửi giúp em chi tiết các trường thông tin cũng như nghiệp vụ hiện tại, hoặc mong muốn sẽ quản lý trong quy trình?</t>
    </r>
    <r>
      <rPr>
        <sz val="12"/>
        <color rgb="FFC00000"/>
        <rFont val="Arial"/>
        <family val="2"/>
      </rPr>
      <t xml:space="preserve">
</t>
    </r>
  </si>
  <si>
    <r>
      <rPr>
        <b/>
        <sz val="12"/>
        <color theme="1"/>
        <rFont val="Arial"/>
        <family val="2"/>
      </rPr>
      <t xml:space="preserve">Quản lý tình trạng vụ việc (deadline, reminder)
</t>
    </r>
    <r>
      <rPr>
        <sz val="12"/>
        <color theme="4"/>
        <rFont val="Arial"/>
        <family val="2"/>
      </rPr>
      <t>- Có thể có Tham số cài đặt cảnh báo trước dealine thông báo qua hình thức gì, SMS, Email cho quản trị, hay chỉ thông báo trên hệ thống web
- Thông báo có cần cần phải xác nhận hay không? Nếu nhân viên không xác nhận thông báo thì có gửi tiếp hay không? sợ TH gửi email hoặc SMS thất bại</t>
    </r>
  </si>
  <si>
    <r>
      <t xml:space="preserve">Quản lý Attorney (nhận, trả lời, xử lý các yêu cầu của Client như thế nào, trong thời gian bao lâu...)
</t>
    </r>
    <r>
      <rPr>
        <sz val="12"/>
        <color theme="4"/>
        <rFont val="Arial"/>
        <family val="2"/>
      </rPr>
      <t>- Chị mô tả các chức năng khi Luật xư nhận được yêu cầu và xử lý vụ việc
- Có thống kê về Attorney xử lý vụ việc hay ngược lại, để phục vụ tra cứu thuận tiện hơn</t>
    </r>
  </si>
  <si>
    <t>Note: Nếu có cảnh báo, phản hồi thông tin cho khách hàng bằng SMS thì phải đăng ký thông tin đầu số với nhà mạng FPT,Viettel, chi phí tính theo tin nhắn</t>
  </si>
  <si>
    <t>CRM tổng 7 đầu mục lơn</t>
  </si>
  <si>
    <t>QUẢN TRỊ gồm 2 phần BackEnd là phần quản trị thông tin phía dưới, Frontend là phần show thông tin hiển thị ngoài website</t>
  </si>
  <si>
    <t>Phần mềm 2 ngôn ngữ En/Vi</t>
  </si>
  <si>
    <t>x</t>
  </si>
  <si>
    <t>Số lượng</t>
  </si>
  <si>
    <t xml:space="preserve">Đối với mẫu thông thường Chị chưa gửi nên em chưa nhận được nhưng để 1 báo cáo hoàn thiện in ấn đẹp tối thiểu cũng phải mất từ 1,5 - 2 ngày </t>
  </si>
  <si>
    <r>
      <t xml:space="preserve">Đối với các vụ việc khách hàng sử dụng mẫu tiếng anh thì trong phần quản trị sẽ hiển thị mẫu song song để dịch sang tiếng việt,
In ấn báo cáo trên chương trình
Kết xuất dữ liệu pdf,word
Đối với báo cáo </t>
    </r>
    <r>
      <rPr>
        <sz val="12"/>
        <color rgb="FFFF0000"/>
        <rFont val="Arial"/>
        <family val="2"/>
      </rPr>
      <t xml:space="preserve">Request for trademark registration (Vietnamese) </t>
    </r>
    <r>
      <rPr>
        <sz val="12"/>
        <rFont val="Arial"/>
        <family val="2"/>
      </rPr>
      <t>bên em đã tham khảo thì nhìn cũng khá là phức tạp, dự kiến làm trong khoảng 4 ngày với các mẫu phức tạp như này các công việc khi làm 1 mẫu báo cáo gồm:
- Thiết kế dữ liệu lưu trữ database
- Vẽ mẫu thiết kế
- Lập trình chức năng, thêm, sửa, xóa, in ấn kết xuất dữ liệu
- Chuyển đổi trạng thái của vụ việc, báo cáo để phục vụ cảnh báo tới khách hàng, hay cán bộ quản lý
- Đối với báo cáo tiếng anh thì bên em sẽ thực hiện thời gian làm thêm bên em tính sẽ là 0.35% của tiếng việt 
 Em sẽ cộng thêm vào cột số lượng luôn ạ</t>
    </r>
  </si>
  <si>
    <t>hệ số tiếng anh báo cáo</t>
  </si>
  <si>
    <t>Ngày làm việc báo cáo</t>
  </si>
  <si>
    <t>hs phức tạp</t>
  </si>
  <si>
    <t>hs đơn giản</t>
  </si>
  <si>
    <t>Tổng  thời gian</t>
  </si>
  <si>
    <t>Dự kiến thời gian làm</t>
  </si>
  <si>
    <t>Tổng thời gian làm CRM</t>
  </si>
  <si>
    <t>Tổng thời gian làm BáoCao</t>
  </si>
  <si>
    <t>Tổng thời gian dự kiến ngày công:</t>
  </si>
  <si>
    <t>DANH SÁCH CHỨC NĂNG</t>
  </si>
  <si>
    <r>
      <rPr>
        <b/>
        <sz val="12"/>
        <color theme="1"/>
        <rFont val="Arial"/>
        <family val="2"/>
      </rPr>
      <t xml:space="preserve">Quản lý tình trạng thanh toán (billing and payment);
</t>
    </r>
    <r>
      <rPr>
        <sz val="12"/>
        <color theme="4"/>
        <rFont val="Arial"/>
        <family val="2"/>
      </rPr>
      <t>- Sau buổi thảo luận chốt chưa tích hợp thanh toán online, Nhưng hiện tại Chị có muốn quản lý thông tin về vụ việc yêu cầu bằng tay chẳng hạn, Nếu khách hàng thanh toán rồi thì vào hệ thống có chức năng chuyển vụ việc về đã thanh toán, hay yêu cầu đã thanh toán, hay thanh toán 1 phần hay không?
- Để phục vụ báo cáo thống kê, tra cứu tình trạng hợp đồng
- Gửi báo cáo thu chi tình trạng hợp đồng theo tháng tuần chẳng hạn.
- Đề xuất các trạng thái thanh toán trên từng đơn (Chưa thanh toán, Thanh toán một phần, Đã thanh toán đủ), hiện các trạng thái này do Qtri điều chỉnh bằng tay. --&gt; Dựa vào trạng thai TT có thể gửi mail nhắc KH định kỳ.</t>
    </r>
  </si>
  <si>
    <r>
      <rPr>
        <b/>
        <sz val="12"/>
        <color theme="1" tint="4.9989318521683403E-2"/>
        <rFont val="Arial"/>
        <family val="2"/>
      </rPr>
      <t xml:space="preserve">Quản lý thông tin hiển thị bên ngoài website
</t>
    </r>
    <r>
      <rPr>
        <sz val="12"/>
        <color theme="1" tint="4.9989318521683403E-2"/>
        <rFont val="Arial"/>
        <family val="2"/>
      </rPr>
      <t>- Đối với từng vụ việc việc, mẫu đơn các trường thông tin nào được show ra ngoài website khi khách vãng lai truy cập vào.
- Chị cần đưa các form mẫu public, các form này sẽ cho NSD xem download miễn phí để tham khảo thông tin.
- Đối với khách hàng đã đăng ký tài khoản trên hệ thống thì hiển thị, hoặc thao tác các chức năng gì?</t>
    </r>
  </si>
  <si>
    <r>
      <rPr>
        <b/>
        <sz val="12"/>
        <color theme="1"/>
        <rFont val="Arial"/>
        <family val="2"/>
      </rPr>
      <t>Quản lý theo từng vụ việc (inquiries/orders/ applications/ cases)</t>
    </r>
    <r>
      <rPr>
        <sz val="12"/>
        <color theme="1"/>
        <rFont val="Arial"/>
        <family val="2"/>
      </rPr>
      <t xml:space="preserve">
</t>
    </r>
    <r>
      <rPr>
        <sz val="12"/>
        <color theme="4"/>
        <rFont val="Arial"/>
        <family val="2"/>
      </rPr>
      <t>- Đối với inquiries  gồm các thông tìn gì các chức năng quản lý, khi nhận đc yêu cầu thì ai là người có chức năng quản lý và xử lý yêu cầu
- Đối với Orders 
- Đối với Applications  
- Đối với Cases 
  Chị gửi giúp em các mẫu thông tin quản lý của từng vụ việc cũng như quy trình hiện tại với từng vụ việc mà bên Chị đang xử lý.
 Ví dụ: Nhận được YC -&gt; Người được phân quyền chức năng xử lý vụ việc Xác nhận vụ việc ( trạng thái của Vụ việc chuyển về đang xử lý)  -&gt; Khi vụ việc được chuyển có cần gửi SMS, Email cho Khách hàng thông báo yêu cầu của KH đang xử lý hay không? 
Có tổng tất cả là 4 vụ việc này bên Chị quản lý hay còn phát sinh các TH khác có mở rộng hay khai báo động cho từng vụ việc hay không?
Chị đưa ra các quy trình có thể có của hệ thống, tương ứng sẽ gắn các quy trình này vào tưng form của chị, sau đó đưa vào các trạng thái phù hợp (Ví dụ 1 quy trình tụi e vẽ)</t>
    </r>
  </si>
  <si>
    <r>
      <rPr>
        <b/>
        <sz val="12"/>
        <color theme="1" tint="4.9989318521683403E-2"/>
        <rFont val="Arial"/>
        <family val="2"/>
      </rPr>
      <t xml:space="preserve">Quản lý khách hàng (view, comment, bình luận, chia sẻ thông tin gì, inquiries, orders, applications, case...)(Chỉ quản lý các thông tin về khách hàng
</t>
    </r>
    <r>
      <rPr>
        <sz val="12"/>
        <color theme="4"/>
        <rFont val="Arial"/>
        <family val="2"/>
      </rPr>
      <t>- Sau buổi họp chốt lại chưa làm phần Forum nên việc quản lý View,Comment, là chưa thực hiện
- Vậy phần quản lý thông tin khách hàng gồm các thông tin gì, phân loại khách hàng?
- Có các báo cáo nào liên quan đến khách hàng (báo cáo tổng số yc hoành thành, tổng chi phí, chi phí nợ, yc đang xử lý, ...) chị note ra cho bọn e</t>
    </r>
  </si>
  <si>
    <t>Màn hình yêu cầu + Báo cáo Tổng 50 cho 2 ngôn ngữ</t>
  </si>
  <si>
    <t>Các chức năng chung nhất cho các màn hình yêu cầu</t>
  </si>
  <si>
    <t>Ngoài ra còn các báo cáo thống kê cho quản trị và cho từng NSD (em dự tính 5 màn hình)</t>
  </si>
  <si>
    <r>
      <rPr>
        <b/>
        <sz val="12"/>
        <color theme="1" tint="4.9989318521683403E-2"/>
        <rFont val="Arial"/>
        <family val="2"/>
      </rPr>
      <t xml:space="preserve">Màn hình gửi mail thông tin khách hàng giới thiệu về công ty, truyền thông … Gồm các chức năng gì?
</t>
    </r>
    <r>
      <rPr>
        <sz val="12"/>
        <color theme="4"/>
        <rFont val="Arial"/>
        <family val="2"/>
      </rPr>
      <t>- Chọn thông tin khách hàng để gửi, có thể gửi 1 hoặc nhiều mail cho khách hàng
- Tạo lịch gửi mail hàng ngày.
- Tra cứu tìm kiếm, thống kê danh sách các email đã gửi....</t>
    </r>
  </si>
  <si>
    <r>
      <rPr>
        <b/>
        <sz val="12"/>
        <color theme="1" tint="4.9989318521683403E-2"/>
        <rFont val="Arial"/>
        <family val="2"/>
      </rPr>
      <t xml:space="preserve">Quản lý legalWiki (Gồm các thông tin gì?) 
</t>
    </r>
    <r>
      <rPr>
        <sz val="12"/>
        <color theme="4"/>
        <rFont val="Arial"/>
        <family val="2"/>
      </rPr>
      <t xml:space="preserve">- Chức năng quản lý thông tin về thuật ngữ, User có thể chỉnh sửa,thêm mới, hoặc gỡ bỏ các thuật ngữ không còn giá trị.
- Cán bộ quản lý cấp trên có chức năng kiểm duyệt bài viết, khi bài viết được duyệt khi đó thuật ngữ mới hiển thị và được chính thức hiển thị trên website
- Thông tin thuật ngữ gồm các thông tin gì Chị gửi chi tiết giúp em về thông tin cũng như các bước mong muốn quản lý chuyên mục này nhé.
- Hashtag cho thuật ngữ hay không ? </t>
    </r>
    <r>
      <rPr>
        <b/>
        <sz val="12"/>
        <color theme="4"/>
        <rFont val="Arial"/>
        <family val="2"/>
      </rPr>
      <t xml:space="preserve">
</t>
    </r>
    <r>
      <rPr>
        <sz val="12"/>
        <color theme="1" tint="4.9989318521683403E-2"/>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</si>
</sst>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2"/>
      <color theme="1"/>
      <name val="Arial"/>
      <family val="2"/>
    </font>
    <font>
      <sz val="12"/>
      <color theme="1"/>
      <name val="Arial"/>
      <family val="2"/>
    </font>
    <font>
      <sz val="12"/>
      <color rgb="FFFF0000"/>
      <name val="Arial"/>
      <family val="2"/>
    </font>
    <font>
      <sz val="12"/>
      <color rgb="FFC00000"/>
      <name val="Arial"/>
      <family val="2"/>
    </font>
    <font>
      <sz val="12"/>
      <color theme="1" tint="4.9989318521683403E-2"/>
      <name val="Arial"/>
      <family val="2"/>
    </font>
    <font>
      <sz val="12"/>
      <name val="Arial"/>
      <family val="2"/>
    </font>
    <font>
      <b/>
      <sz val="12"/>
      <color theme="1" tint="4.9989318521683403E-2"/>
      <name val="Arial"/>
      <family val="2"/>
    </font>
    <font>
      <b/>
      <sz val="20"/>
      <color theme="1"/>
      <name val="Arial"/>
      <family val="2"/>
    </font>
    <font>
      <sz val="12"/>
      <color theme="4"/>
      <name val="Arial"/>
      <family val="2"/>
    </font>
    <font>
      <b/>
      <sz val="12"/>
      <color theme="4"/>
      <name val="Arial"/>
      <family val="2"/>
    </font>
  </fonts>
  <fills count="7">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12">
    <xf numFmtId="0" fontId="0" fillId="0" borderId="0" xfId="0"/>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xf>
    <xf numFmtId="0" fontId="2" fillId="0" borderId="0" xfId="0" applyFont="1"/>
    <xf numFmtId="0" fontId="1" fillId="0" borderId="0" xfId="0" applyFont="1"/>
    <xf numFmtId="0" fontId="1" fillId="4" borderId="4" xfId="0" applyFont="1" applyFill="1" applyBorder="1" applyAlignment="1">
      <alignment horizontal="left" vertical="center"/>
    </xf>
    <xf numFmtId="0" fontId="1" fillId="4" borderId="5" xfId="0" applyFont="1" applyFill="1" applyBorder="1" applyAlignment="1">
      <alignment horizontal="left" vertical="center"/>
    </xf>
    <xf numFmtId="0" fontId="1" fillId="4" borderId="8" xfId="0" applyFont="1" applyFill="1" applyBorder="1" applyAlignment="1">
      <alignment horizontal="left" vertical="center"/>
    </xf>
    <xf numFmtId="0" fontId="1" fillId="4" borderId="9"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2" fillId="0" borderId="3" xfId="0" applyFont="1" applyBorder="1" applyAlignment="1">
      <alignment horizontal="center" vertical="center"/>
    </xf>
    <xf numFmtId="0" fontId="2" fillId="6" borderId="1" xfId="0" applyFont="1" applyFill="1" applyBorder="1" applyAlignment="1">
      <alignment horizontal="center" vertical="center"/>
    </xf>
    <xf numFmtId="0" fontId="2" fillId="0" borderId="0" xfId="0" applyFont="1" applyBorder="1"/>
    <xf numFmtId="0" fontId="8" fillId="0" borderId="0" xfId="0" applyFont="1"/>
    <xf numFmtId="0" fontId="2" fillId="0" borderId="13" xfId="0" applyFont="1" applyBorder="1" applyAlignment="1">
      <alignment horizontal="center" vertical="center"/>
    </xf>
    <xf numFmtId="0" fontId="2" fillId="0" borderId="2" xfId="0" applyFont="1" applyBorder="1"/>
    <xf numFmtId="0" fontId="2" fillId="2" borderId="2" xfId="0" applyFont="1" applyFill="1" applyBorder="1" applyAlignment="1">
      <alignment horizontal="left" vertical="center"/>
    </xf>
    <xf numFmtId="0" fontId="2" fillId="0" borderId="14" xfId="0" applyFont="1" applyBorder="1" applyAlignment="1"/>
    <xf numFmtId="0" fontId="2" fillId="0" borderId="11" xfId="0" applyFont="1" applyBorder="1" applyAlignment="1"/>
    <xf numFmtId="0" fontId="2" fillId="0" borderId="4" xfId="0" applyFont="1" applyBorder="1" applyAlignment="1">
      <alignment horizontal="center" vertical="center"/>
    </xf>
    <xf numFmtId="0" fontId="1" fillId="2" borderId="9" xfId="0" applyFont="1" applyFill="1" applyBorder="1" applyAlignment="1">
      <alignment horizontal="left" vertical="center"/>
    </xf>
    <xf numFmtId="0" fontId="1" fillId="3" borderId="2" xfId="0" applyFont="1" applyFill="1" applyBorder="1" applyAlignment="1">
      <alignment horizontal="center" vertical="center" wrapText="1"/>
    </xf>
    <xf numFmtId="0" fontId="1" fillId="5" borderId="13"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2" fillId="6" borderId="14" xfId="0" applyFont="1" applyFill="1" applyBorder="1" applyAlignment="1">
      <alignment horizontal="center" vertical="center"/>
    </xf>
    <xf numFmtId="3" fontId="2" fillId="0" borderId="0" xfId="0" applyNumberFormat="1" applyFont="1"/>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12" xfId="0" applyFont="1" applyBorder="1" applyAlignment="1">
      <alignment horizontal="left" vertical="top" wrapText="1"/>
    </xf>
    <xf numFmtId="0" fontId="5" fillId="0" borderId="0"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1" xfId="0" applyFont="1" applyBorder="1" applyAlignment="1">
      <alignment horizontal="center" vertical="center"/>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4" xfId="0" applyFont="1" applyBorder="1" applyAlignment="1">
      <alignment horizontal="left" vertical="top" wrapText="1"/>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12" xfId="0" applyFont="1" applyBorder="1" applyAlignment="1">
      <alignment horizontal="left" vertical="top"/>
    </xf>
    <xf numFmtId="0" fontId="2" fillId="0" borderId="0"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0" borderId="11"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3" fillId="0" borderId="1" xfId="0" applyFont="1" applyBorder="1" applyAlignment="1">
      <alignment horizontal="left" wrapText="1"/>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6" borderId="1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1" fillId="5" borderId="1" xfId="0" applyFont="1" applyFill="1" applyBorder="1" applyAlignment="1">
      <alignment horizontal="righ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7" fillId="5" borderId="1" xfId="0" applyFont="1" applyFill="1" applyBorder="1" applyAlignment="1">
      <alignment horizontal="righ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0" borderId="4" xfId="0" applyFont="1" applyBorder="1" applyAlignment="1">
      <alignment horizontal="left" vertical="top"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1" xfId="0" applyFont="1" applyBorder="1" applyAlignment="1">
      <alignment horizontal="left" vertical="center" wrapText="1"/>
    </xf>
    <xf numFmtId="0" fontId="2" fillId="6" borderId="13"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0" borderId="7" xfId="0" applyFont="1" applyBorder="1" applyAlignment="1">
      <alignment horizontal="center" vertical="center"/>
    </xf>
    <xf numFmtId="0" fontId="2" fillId="0" borderId="13" xfId="0" applyFont="1" applyBorder="1" applyAlignment="1">
      <alignment horizontal="left" wrapText="1"/>
    </xf>
    <xf numFmtId="0" fontId="2" fillId="0" borderId="14" xfId="0" applyFont="1" applyBorder="1" applyAlignment="1">
      <alignment horizontal="left" wrapText="1"/>
    </xf>
    <xf numFmtId="0" fontId="2" fillId="0" borderId="11" xfId="0" applyFont="1" applyBorder="1" applyAlignment="1">
      <alignment horizontal="left" wrapText="1"/>
    </xf>
    <xf numFmtId="0" fontId="2" fillId="6" borderId="4"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2"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6" borderId="7" xfId="0" applyFont="1" applyFill="1" applyBorder="1" applyAlignment="1">
      <alignment horizontal="left" vertical="top" wrapText="1"/>
    </xf>
    <xf numFmtId="0" fontId="2" fillId="6" borderId="8" xfId="0" applyFont="1" applyFill="1" applyBorder="1" applyAlignment="1">
      <alignment horizontal="left" vertical="top" wrapText="1"/>
    </xf>
    <xf numFmtId="0" fontId="2" fillId="6" borderId="9" xfId="0" applyFont="1" applyFill="1" applyBorder="1" applyAlignment="1">
      <alignment horizontal="left" vertical="top" wrapText="1"/>
    </xf>
    <xf numFmtId="0" fontId="2" fillId="6" borderId="10" xfId="0" applyFont="1" applyFill="1" applyBorder="1" applyAlignment="1">
      <alignment horizontal="left" vertical="top" wrapText="1"/>
    </xf>
    <xf numFmtId="0" fontId="2" fillId="0" borderId="4" xfId="0" applyFont="1" applyBorder="1" applyAlignment="1">
      <alignment horizontal="center" vertical="top"/>
    </xf>
    <xf numFmtId="0" fontId="2" fillId="0" borderId="12" xfId="0" applyFont="1" applyBorder="1" applyAlignment="1">
      <alignment horizontal="center" vertical="top"/>
    </xf>
    <xf numFmtId="0" fontId="2" fillId="0" borderId="8" xfId="0" applyFont="1" applyBorder="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295275</xdr:colOff>
      <xdr:row>17</xdr:row>
      <xdr:rowOff>161924</xdr:rowOff>
    </xdr:from>
    <xdr:to>
      <xdr:col>5</xdr:col>
      <xdr:colOff>533400</xdr:colOff>
      <xdr:row>21</xdr:row>
      <xdr:rowOff>57149</xdr:rowOff>
    </xdr:to>
    <xdr:sp macro="" textlink="">
      <xdr:nvSpPr>
        <xdr:cNvPr id="2" name="Oval 1">
          <a:extLst>
            <a:ext uri="{FF2B5EF4-FFF2-40B4-BE49-F238E27FC236}">
              <a16:creationId xmlns="" xmlns:a16="http://schemas.microsoft.com/office/drawing/2014/main" id="{55C93E3D-E361-40F1-B472-34F3ABEEE363}"/>
            </a:ext>
          </a:extLst>
        </xdr:cNvPr>
        <xdr:cNvSpPr/>
      </xdr:nvSpPr>
      <xdr:spPr>
        <a:xfrm>
          <a:off x="2124075" y="3400424"/>
          <a:ext cx="1457325"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Người</a:t>
          </a:r>
          <a:r>
            <a:rPr lang="en-US" sz="1100" baseline="0"/>
            <a:t> sử dụng nhập đơn</a:t>
          </a:r>
          <a:endParaRPr lang="en-US" sz="1100"/>
        </a:p>
      </xdr:txBody>
    </xdr:sp>
    <xdr:clientData/>
  </xdr:twoCellAnchor>
  <xdr:twoCellAnchor>
    <xdr:from>
      <xdr:col>11</xdr:col>
      <xdr:colOff>238125</xdr:colOff>
      <xdr:row>17</xdr:row>
      <xdr:rowOff>142875</xdr:rowOff>
    </xdr:from>
    <xdr:to>
      <xdr:col>13</xdr:col>
      <xdr:colOff>476250</xdr:colOff>
      <xdr:row>21</xdr:row>
      <xdr:rowOff>66675</xdr:rowOff>
    </xdr:to>
    <xdr:sp macro="" textlink="">
      <xdr:nvSpPr>
        <xdr:cNvPr id="3" name="Oval 2">
          <a:extLst>
            <a:ext uri="{FF2B5EF4-FFF2-40B4-BE49-F238E27FC236}">
              <a16:creationId xmlns="" xmlns:a16="http://schemas.microsoft.com/office/drawing/2014/main" id="{24F48673-97FE-479F-8545-725E3CA67A60}"/>
            </a:ext>
          </a:extLst>
        </xdr:cNvPr>
        <xdr:cNvSpPr/>
      </xdr:nvSpPr>
      <xdr:spPr>
        <a:xfrm>
          <a:off x="6943725" y="3381375"/>
          <a:ext cx="1457325"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l"/>
          <a:r>
            <a:rPr lang="en-US" sz="1100"/>
            <a:t>Quản</a:t>
          </a:r>
          <a:r>
            <a:rPr lang="en-US" sz="1100" baseline="0"/>
            <a:t> trị duyệt, in gửi luật sư/ xử lý</a:t>
          </a:r>
          <a:endParaRPr lang="en-US" sz="1100"/>
        </a:p>
      </xdr:txBody>
    </xdr:sp>
    <xdr:clientData/>
  </xdr:twoCellAnchor>
  <xdr:twoCellAnchor>
    <xdr:from>
      <xdr:col>7</xdr:col>
      <xdr:colOff>514350</xdr:colOff>
      <xdr:row>16</xdr:row>
      <xdr:rowOff>123825</xdr:rowOff>
    </xdr:from>
    <xdr:to>
      <xdr:col>9</xdr:col>
      <xdr:colOff>342900</xdr:colOff>
      <xdr:row>22</xdr:row>
      <xdr:rowOff>95250</xdr:rowOff>
    </xdr:to>
    <xdr:sp macro="" textlink="">
      <xdr:nvSpPr>
        <xdr:cNvPr id="4" name="Diamond 3">
          <a:extLst>
            <a:ext uri="{FF2B5EF4-FFF2-40B4-BE49-F238E27FC236}">
              <a16:creationId xmlns="" xmlns:a16="http://schemas.microsoft.com/office/drawing/2014/main" id="{49D1FA64-BA78-4CDC-9013-00FDD6C42C99}"/>
            </a:ext>
          </a:extLst>
        </xdr:cNvPr>
        <xdr:cNvSpPr/>
      </xdr:nvSpPr>
      <xdr:spPr>
        <a:xfrm>
          <a:off x="4781550" y="3171825"/>
          <a:ext cx="1047750" cy="11144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Q.TrịDuyệt</a:t>
          </a:r>
        </a:p>
      </xdr:txBody>
    </xdr:sp>
    <xdr:clientData/>
  </xdr:twoCellAnchor>
  <xdr:twoCellAnchor>
    <xdr:from>
      <xdr:col>5</xdr:col>
      <xdr:colOff>533400</xdr:colOff>
      <xdr:row>19</xdr:row>
      <xdr:rowOff>109537</xdr:rowOff>
    </xdr:from>
    <xdr:to>
      <xdr:col>7</xdr:col>
      <xdr:colOff>514350</xdr:colOff>
      <xdr:row>19</xdr:row>
      <xdr:rowOff>109538</xdr:rowOff>
    </xdr:to>
    <xdr:cxnSp macro="">
      <xdr:nvCxnSpPr>
        <xdr:cNvPr id="6" name="Straight Arrow Connector 5">
          <a:extLst>
            <a:ext uri="{FF2B5EF4-FFF2-40B4-BE49-F238E27FC236}">
              <a16:creationId xmlns="" xmlns:a16="http://schemas.microsoft.com/office/drawing/2014/main" id="{44603D27-8DB9-4079-B04C-AF70B8B2FF3B}"/>
            </a:ext>
          </a:extLst>
        </xdr:cNvPr>
        <xdr:cNvCxnSpPr>
          <a:stCxn id="2" idx="6"/>
          <a:endCxn id="4" idx="1"/>
        </xdr:cNvCxnSpPr>
      </xdr:nvCxnSpPr>
      <xdr:spPr>
        <a:xfrm>
          <a:off x="3581400" y="3729037"/>
          <a:ext cx="12001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414338</xdr:colOff>
      <xdr:row>21</xdr:row>
      <xdr:rowOff>57150</xdr:rowOff>
    </xdr:from>
    <xdr:to>
      <xdr:col>8</xdr:col>
      <xdr:colOff>428625</xdr:colOff>
      <xdr:row>22</xdr:row>
      <xdr:rowOff>95251</xdr:rowOff>
    </xdr:to>
    <xdr:cxnSp macro="">
      <xdr:nvCxnSpPr>
        <xdr:cNvPr id="8" name="Connector: Elbow 7" title="từ chối">
          <a:extLst>
            <a:ext uri="{FF2B5EF4-FFF2-40B4-BE49-F238E27FC236}">
              <a16:creationId xmlns="" xmlns:a16="http://schemas.microsoft.com/office/drawing/2014/main" id="{8238AD13-AA7D-47C7-B49E-3D4BB1B641A3}"/>
            </a:ext>
          </a:extLst>
        </xdr:cNvPr>
        <xdr:cNvCxnSpPr>
          <a:stCxn id="4" idx="2"/>
          <a:endCxn id="2" idx="4"/>
        </xdr:cNvCxnSpPr>
      </xdr:nvCxnSpPr>
      <xdr:spPr>
        <a:xfrm rot="5400000" flipH="1">
          <a:off x="3964781" y="2945607"/>
          <a:ext cx="228601" cy="2452687"/>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561975</xdr:colOff>
      <xdr:row>17</xdr:row>
      <xdr:rowOff>152399</xdr:rowOff>
    </xdr:from>
    <xdr:to>
      <xdr:col>7</xdr:col>
      <xdr:colOff>523874</xdr:colOff>
      <xdr:row>19</xdr:row>
      <xdr:rowOff>85724</xdr:rowOff>
    </xdr:to>
    <xdr:sp macro="" textlink="">
      <xdr:nvSpPr>
        <xdr:cNvPr id="10" name="Flowchart: Process 9">
          <a:extLst>
            <a:ext uri="{FF2B5EF4-FFF2-40B4-BE49-F238E27FC236}">
              <a16:creationId xmlns="" xmlns:a16="http://schemas.microsoft.com/office/drawing/2014/main" id="{BA9637DC-CE4C-4E2F-88E5-D3F58CBFE19B}"/>
            </a:ext>
          </a:extLst>
        </xdr:cNvPr>
        <xdr:cNvSpPr/>
      </xdr:nvSpPr>
      <xdr:spPr>
        <a:xfrm>
          <a:off x="3609975" y="3390899"/>
          <a:ext cx="1181099"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Gửi YC/ gửi</a:t>
          </a:r>
          <a:r>
            <a:rPr lang="en-US" sz="1100" baseline="0">
              <a:solidFill>
                <a:schemeClr val="tx1"/>
              </a:solidFill>
              <a:latin typeface="+mn-lt"/>
              <a:ea typeface="+mn-ea"/>
              <a:cs typeface="+mn-cs"/>
            </a:rPr>
            <a:t> mail</a:t>
          </a:r>
          <a:endParaRPr lang="en-US" sz="1100">
            <a:solidFill>
              <a:schemeClr val="tx1"/>
            </a:solidFill>
            <a:latin typeface="+mn-lt"/>
            <a:ea typeface="+mn-ea"/>
            <a:cs typeface="+mn-cs"/>
          </a:endParaRPr>
        </a:p>
      </xdr:txBody>
    </xdr:sp>
    <xdr:clientData/>
  </xdr:twoCellAnchor>
  <xdr:twoCellAnchor>
    <xdr:from>
      <xdr:col>4</xdr:col>
      <xdr:colOff>523876</xdr:colOff>
      <xdr:row>21</xdr:row>
      <xdr:rowOff>76200</xdr:rowOff>
    </xdr:from>
    <xdr:to>
      <xdr:col>8</xdr:col>
      <xdr:colOff>342900</xdr:colOff>
      <xdr:row>23</xdr:row>
      <xdr:rowOff>142875</xdr:rowOff>
    </xdr:to>
    <xdr:sp macro="" textlink="">
      <xdr:nvSpPr>
        <xdr:cNvPr id="12" name="Flowchart: Process 11">
          <a:extLst>
            <a:ext uri="{FF2B5EF4-FFF2-40B4-BE49-F238E27FC236}">
              <a16:creationId xmlns="" xmlns:a16="http://schemas.microsoft.com/office/drawing/2014/main" id="{08336196-E062-4583-AE1A-8C8999B2A5CC}"/>
            </a:ext>
          </a:extLst>
        </xdr:cNvPr>
        <xdr:cNvSpPr/>
      </xdr:nvSpPr>
      <xdr:spPr>
        <a:xfrm>
          <a:off x="2962276" y="4076700"/>
          <a:ext cx="2257424" cy="44767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Từ</a:t>
          </a:r>
          <a:r>
            <a:rPr lang="en-US" sz="1100" baseline="0">
              <a:solidFill>
                <a:schemeClr val="tx1"/>
              </a:solidFill>
            </a:rPr>
            <a:t> chối, lưu ý chỉnh sửa thông tin/ gửi mail</a:t>
          </a:r>
          <a:endParaRPr lang="en-US" sz="1100">
            <a:solidFill>
              <a:schemeClr val="tx1"/>
            </a:solidFill>
          </a:endParaRPr>
        </a:p>
      </xdr:txBody>
    </xdr:sp>
    <xdr:clientData/>
  </xdr:twoCellAnchor>
  <xdr:twoCellAnchor>
    <xdr:from>
      <xdr:col>9</xdr:col>
      <xdr:colOff>342900</xdr:colOff>
      <xdr:row>19</xdr:row>
      <xdr:rowOff>104775</xdr:rowOff>
    </xdr:from>
    <xdr:to>
      <xdr:col>11</xdr:col>
      <xdr:colOff>238125</xdr:colOff>
      <xdr:row>19</xdr:row>
      <xdr:rowOff>109538</xdr:rowOff>
    </xdr:to>
    <xdr:cxnSp macro="">
      <xdr:nvCxnSpPr>
        <xdr:cNvPr id="16" name="Straight Arrow Connector 15">
          <a:extLst>
            <a:ext uri="{FF2B5EF4-FFF2-40B4-BE49-F238E27FC236}">
              <a16:creationId xmlns="" xmlns:a16="http://schemas.microsoft.com/office/drawing/2014/main" id="{DDB6D0CB-51CC-4EF2-9F17-9FF0995F4322}"/>
            </a:ext>
          </a:extLst>
        </xdr:cNvPr>
        <xdr:cNvCxnSpPr>
          <a:stCxn id="4" idx="3"/>
          <a:endCxn id="3" idx="2"/>
        </xdr:cNvCxnSpPr>
      </xdr:nvCxnSpPr>
      <xdr:spPr>
        <a:xfrm flipV="1">
          <a:off x="5829300" y="3724275"/>
          <a:ext cx="11144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17</xdr:row>
      <xdr:rowOff>152400</xdr:rowOff>
    </xdr:from>
    <xdr:to>
      <xdr:col>11</xdr:col>
      <xdr:colOff>257175</xdr:colOff>
      <xdr:row>19</xdr:row>
      <xdr:rowOff>85725</xdr:rowOff>
    </xdr:to>
    <xdr:sp macro="" textlink="">
      <xdr:nvSpPr>
        <xdr:cNvPr id="17" name="Flowchart: Process 16">
          <a:extLst>
            <a:ext uri="{FF2B5EF4-FFF2-40B4-BE49-F238E27FC236}">
              <a16:creationId xmlns="" xmlns:a16="http://schemas.microsoft.com/office/drawing/2014/main" id="{6652CA52-E4D3-47FC-8ECB-71F95053D2CF}"/>
            </a:ext>
          </a:extLst>
        </xdr:cNvPr>
        <xdr:cNvSpPr/>
      </xdr:nvSpPr>
      <xdr:spPr>
        <a:xfrm>
          <a:off x="5772150" y="3390900"/>
          <a:ext cx="1190625"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Đồng ý/ gửi</a:t>
          </a:r>
          <a:r>
            <a:rPr lang="en-US" sz="1100" baseline="0">
              <a:solidFill>
                <a:schemeClr val="tx1"/>
              </a:solidFill>
              <a:latin typeface="+mn-lt"/>
              <a:ea typeface="+mn-ea"/>
              <a:cs typeface="+mn-cs"/>
            </a:rPr>
            <a:t> mail</a:t>
          </a:r>
          <a:endParaRPr lang="en-US" sz="1100">
            <a:solidFill>
              <a:schemeClr val="tx1"/>
            </a:solidFill>
            <a:latin typeface="+mn-lt"/>
            <a:ea typeface="+mn-ea"/>
            <a:cs typeface="+mn-cs"/>
          </a:endParaRPr>
        </a:p>
      </xdr:txBody>
    </xdr:sp>
    <xdr:clientData/>
  </xdr:twoCellAnchor>
  <xdr:twoCellAnchor>
    <xdr:from>
      <xdr:col>3</xdr:col>
      <xdr:colOff>508695</xdr:colOff>
      <xdr:row>20</xdr:row>
      <xdr:rowOff>151402</xdr:rowOff>
    </xdr:from>
    <xdr:to>
      <xdr:col>12</xdr:col>
      <xdr:colOff>357188</xdr:colOff>
      <xdr:row>21</xdr:row>
      <xdr:rowOff>66676</xdr:rowOff>
    </xdr:to>
    <xdr:cxnSp macro="">
      <xdr:nvCxnSpPr>
        <xdr:cNvPr id="18" name="Connector: Elbow 17" title="từ chối">
          <a:extLst>
            <a:ext uri="{FF2B5EF4-FFF2-40B4-BE49-F238E27FC236}">
              <a16:creationId xmlns="" xmlns:a16="http://schemas.microsoft.com/office/drawing/2014/main" id="{4C86CA5D-4660-4AAF-B423-2D930A6C2599}"/>
            </a:ext>
          </a:extLst>
        </xdr:cNvPr>
        <xdr:cNvCxnSpPr>
          <a:stCxn id="3" idx="4"/>
          <a:endCxn id="2" idx="3"/>
        </xdr:cNvCxnSpPr>
      </xdr:nvCxnSpPr>
      <xdr:spPr>
        <a:xfrm rot="5400000" flipH="1">
          <a:off x="4952055" y="1346842"/>
          <a:ext cx="105774" cy="5334893"/>
        </a:xfrm>
        <a:prstGeom prst="bentConnector3">
          <a:avLst>
            <a:gd name="adj1" fmla="val -78344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23</xdr:row>
      <xdr:rowOff>180975</xdr:rowOff>
    </xdr:from>
    <xdr:to>
      <xdr:col>11</xdr:col>
      <xdr:colOff>542924</xdr:colOff>
      <xdr:row>25</xdr:row>
      <xdr:rowOff>114300</xdr:rowOff>
    </xdr:to>
    <xdr:sp macro="" textlink="">
      <xdr:nvSpPr>
        <xdr:cNvPr id="23" name="Flowchart: Process 22">
          <a:extLst>
            <a:ext uri="{FF2B5EF4-FFF2-40B4-BE49-F238E27FC236}">
              <a16:creationId xmlns="" xmlns:a16="http://schemas.microsoft.com/office/drawing/2014/main" id="{054F46D8-3618-4182-B7FE-CAB16B14E1A5}"/>
            </a:ext>
          </a:extLst>
        </xdr:cNvPr>
        <xdr:cNvSpPr/>
      </xdr:nvSpPr>
      <xdr:spPr>
        <a:xfrm>
          <a:off x="4457700" y="4562475"/>
          <a:ext cx="2790824"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Từ</a:t>
          </a:r>
          <a:r>
            <a:rPr lang="en-US" sz="1100" baseline="0">
              <a:solidFill>
                <a:schemeClr val="tx1"/>
              </a:solidFill>
            </a:rPr>
            <a:t> chối, lưu ý chỉnh sửa thông tin/ gửi mail</a:t>
          </a:r>
          <a:endParaRPr lang="en-US" sz="1100">
            <a:solidFill>
              <a:schemeClr val="tx1"/>
            </a:solidFill>
          </a:endParaRPr>
        </a:p>
      </xdr:txBody>
    </xdr:sp>
    <xdr:clientData/>
  </xdr:twoCellAnchor>
  <xdr:twoCellAnchor>
    <xdr:from>
      <xdr:col>4</xdr:col>
      <xdr:colOff>414338</xdr:colOff>
      <xdr:row>17</xdr:row>
      <xdr:rowOff>142874</xdr:rowOff>
    </xdr:from>
    <xdr:to>
      <xdr:col>12</xdr:col>
      <xdr:colOff>357188</xdr:colOff>
      <xdr:row>17</xdr:row>
      <xdr:rowOff>161923</xdr:rowOff>
    </xdr:to>
    <xdr:cxnSp macro="">
      <xdr:nvCxnSpPr>
        <xdr:cNvPr id="24" name="Connector: Elbow 23" title="từ chối">
          <a:extLst>
            <a:ext uri="{FF2B5EF4-FFF2-40B4-BE49-F238E27FC236}">
              <a16:creationId xmlns="" xmlns:a16="http://schemas.microsoft.com/office/drawing/2014/main" id="{F4594128-4EA3-4D10-A2B0-B463A1114B4E}"/>
            </a:ext>
          </a:extLst>
        </xdr:cNvPr>
        <xdr:cNvCxnSpPr>
          <a:stCxn id="3" idx="0"/>
          <a:endCxn id="2" idx="0"/>
        </xdr:cNvCxnSpPr>
      </xdr:nvCxnSpPr>
      <xdr:spPr>
        <a:xfrm rot="16200000" flipH="1" flipV="1">
          <a:off x="5253038" y="981074"/>
          <a:ext cx="19049" cy="4819650"/>
        </a:xfrm>
        <a:prstGeom prst="bentConnector3">
          <a:avLst>
            <a:gd name="adj1" fmla="val -340018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12</xdr:row>
      <xdr:rowOff>0</xdr:rowOff>
    </xdr:from>
    <xdr:to>
      <xdr:col>10</xdr:col>
      <xdr:colOff>266700</xdr:colOff>
      <xdr:row>13</xdr:row>
      <xdr:rowOff>123825</xdr:rowOff>
    </xdr:to>
    <xdr:sp macro="" textlink="">
      <xdr:nvSpPr>
        <xdr:cNvPr id="29" name="Flowchart: Process 28">
          <a:extLst>
            <a:ext uri="{FF2B5EF4-FFF2-40B4-BE49-F238E27FC236}">
              <a16:creationId xmlns="" xmlns:a16="http://schemas.microsoft.com/office/drawing/2014/main" id="{E20027BB-8588-481F-8E05-FC3CDDDB89F1}"/>
            </a:ext>
          </a:extLst>
        </xdr:cNvPr>
        <xdr:cNvSpPr/>
      </xdr:nvSpPr>
      <xdr:spPr>
        <a:xfrm>
          <a:off x="3943350" y="2286000"/>
          <a:ext cx="2419350"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Đồng ý/ gửi</a:t>
          </a:r>
          <a:r>
            <a:rPr lang="en-US" sz="1100" baseline="0">
              <a:solidFill>
                <a:schemeClr val="tx1"/>
              </a:solidFill>
              <a:latin typeface="+mn-lt"/>
              <a:ea typeface="+mn-ea"/>
              <a:cs typeface="+mn-cs"/>
            </a:rPr>
            <a:t> mail, yêu cầu thanh toán</a:t>
          </a:r>
          <a:endParaRPr lang="en-US" sz="1100">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77"/>
  <sheetViews>
    <sheetView tabSelected="1" topLeftCell="E1" zoomScale="85" zoomScaleNormal="85" workbookViewId="0">
      <pane ySplit="7" topLeftCell="A8" activePane="bottomLeft" state="frozen"/>
      <selection pane="bottomLeft" activeCell="R27" sqref="R27:R30"/>
    </sheetView>
  </sheetViews>
  <sheetFormatPr defaultRowHeight="15" outlineLevelRow="1" x14ac:dyDescent="0.2"/>
  <cols>
    <col min="1" max="2" width="5.7109375" style="4" customWidth="1"/>
    <col min="3" max="3" width="7.7109375" style="4" customWidth="1"/>
    <col min="4" max="4" width="16" style="4" customWidth="1"/>
    <col min="5" max="10" width="9.140625" style="4"/>
    <col min="11" max="11" width="19" style="4" customWidth="1"/>
    <col min="12" max="12" width="14.7109375" style="4" bestFit="1" customWidth="1"/>
    <col min="13" max="15" width="9.140625" style="4"/>
    <col min="16" max="16" width="14.85546875" style="4" customWidth="1"/>
    <col min="17" max="17" width="30.7109375" style="4" customWidth="1"/>
    <col min="18" max="18" width="15.7109375" style="4" customWidth="1"/>
    <col min="19" max="19" width="14.140625" style="4" customWidth="1"/>
    <col min="20" max="20" width="14.7109375" style="4" customWidth="1"/>
    <col min="21" max="21" width="17.5703125" style="4" customWidth="1"/>
    <col min="22" max="16384" width="9.140625" style="4"/>
  </cols>
  <sheetData>
    <row r="1" spans="2:23" ht="28.5" customHeight="1" x14ac:dyDescent="0.4">
      <c r="D1" s="17" t="s">
        <v>2</v>
      </c>
    </row>
    <row r="2" spans="2:23" ht="21.75" customHeight="1" x14ac:dyDescent="0.4">
      <c r="D2" s="17"/>
      <c r="Q2" s="4" t="s">
        <v>18</v>
      </c>
      <c r="R2" s="4">
        <v>2</v>
      </c>
      <c r="T2" s="4" t="s">
        <v>19</v>
      </c>
      <c r="U2" s="4">
        <v>2</v>
      </c>
    </row>
    <row r="3" spans="2:23" ht="18" customHeight="1" x14ac:dyDescent="0.25">
      <c r="C3" s="5"/>
      <c r="D3" s="4" t="s">
        <v>3</v>
      </c>
      <c r="Q3" s="4" t="s">
        <v>17</v>
      </c>
      <c r="R3" s="4">
        <v>0.35</v>
      </c>
      <c r="T3" s="4" t="s">
        <v>20</v>
      </c>
      <c r="U3" s="4">
        <v>1</v>
      </c>
    </row>
    <row r="4" spans="2:23" ht="18" customHeight="1" x14ac:dyDescent="0.25">
      <c r="C4" s="5"/>
      <c r="D4" s="4" t="s">
        <v>25</v>
      </c>
      <c r="H4" s="4">
        <f>SUM(U55,U66)</f>
        <v>259</v>
      </c>
      <c r="L4" s="30"/>
    </row>
    <row r="5" spans="2:23" ht="18" customHeight="1" x14ac:dyDescent="0.25">
      <c r="C5" s="5"/>
      <c r="D5" s="4" t="s">
        <v>12</v>
      </c>
    </row>
    <row r="7" spans="2:23" ht="48.75" customHeight="1" x14ac:dyDescent="0.2">
      <c r="C7" s="1" t="s">
        <v>1</v>
      </c>
      <c r="D7" s="94" t="s">
        <v>26</v>
      </c>
      <c r="E7" s="95"/>
      <c r="F7" s="95"/>
      <c r="G7" s="95"/>
      <c r="H7" s="95"/>
      <c r="I7" s="95"/>
      <c r="J7" s="95"/>
      <c r="K7" s="95"/>
      <c r="L7" s="95"/>
      <c r="M7" s="95"/>
      <c r="N7" s="95"/>
      <c r="O7" s="95"/>
      <c r="P7" s="95"/>
      <c r="Q7" s="2" t="s">
        <v>4</v>
      </c>
      <c r="R7" s="1" t="s">
        <v>0</v>
      </c>
      <c r="S7" s="2" t="s">
        <v>22</v>
      </c>
      <c r="T7" s="3" t="s">
        <v>14</v>
      </c>
      <c r="U7" s="25" t="s">
        <v>21</v>
      </c>
    </row>
    <row r="8" spans="2:23" ht="21.75" customHeight="1" x14ac:dyDescent="0.2">
      <c r="C8" s="6" t="s">
        <v>10</v>
      </c>
      <c r="D8" s="7"/>
      <c r="E8" s="7"/>
      <c r="F8" s="7"/>
      <c r="G8" s="7"/>
      <c r="H8" s="7"/>
      <c r="I8" s="7"/>
      <c r="J8" s="7"/>
      <c r="K8" s="7"/>
      <c r="L8" s="7"/>
      <c r="M8" s="7"/>
      <c r="N8" s="7"/>
      <c r="O8" s="7"/>
      <c r="P8" s="7"/>
      <c r="Q8" s="7"/>
      <c r="R8" s="7"/>
      <c r="S8" s="7"/>
      <c r="T8" s="7"/>
      <c r="U8" s="7"/>
      <c r="V8" s="16"/>
      <c r="W8" s="16"/>
    </row>
    <row r="9" spans="2:23" ht="6.75" customHeight="1" x14ac:dyDescent="0.2">
      <c r="C9" s="8"/>
      <c r="D9" s="9"/>
      <c r="E9" s="9"/>
      <c r="F9" s="9"/>
      <c r="G9" s="9"/>
      <c r="H9" s="9"/>
      <c r="I9" s="9"/>
      <c r="J9" s="9"/>
      <c r="K9" s="9"/>
      <c r="L9" s="9"/>
      <c r="M9" s="9"/>
      <c r="N9" s="9"/>
      <c r="O9" s="9"/>
      <c r="P9" s="9"/>
      <c r="Q9" s="9"/>
      <c r="R9" s="9"/>
      <c r="S9" s="9"/>
      <c r="T9" s="9"/>
      <c r="U9" s="9"/>
      <c r="V9" s="16"/>
      <c r="W9" s="16"/>
    </row>
    <row r="10" spans="2:23" ht="21" customHeight="1" x14ac:dyDescent="0.2">
      <c r="C10" s="10" t="s">
        <v>11</v>
      </c>
      <c r="D10" s="11"/>
      <c r="E10" s="11"/>
      <c r="F10" s="11"/>
      <c r="G10" s="11"/>
      <c r="H10" s="11"/>
      <c r="I10" s="11"/>
      <c r="J10" s="11"/>
      <c r="K10" s="11"/>
      <c r="L10" s="11"/>
      <c r="M10" s="11"/>
      <c r="N10" s="11"/>
      <c r="O10" s="11"/>
      <c r="P10" s="11"/>
      <c r="Q10" s="11"/>
      <c r="R10" s="11"/>
      <c r="S10" s="11"/>
      <c r="T10" s="11"/>
      <c r="U10" s="11"/>
      <c r="V10" s="16"/>
      <c r="W10" s="16"/>
    </row>
    <row r="11" spans="2:23" ht="63" customHeight="1" outlineLevel="1" x14ac:dyDescent="0.2">
      <c r="B11" s="96"/>
      <c r="C11" s="46">
        <v>1</v>
      </c>
      <c r="D11" s="100" t="s">
        <v>5</v>
      </c>
      <c r="E11" s="101"/>
      <c r="F11" s="101"/>
      <c r="G11" s="101"/>
      <c r="H11" s="101"/>
      <c r="I11" s="101"/>
      <c r="J11" s="101"/>
      <c r="K11" s="101"/>
      <c r="L11" s="101"/>
      <c r="M11" s="101"/>
      <c r="N11" s="101"/>
      <c r="O11" s="101"/>
      <c r="P11" s="102"/>
      <c r="Q11" s="109"/>
      <c r="R11" s="46">
        <v>1.5</v>
      </c>
      <c r="S11" s="46">
        <v>7</v>
      </c>
      <c r="T11" s="74">
        <v>1</v>
      </c>
      <c r="U11" s="46">
        <f>SUM(S11*T11*R11)</f>
        <v>10.5</v>
      </c>
      <c r="V11" s="16"/>
      <c r="W11" s="16"/>
    </row>
    <row r="12" spans="2:23" ht="33.75" customHeight="1" outlineLevel="1" x14ac:dyDescent="0.2">
      <c r="B12" s="96"/>
      <c r="C12" s="47"/>
      <c r="D12" s="103"/>
      <c r="E12" s="104"/>
      <c r="F12" s="104"/>
      <c r="G12" s="104"/>
      <c r="H12" s="104"/>
      <c r="I12" s="104"/>
      <c r="J12" s="104"/>
      <c r="K12" s="104"/>
      <c r="L12" s="104"/>
      <c r="M12" s="104"/>
      <c r="N12" s="104"/>
      <c r="O12" s="104"/>
      <c r="P12" s="105"/>
      <c r="Q12" s="110"/>
      <c r="R12" s="47"/>
      <c r="S12" s="47"/>
      <c r="T12" s="75"/>
      <c r="U12" s="47"/>
      <c r="V12" s="16"/>
      <c r="W12" s="16"/>
    </row>
    <row r="13" spans="2:23" ht="53.25" customHeight="1" outlineLevel="1" x14ac:dyDescent="0.2">
      <c r="B13" s="96"/>
      <c r="C13" s="48"/>
      <c r="D13" s="106"/>
      <c r="E13" s="107"/>
      <c r="F13" s="107"/>
      <c r="G13" s="107"/>
      <c r="H13" s="107"/>
      <c r="I13" s="107"/>
      <c r="J13" s="107"/>
      <c r="K13" s="107"/>
      <c r="L13" s="107"/>
      <c r="M13" s="107"/>
      <c r="N13" s="107"/>
      <c r="O13" s="107"/>
      <c r="P13" s="108"/>
      <c r="Q13" s="111"/>
      <c r="R13" s="48"/>
      <c r="S13" s="48"/>
      <c r="T13" s="76"/>
      <c r="U13" s="48"/>
      <c r="V13" s="16"/>
      <c r="W13" s="16"/>
    </row>
    <row r="14" spans="2:23" ht="18" customHeight="1" outlineLevel="1" x14ac:dyDescent="0.2">
      <c r="B14" s="96"/>
      <c r="C14" s="46">
        <v>2</v>
      </c>
      <c r="D14" s="52" t="s">
        <v>29</v>
      </c>
      <c r="E14" s="53"/>
      <c r="F14" s="53"/>
      <c r="G14" s="53"/>
      <c r="H14" s="53"/>
      <c r="I14" s="53"/>
      <c r="J14" s="53"/>
      <c r="K14" s="53"/>
      <c r="L14" s="53"/>
      <c r="M14" s="53"/>
      <c r="N14" s="53"/>
      <c r="O14" s="53"/>
      <c r="P14" s="54"/>
      <c r="Q14" s="61"/>
      <c r="R14" s="40">
        <v>1.5</v>
      </c>
      <c r="S14" s="40">
        <v>6</v>
      </c>
      <c r="T14" s="49">
        <v>1</v>
      </c>
      <c r="U14" s="46">
        <f>SUM(S14*T14*R14)</f>
        <v>9</v>
      </c>
      <c r="V14" s="16"/>
      <c r="W14" s="16"/>
    </row>
    <row r="15" spans="2:23" ht="18" customHeight="1" outlineLevel="1" x14ac:dyDescent="0.2">
      <c r="B15" s="96"/>
      <c r="C15" s="47"/>
      <c r="D15" s="55"/>
      <c r="E15" s="56"/>
      <c r="F15" s="56"/>
      <c r="G15" s="56"/>
      <c r="H15" s="56"/>
      <c r="I15" s="56"/>
      <c r="J15" s="56"/>
      <c r="K15" s="56"/>
      <c r="L15" s="56"/>
      <c r="M15" s="56"/>
      <c r="N15" s="56"/>
      <c r="O15" s="56"/>
      <c r="P15" s="57"/>
      <c r="Q15" s="62"/>
      <c r="R15" s="41"/>
      <c r="S15" s="41"/>
      <c r="T15" s="50"/>
      <c r="U15" s="47"/>
      <c r="V15" s="16"/>
      <c r="W15" s="16"/>
    </row>
    <row r="16" spans="2:23" ht="18" customHeight="1" outlineLevel="1" x14ac:dyDescent="0.2">
      <c r="B16" s="96"/>
      <c r="C16" s="47"/>
      <c r="D16" s="55"/>
      <c r="E16" s="56"/>
      <c r="F16" s="56"/>
      <c r="G16" s="56"/>
      <c r="H16" s="56"/>
      <c r="I16" s="56"/>
      <c r="J16" s="56"/>
      <c r="K16" s="56"/>
      <c r="L16" s="56"/>
      <c r="M16" s="56"/>
      <c r="N16" s="56"/>
      <c r="O16" s="56"/>
      <c r="P16" s="57"/>
      <c r="Q16" s="62"/>
      <c r="R16" s="41"/>
      <c r="S16" s="41"/>
      <c r="T16" s="50"/>
      <c r="U16" s="47"/>
      <c r="V16" s="16"/>
      <c r="W16" s="16"/>
    </row>
    <row r="17" spans="2:23" ht="18" customHeight="1" outlineLevel="1" x14ac:dyDescent="0.2">
      <c r="B17" s="96"/>
      <c r="C17" s="47"/>
      <c r="D17" s="55"/>
      <c r="E17" s="56"/>
      <c r="F17" s="56"/>
      <c r="G17" s="56"/>
      <c r="H17" s="56"/>
      <c r="I17" s="56"/>
      <c r="J17" s="56"/>
      <c r="K17" s="56"/>
      <c r="L17" s="56"/>
      <c r="M17" s="56"/>
      <c r="N17" s="56"/>
      <c r="O17" s="56"/>
      <c r="P17" s="57"/>
      <c r="Q17" s="62"/>
      <c r="R17" s="41"/>
      <c r="S17" s="41"/>
      <c r="T17" s="50"/>
      <c r="U17" s="47"/>
      <c r="V17" s="16"/>
      <c r="W17" s="16"/>
    </row>
    <row r="18" spans="2:23" ht="170.25" customHeight="1" outlineLevel="1" x14ac:dyDescent="0.2">
      <c r="B18" s="96"/>
      <c r="C18" s="48"/>
      <c r="D18" s="58"/>
      <c r="E18" s="59"/>
      <c r="F18" s="59"/>
      <c r="G18" s="59"/>
      <c r="H18" s="59"/>
      <c r="I18" s="59"/>
      <c r="J18" s="59"/>
      <c r="K18" s="59"/>
      <c r="L18" s="59"/>
      <c r="M18" s="59"/>
      <c r="N18" s="59"/>
      <c r="O18" s="59"/>
      <c r="P18" s="60"/>
      <c r="Q18" s="63"/>
      <c r="R18" s="42"/>
      <c r="S18" s="42"/>
      <c r="T18" s="51"/>
      <c r="U18" s="48"/>
      <c r="V18" s="16"/>
      <c r="W18" s="16"/>
    </row>
    <row r="19" spans="2:23" ht="18" customHeight="1" outlineLevel="1" x14ac:dyDescent="0.2">
      <c r="B19" s="96"/>
      <c r="C19" s="46">
        <v>3</v>
      </c>
      <c r="D19" s="64" t="s">
        <v>6</v>
      </c>
      <c r="E19" s="65"/>
      <c r="F19" s="65"/>
      <c r="G19" s="65"/>
      <c r="H19" s="65"/>
      <c r="I19" s="65"/>
      <c r="J19" s="65"/>
      <c r="K19" s="65"/>
      <c r="L19" s="65"/>
      <c r="M19" s="65"/>
      <c r="N19" s="65"/>
      <c r="O19" s="65"/>
      <c r="P19" s="66"/>
      <c r="Q19" s="61"/>
      <c r="R19" s="40">
        <v>1</v>
      </c>
      <c r="S19" s="40">
        <v>6</v>
      </c>
      <c r="T19" s="49">
        <v>1</v>
      </c>
      <c r="U19" s="46">
        <f>SUM(S19*T19)</f>
        <v>6</v>
      </c>
    </row>
    <row r="20" spans="2:23" ht="18" customHeight="1" outlineLevel="1" x14ac:dyDescent="0.2">
      <c r="B20" s="96"/>
      <c r="C20" s="47"/>
      <c r="D20" s="67"/>
      <c r="E20" s="68"/>
      <c r="F20" s="68"/>
      <c r="G20" s="68"/>
      <c r="H20" s="68"/>
      <c r="I20" s="68"/>
      <c r="J20" s="68"/>
      <c r="K20" s="68"/>
      <c r="L20" s="68"/>
      <c r="M20" s="68"/>
      <c r="N20" s="68"/>
      <c r="O20" s="68"/>
      <c r="P20" s="69"/>
      <c r="Q20" s="62"/>
      <c r="R20" s="41"/>
      <c r="S20" s="41"/>
      <c r="T20" s="50"/>
      <c r="U20" s="47"/>
    </row>
    <row r="21" spans="2:23" ht="38.25" customHeight="1" outlineLevel="1" x14ac:dyDescent="0.2">
      <c r="B21" s="96"/>
      <c r="C21" s="47"/>
      <c r="D21" s="67"/>
      <c r="E21" s="68"/>
      <c r="F21" s="68"/>
      <c r="G21" s="68"/>
      <c r="H21" s="68"/>
      <c r="I21" s="68"/>
      <c r="J21" s="68"/>
      <c r="K21" s="68"/>
      <c r="L21" s="68"/>
      <c r="M21" s="68"/>
      <c r="N21" s="68"/>
      <c r="O21" s="68"/>
      <c r="P21" s="69"/>
      <c r="Q21" s="62"/>
      <c r="R21" s="41"/>
      <c r="S21" s="41"/>
      <c r="T21" s="50"/>
      <c r="U21" s="47"/>
    </row>
    <row r="22" spans="2:23" ht="63.75" customHeight="1" outlineLevel="1" x14ac:dyDescent="0.2">
      <c r="B22" s="96"/>
      <c r="C22" s="48"/>
      <c r="D22" s="70"/>
      <c r="E22" s="71"/>
      <c r="F22" s="71"/>
      <c r="G22" s="71"/>
      <c r="H22" s="71"/>
      <c r="I22" s="71"/>
      <c r="J22" s="71"/>
      <c r="K22" s="71"/>
      <c r="L22" s="71"/>
      <c r="M22" s="71"/>
      <c r="N22" s="71"/>
      <c r="O22" s="71"/>
      <c r="P22" s="72"/>
      <c r="Q22" s="63"/>
      <c r="R22" s="42"/>
      <c r="S22" s="42"/>
      <c r="T22" s="51"/>
      <c r="U22" s="48"/>
    </row>
    <row r="23" spans="2:23" ht="18" customHeight="1" outlineLevel="1" x14ac:dyDescent="0.2">
      <c r="B23" s="96"/>
      <c r="C23" s="46">
        <v>4</v>
      </c>
      <c r="D23" s="52" t="s">
        <v>7</v>
      </c>
      <c r="E23" s="53"/>
      <c r="F23" s="53"/>
      <c r="G23" s="53"/>
      <c r="H23" s="53"/>
      <c r="I23" s="53"/>
      <c r="J23" s="53"/>
      <c r="K23" s="53"/>
      <c r="L23" s="53"/>
      <c r="M23" s="53"/>
      <c r="N23" s="53"/>
      <c r="O23" s="53"/>
      <c r="P23" s="54"/>
      <c r="Q23" s="61"/>
      <c r="R23" s="40">
        <v>1.5</v>
      </c>
      <c r="S23" s="40">
        <v>2</v>
      </c>
      <c r="T23" s="49">
        <v>1</v>
      </c>
      <c r="U23" s="46">
        <f>SUM(S23*T23*R23)</f>
        <v>3</v>
      </c>
    </row>
    <row r="24" spans="2:23" ht="18" customHeight="1" outlineLevel="1" x14ac:dyDescent="0.2">
      <c r="B24" s="96"/>
      <c r="C24" s="47"/>
      <c r="D24" s="55"/>
      <c r="E24" s="56"/>
      <c r="F24" s="56"/>
      <c r="G24" s="56"/>
      <c r="H24" s="56"/>
      <c r="I24" s="56"/>
      <c r="J24" s="56"/>
      <c r="K24" s="56"/>
      <c r="L24" s="56"/>
      <c r="M24" s="56"/>
      <c r="N24" s="56"/>
      <c r="O24" s="56"/>
      <c r="P24" s="57"/>
      <c r="Q24" s="62"/>
      <c r="R24" s="41"/>
      <c r="S24" s="41"/>
      <c r="T24" s="50"/>
      <c r="U24" s="47"/>
    </row>
    <row r="25" spans="2:23" ht="18" customHeight="1" outlineLevel="1" x14ac:dyDescent="0.2">
      <c r="C25" s="47"/>
      <c r="D25" s="55"/>
      <c r="E25" s="56"/>
      <c r="F25" s="56"/>
      <c r="G25" s="56"/>
      <c r="H25" s="56"/>
      <c r="I25" s="56"/>
      <c r="J25" s="56"/>
      <c r="K25" s="56"/>
      <c r="L25" s="56"/>
      <c r="M25" s="56"/>
      <c r="N25" s="56"/>
      <c r="O25" s="56"/>
      <c r="P25" s="57"/>
      <c r="Q25" s="62"/>
      <c r="R25" s="41"/>
      <c r="S25" s="41"/>
      <c r="T25" s="50"/>
      <c r="U25" s="47"/>
    </row>
    <row r="26" spans="2:23" ht="38.25" customHeight="1" outlineLevel="1" x14ac:dyDescent="0.2">
      <c r="C26" s="48"/>
      <c r="D26" s="58"/>
      <c r="E26" s="59"/>
      <c r="F26" s="59"/>
      <c r="G26" s="59"/>
      <c r="H26" s="59"/>
      <c r="I26" s="59"/>
      <c r="J26" s="59"/>
      <c r="K26" s="59"/>
      <c r="L26" s="59"/>
      <c r="M26" s="59"/>
      <c r="N26" s="59"/>
      <c r="O26" s="59"/>
      <c r="P26" s="60"/>
      <c r="Q26" s="63"/>
      <c r="R26" s="42"/>
      <c r="S26" s="42"/>
      <c r="T26" s="51"/>
      <c r="U26" s="48"/>
    </row>
    <row r="27" spans="2:23" ht="18" customHeight="1" outlineLevel="1" x14ac:dyDescent="0.2">
      <c r="C27" s="46">
        <v>5</v>
      </c>
      <c r="D27" s="52" t="s">
        <v>27</v>
      </c>
      <c r="E27" s="53"/>
      <c r="F27" s="53"/>
      <c r="G27" s="53"/>
      <c r="H27" s="53"/>
      <c r="I27" s="53"/>
      <c r="J27" s="53"/>
      <c r="K27" s="53"/>
      <c r="L27" s="53"/>
      <c r="M27" s="53"/>
      <c r="N27" s="53"/>
      <c r="O27" s="53"/>
      <c r="P27" s="54"/>
      <c r="Q27" s="61"/>
      <c r="R27" s="40">
        <v>3</v>
      </c>
      <c r="S27" s="40">
        <v>5</v>
      </c>
      <c r="T27" s="49">
        <v>1</v>
      </c>
      <c r="U27" s="46">
        <f>SUM(S27*T27*R27)</f>
        <v>15</v>
      </c>
    </row>
    <row r="28" spans="2:23" ht="18" customHeight="1" outlineLevel="1" x14ac:dyDescent="0.2">
      <c r="C28" s="47"/>
      <c r="D28" s="55"/>
      <c r="E28" s="56"/>
      <c r="F28" s="56"/>
      <c r="G28" s="56"/>
      <c r="H28" s="56"/>
      <c r="I28" s="56"/>
      <c r="J28" s="56"/>
      <c r="K28" s="56"/>
      <c r="L28" s="56"/>
      <c r="M28" s="56"/>
      <c r="N28" s="56"/>
      <c r="O28" s="56"/>
      <c r="P28" s="57"/>
      <c r="Q28" s="62"/>
      <c r="R28" s="41"/>
      <c r="S28" s="41"/>
      <c r="T28" s="50"/>
      <c r="U28" s="47"/>
    </row>
    <row r="29" spans="2:23" ht="18" customHeight="1" outlineLevel="1" x14ac:dyDescent="0.2">
      <c r="C29" s="47"/>
      <c r="D29" s="55"/>
      <c r="E29" s="56"/>
      <c r="F29" s="56"/>
      <c r="G29" s="56"/>
      <c r="H29" s="56"/>
      <c r="I29" s="56"/>
      <c r="J29" s="56"/>
      <c r="K29" s="56"/>
      <c r="L29" s="56"/>
      <c r="M29" s="56"/>
      <c r="N29" s="56"/>
      <c r="O29" s="56"/>
      <c r="P29" s="57"/>
      <c r="Q29" s="62"/>
      <c r="R29" s="41"/>
      <c r="S29" s="41"/>
      <c r="T29" s="50"/>
      <c r="U29" s="47"/>
    </row>
    <row r="30" spans="2:23" ht="84.75" customHeight="1" outlineLevel="1" x14ac:dyDescent="0.2">
      <c r="C30" s="48"/>
      <c r="D30" s="58"/>
      <c r="E30" s="59"/>
      <c r="F30" s="59"/>
      <c r="G30" s="59"/>
      <c r="H30" s="59"/>
      <c r="I30" s="59"/>
      <c r="J30" s="59"/>
      <c r="K30" s="59"/>
      <c r="L30" s="59"/>
      <c r="M30" s="59"/>
      <c r="N30" s="59"/>
      <c r="O30" s="59"/>
      <c r="P30" s="60"/>
      <c r="Q30" s="63"/>
      <c r="R30" s="42"/>
      <c r="S30" s="42"/>
      <c r="T30" s="51"/>
      <c r="U30" s="48"/>
    </row>
    <row r="31" spans="2:23" ht="18" customHeight="1" outlineLevel="1" x14ac:dyDescent="0.2">
      <c r="C31" s="91">
        <v>6</v>
      </c>
      <c r="D31" s="31" t="s">
        <v>30</v>
      </c>
      <c r="E31" s="32"/>
      <c r="F31" s="32"/>
      <c r="G31" s="32"/>
      <c r="H31" s="32"/>
      <c r="I31" s="32"/>
      <c r="J31" s="32"/>
      <c r="K31" s="32"/>
      <c r="L31" s="32"/>
      <c r="M31" s="32"/>
      <c r="N31" s="32"/>
      <c r="O31" s="32"/>
      <c r="P31" s="33"/>
      <c r="Q31" s="97"/>
      <c r="R31" s="40">
        <v>1</v>
      </c>
      <c r="S31" s="40">
        <v>4</v>
      </c>
      <c r="T31" s="49">
        <v>1</v>
      </c>
      <c r="U31" s="46">
        <f>SUM(S31*T31*R31)</f>
        <v>4</v>
      </c>
    </row>
    <row r="32" spans="2:23" ht="18" customHeight="1" outlineLevel="1" x14ac:dyDescent="0.2">
      <c r="C32" s="92"/>
      <c r="D32" s="34"/>
      <c r="E32" s="35"/>
      <c r="F32" s="35"/>
      <c r="G32" s="35"/>
      <c r="H32" s="35"/>
      <c r="I32" s="35"/>
      <c r="J32" s="35"/>
      <c r="K32" s="35"/>
      <c r="L32" s="35"/>
      <c r="M32" s="35"/>
      <c r="N32" s="35"/>
      <c r="O32" s="35"/>
      <c r="P32" s="36"/>
      <c r="Q32" s="98"/>
      <c r="R32" s="41"/>
      <c r="S32" s="41"/>
      <c r="T32" s="50"/>
      <c r="U32" s="47"/>
    </row>
    <row r="33" spans="3:21" ht="18" customHeight="1" outlineLevel="1" x14ac:dyDescent="0.2">
      <c r="C33" s="92"/>
      <c r="D33" s="34"/>
      <c r="E33" s="35"/>
      <c r="F33" s="35"/>
      <c r="G33" s="35"/>
      <c r="H33" s="35"/>
      <c r="I33" s="35"/>
      <c r="J33" s="35"/>
      <c r="K33" s="35"/>
      <c r="L33" s="35"/>
      <c r="M33" s="35"/>
      <c r="N33" s="35"/>
      <c r="O33" s="35"/>
      <c r="P33" s="36"/>
      <c r="Q33" s="98"/>
      <c r="R33" s="41"/>
      <c r="S33" s="41"/>
      <c r="T33" s="50"/>
      <c r="U33" s="47"/>
    </row>
    <row r="34" spans="3:21" ht="46.5" customHeight="1" outlineLevel="1" x14ac:dyDescent="0.2">
      <c r="C34" s="93"/>
      <c r="D34" s="37"/>
      <c r="E34" s="38"/>
      <c r="F34" s="38"/>
      <c r="G34" s="38"/>
      <c r="H34" s="38"/>
      <c r="I34" s="38"/>
      <c r="J34" s="38"/>
      <c r="K34" s="38"/>
      <c r="L34" s="38"/>
      <c r="M34" s="38"/>
      <c r="N34" s="38"/>
      <c r="O34" s="38"/>
      <c r="P34" s="39"/>
      <c r="Q34" s="99"/>
      <c r="R34" s="42"/>
      <c r="S34" s="42"/>
      <c r="T34" s="51"/>
      <c r="U34" s="48"/>
    </row>
    <row r="35" spans="3:21" ht="18.75" customHeight="1" outlineLevel="1" x14ac:dyDescent="0.2">
      <c r="C35" s="91">
        <v>7</v>
      </c>
      <c r="D35" s="87" t="s">
        <v>8</v>
      </c>
      <c r="E35" s="32"/>
      <c r="F35" s="32"/>
      <c r="G35" s="32"/>
      <c r="H35" s="32"/>
      <c r="I35" s="32"/>
      <c r="J35" s="32"/>
      <c r="K35" s="32"/>
      <c r="L35" s="32"/>
      <c r="M35" s="32"/>
      <c r="N35" s="32"/>
      <c r="O35" s="32"/>
      <c r="P35" s="33"/>
      <c r="Q35" s="88"/>
      <c r="R35" s="40">
        <v>2</v>
      </c>
      <c r="S35" s="40">
        <v>7</v>
      </c>
      <c r="T35" s="49">
        <v>1</v>
      </c>
      <c r="U35" s="46">
        <f>SUM(S35*T35*R35)</f>
        <v>14</v>
      </c>
    </row>
    <row r="36" spans="3:21" ht="18" customHeight="1" outlineLevel="1" x14ac:dyDescent="0.2">
      <c r="C36" s="92"/>
      <c r="D36" s="34"/>
      <c r="E36" s="35"/>
      <c r="F36" s="35"/>
      <c r="G36" s="35"/>
      <c r="H36" s="35"/>
      <c r="I36" s="35"/>
      <c r="J36" s="35"/>
      <c r="K36" s="35"/>
      <c r="L36" s="35"/>
      <c r="M36" s="35"/>
      <c r="N36" s="35"/>
      <c r="O36" s="35"/>
      <c r="P36" s="36"/>
      <c r="Q36" s="89"/>
      <c r="R36" s="41"/>
      <c r="S36" s="41"/>
      <c r="T36" s="50"/>
      <c r="U36" s="47"/>
    </row>
    <row r="37" spans="3:21" ht="18" customHeight="1" outlineLevel="1" x14ac:dyDescent="0.2">
      <c r="C37" s="92"/>
      <c r="D37" s="34"/>
      <c r="E37" s="35"/>
      <c r="F37" s="35"/>
      <c r="G37" s="35"/>
      <c r="H37" s="35"/>
      <c r="I37" s="35"/>
      <c r="J37" s="35"/>
      <c r="K37" s="35"/>
      <c r="L37" s="35"/>
      <c r="M37" s="35"/>
      <c r="N37" s="35"/>
      <c r="O37" s="35"/>
      <c r="P37" s="36"/>
      <c r="Q37" s="89"/>
      <c r="R37" s="41"/>
      <c r="S37" s="41"/>
      <c r="T37" s="50"/>
      <c r="U37" s="47"/>
    </row>
    <row r="38" spans="3:21" ht="18" customHeight="1" outlineLevel="1" x14ac:dyDescent="0.2">
      <c r="C38" s="93"/>
      <c r="D38" s="37"/>
      <c r="E38" s="38"/>
      <c r="F38" s="38"/>
      <c r="G38" s="38"/>
      <c r="H38" s="38"/>
      <c r="I38" s="38"/>
      <c r="J38" s="38"/>
      <c r="K38" s="38"/>
      <c r="L38" s="38"/>
      <c r="M38" s="38"/>
      <c r="N38" s="38"/>
      <c r="O38" s="38"/>
      <c r="P38" s="39"/>
      <c r="Q38" s="90"/>
      <c r="R38" s="42"/>
      <c r="S38" s="42"/>
      <c r="T38" s="51"/>
      <c r="U38" s="48"/>
    </row>
    <row r="39" spans="3:21" ht="18" customHeight="1" outlineLevel="1" x14ac:dyDescent="0.2">
      <c r="C39" s="91">
        <v>8</v>
      </c>
      <c r="D39" s="31" t="s">
        <v>35</v>
      </c>
      <c r="E39" s="32"/>
      <c r="F39" s="32"/>
      <c r="G39" s="32"/>
      <c r="H39" s="32"/>
      <c r="I39" s="32"/>
      <c r="J39" s="32"/>
      <c r="K39" s="32"/>
      <c r="L39" s="32"/>
      <c r="M39" s="32"/>
      <c r="N39" s="32"/>
      <c r="O39" s="32"/>
      <c r="P39" s="33"/>
      <c r="Q39" s="40"/>
      <c r="R39" s="40">
        <v>1</v>
      </c>
      <c r="S39" s="40">
        <v>6</v>
      </c>
      <c r="T39" s="40">
        <v>1</v>
      </c>
      <c r="U39" s="40">
        <f>SUM(S39*T39)</f>
        <v>6</v>
      </c>
    </row>
    <row r="40" spans="3:21" ht="18" customHeight="1" outlineLevel="1" x14ac:dyDescent="0.2">
      <c r="C40" s="92"/>
      <c r="D40" s="34"/>
      <c r="E40" s="35"/>
      <c r="F40" s="35"/>
      <c r="G40" s="35"/>
      <c r="H40" s="35"/>
      <c r="I40" s="35"/>
      <c r="J40" s="35"/>
      <c r="K40" s="35"/>
      <c r="L40" s="35"/>
      <c r="M40" s="35"/>
      <c r="N40" s="35"/>
      <c r="O40" s="35"/>
      <c r="P40" s="36"/>
      <c r="Q40" s="41"/>
      <c r="R40" s="41"/>
      <c r="S40" s="41"/>
      <c r="T40" s="41"/>
      <c r="U40" s="41"/>
    </row>
    <row r="41" spans="3:21" ht="18" customHeight="1" outlineLevel="1" x14ac:dyDescent="0.2">
      <c r="C41" s="92"/>
      <c r="D41" s="34"/>
      <c r="E41" s="35"/>
      <c r="F41" s="35"/>
      <c r="G41" s="35"/>
      <c r="H41" s="35"/>
      <c r="I41" s="35"/>
      <c r="J41" s="35"/>
      <c r="K41" s="35"/>
      <c r="L41" s="35"/>
      <c r="M41" s="35"/>
      <c r="N41" s="35"/>
      <c r="O41" s="35"/>
      <c r="P41" s="36"/>
      <c r="Q41" s="41"/>
      <c r="R41" s="41"/>
      <c r="S41" s="41"/>
      <c r="T41" s="41"/>
      <c r="U41" s="41"/>
    </row>
    <row r="42" spans="3:21" ht="18" customHeight="1" outlineLevel="1" x14ac:dyDescent="0.2">
      <c r="C42" s="92"/>
      <c r="D42" s="34"/>
      <c r="E42" s="35"/>
      <c r="F42" s="35"/>
      <c r="G42" s="35"/>
      <c r="H42" s="35"/>
      <c r="I42" s="35"/>
      <c r="J42" s="35"/>
      <c r="K42" s="35"/>
      <c r="L42" s="35"/>
      <c r="M42" s="35"/>
      <c r="N42" s="35"/>
      <c r="O42" s="35"/>
      <c r="P42" s="36"/>
      <c r="Q42" s="41"/>
      <c r="R42" s="41"/>
      <c r="S42" s="41"/>
      <c r="T42" s="41"/>
      <c r="U42" s="41"/>
    </row>
    <row r="43" spans="3:21" ht="60" customHeight="1" outlineLevel="1" x14ac:dyDescent="0.2">
      <c r="C43" s="93"/>
      <c r="D43" s="37"/>
      <c r="E43" s="38"/>
      <c r="F43" s="38"/>
      <c r="G43" s="38"/>
      <c r="H43" s="38"/>
      <c r="I43" s="38"/>
      <c r="J43" s="38"/>
      <c r="K43" s="38"/>
      <c r="L43" s="38"/>
      <c r="M43" s="38"/>
      <c r="N43" s="38"/>
      <c r="O43" s="38"/>
      <c r="P43" s="39"/>
      <c r="Q43" s="42"/>
      <c r="R43" s="42"/>
      <c r="S43" s="42"/>
      <c r="T43" s="42"/>
      <c r="U43" s="42"/>
    </row>
    <row r="44" spans="3:21" ht="18" customHeight="1" outlineLevel="1" x14ac:dyDescent="0.2">
      <c r="C44" s="29"/>
      <c r="D44" s="31" t="s">
        <v>34</v>
      </c>
      <c r="E44" s="32"/>
      <c r="F44" s="32"/>
      <c r="G44" s="32"/>
      <c r="H44" s="32"/>
      <c r="I44" s="32"/>
      <c r="J44" s="32"/>
      <c r="K44" s="32"/>
      <c r="L44" s="32"/>
      <c r="M44" s="32"/>
      <c r="N44" s="32"/>
      <c r="O44" s="32"/>
      <c r="P44" s="33"/>
      <c r="Q44" s="40"/>
      <c r="R44" s="40">
        <v>1.5</v>
      </c>
      <c r="S44" s="40">
        <v>3</v>
      </c>
      <c r="T44" s="40">
        <v>1</v>
      </c>
      <c r="U44" s="40">
        <f>SUM(S44*T44*R44)</f>
        <v>4.5</v>
      </c>
    </row>
    <row r="45" spans="3:21" ht="18" customHeight="1" outlineLevel="1" x14ac:dyDescent="0.2">
      <c r="C45" s="29"/>
      <c r="D45" s="34"/>
      <c r="E45" s="35"/>
      <c r="F45" s="35"/>
      <c r="G45" s="35"/>
      <c r="H45" s="35"/>
      <c r="I45" s="35"/>
      <c r="J45" s="35"/>
      <c r="K45" s="35"/>
      <c r="L45" s="35"/>
      <c r="M45" s="35"/>
      <c r="N45" s="35"/>
      <c r="O45" s="35"/>
      <c r="P45" s="36"/>
      <c r="Q45" s="41"/>
      <c r="R45" s="41"/>
      <c r="S45" s="41"/>
      <c r="T45" s="41"/>
      <c r="U45" s="41"/>
    </row>
    <row r="46" spans="3:21" ht="18" customHeight="1" outlineLevel="1" x14ac:dyDescent="0.2">
      <c r="C46" s="29">
        <v>9</v>
      </c>
      <c r="D46" s="34"/>
      <c r="E46" s="35"/>
      <c r="F46" s="35"/>
      <c r="G46" s="35"/>
      <c r="H46" s="35"/>
      <c r="I46" s="35"/>
      <c r="J46" s="35"/>
      <c r="K46" s="35"/>
      <c r="L46" s="35"/>
      <c r="M46" s="35"/>
      <c r="N46" s="35"/>
      <c r="O46" s="35"/>
      <c r="P46" s="36"/>
      <c r="Q46" s="41"/>
      <c r="R46" s="41"/>
      <c r="S46" s="41"/>
      <c r="T46" s="41"/>
      <c r="U46" s="41"/>
    </row>
    <row r="47" spans="3:21" ht="18" customHeight="1" outlineLevel="1" x14ac:dyDescent="0.2">
      <c r="C47" s="29"/>
      <c r="D47" s="34"/>
      <c r="E47" s="35"/>
      <c r="F47" s="35"/>
      <c r="G47" s="35"/>
      <c r="H47" s="35"/>
      <c r="I47" s="35"/>
      <c r="J47" s="35"/>
      <c r="K47" s="35"/>
      <c r="L47" s="35"/>
      <c r="M47" s="35"/>
      <c r="N47" s="35"/>
      <c r="O47" s="35"/>
      <c r="P47" s="36"/>
      <c r="Q47" s="41"/>
      <c r="R47" s="41"/>
      <c r="S47" s="41"/>
      <c r="T47" s="41"/>
      <c r="U47" s="41"/>
    </row>
    <row r="48" spans="3:21" ht="18" customHeight="1" outlineLevel="1" x14ac:dyDescent="0.2">
      <c r="C48" s="29"/>
      <c r="D48" s="37"/>
      <c r="E48" s="38"/>
      <c r="F48" s="38"/>
      <c r="G48" s="38"/>
      <c r="H48" s="38"/>
      <c r="I48" s="38"/>
      <c r="J48" s="38"/>
      <c r="K48" s="38"/>
      <c r="L48" s="38"/>
      <c r="M48" s="38"/>
      <c r="N48" s="38"/>
      <c r="O48" s="38"/>
      <c r="P48" s="39"/>
      <c r="Q48" s="42"/>
      <c r="R48" s="42"/>
      <c r="S48" s="42"/>
      <c r="T48" s="42"/>
      <c r="U48" s="42"/>
    </row>
    <row r="49" spans="3:21" ht="18" customHeight="1" outlineLevel="1" x14ac:dyDescent="0.2">
      <c r="C49" s="91">
        <v>10</v>
      </c>
      <c r="D49" s="31" t="s">
        <v>28</v>
      </c>
      <c r="E49" s="32"/>
      <c r="F49" s="32"/>
      <c r="G49" s="32"/>
      <c r="H49" s="32"/>
      <c r="I49" s="32"/>
      <c r="J49" s="32"/>
      <c r="K49" s="32"/>
      <c r="L49" s="32"/>
      <c r="M49" s="32"/>
      <c r="N49" s="32"/>
      <c r="O49" s="32"/>
      <c r="P49" s="33"/>
      <c r="Q49" s="40"/>
      <c r="R49" s="40">
        <v>1</v>
      </c>
      <c r="S49" s="40">
        <v>10</v>
      </c>
      <c r="T49" s="40">
        <v>1</v>
      </c>
      <c r="U49" s="46">
        <f>SUM(S49*T49*R49)</f>
        <v>10</v>
      </c>
    </row>
    <row r="50" spans="3:21" ht="18" customHeight="1" outlineLevel="1" x14ac:dyDescent="0.2">
      <c r="C50" s="92"/>
      <c r="D50" s="34"/>
      <c r="E50" s="35"/>
      <c r="F50" s="35"/>
      <c r="G50" s="35"/>
      <c r="H50" s="35"/>
      <c r="I50" s="35"/>
      <c r="J50" s="35"/>
      <c r="K50" s="35"/>
      <c r="L50" s="35"/>
      <c r="M50" s="35"/>
      <c r="N50" s="35"/>
      <c r="O50" s="35"/>
      <c r="P50" s="36"/>
      <c r="Q50" s="41"/>
      <c r="R50" s="41"/>
      <c r="S50" s="41"/>
      <c r="T50" s="41"/>
      <c r="U50" s="47"/>
    </row>
    <row r="51" spans="3:21" ht="18" customHeight="1" outlineLevel="1" x14ac:dyDescent="0.2">
      <c r="C51" s="92"/>
      <c r="D51" s="34"/>
      <c r="E51" s="35"/>
      <c r="F51" s="35"/>
      <c r="G51" s="35"/>
      <c r="H51" s="35"/>
      <c r="I51" s="35"/>
      <c r="J51" s="35"/>
      <c r="K51" s="35"/>
      <c r="L51" s="35"/>
      <c r="M51" s="35"/>
      <c r="N51" s="35"/>
      <c r="O51" s="35"/>
      <c r="P51" s="36"/>
      <c r="Q51" s="41"/>
      <c r="R51" s="41"/>
      <c r="S51" s="41"/>
      <c r="T51" s="41"/>
      <c r="U51" s="47"/>
    </row>
    <row r="52" spans="3:21" ht="18" customHeight="1" outlineLevel="1" x14ac:dyDescent="0.2">
      <c r="C52" s="92"/>
      <c r="D52" s="34"/>
      <c r="E52" s="35"/>
      <c r="F52" s="35"/>
      <c r="G52" s="35"/>
      <c r="H52" s="35"/>
      <c r="I52" s="35"/>
      <c r="J52" s="35"/>
      <c r="K52" s="35"/>
      <c r="L52" s="35"/>
      <c r="M52" s="35"/>
      <c r="N52" s="35"/>
      <c r="O52" s="35"/>
      <c r="P52" s="36"/>
      <c r="Q52" s="41"/>
      <c r="R52" s="41"/>
      <c r="S52" s="41"/>
      <c r="T52" s="41"/>
      <c r="U52" s="47"/>
    </row>
    <row r="53" spans="3:21" ht="18" customHeight="1" outlineLevel="1" x14ac:dyDescent="0.2">
      <c r="C53" s="93"/>
      <c r="D53" s="37"/>
      <c r="E53" s="38"/>
      <c r="F53" s="38"/>
      <c r="G53" s="38"/>
      <c r="H53" s="38"/>
      <c r="I53" s="38"/>
      <c r="J53" s="38"/>
      <c r="K53" s="38"/>
      <c r="L53" s="38"/>
      <c r="M53" s="38"/>
      <c r="N53" s="38"/>
      <c r="O53" s="38"/>
      <c r="P53" s="39"/>
      <c r="Q53" s="42"/>
      <c r="R53" s="42"/>
      <c r="S53" s="42"/>
      <c r="T53" s="42"/>
      <c r="U53" s="48"/>
    </row>
    <row r="54" spans="3:21" ht="31.5" customHeight="1" outlineLevel="1" x14ac:dyDescent="0.2">
      <c r="C54" s="15"/>
      <c r="D54" s="73" t="s">
        <v>9</v>
      </c>
      <c r="E54" s="73"/>
      <c r="F54" s="73"/>
      <c r="G54" s="73"/>
      <c r="H54" s="73"/>
      <c r="I54" s="73"/>
      <c r="J54" s="73"/>
      <c r="K54" s="73"/>
      <c r="L54" s="73"/>
      <c r="M54" s="73"/>
      <c r="N54" s="73"/>
      <c r="O54" s="73"/>
      <c r="P54" s="73"/>
      <c r="Q54" s="13"/>
      <c r="R54" s="13"/>
      <c r="S54" s="13"/>
      <c r="T54" s="19"/>
      <c r="U54" s="21"/>
    </row>
    <row r="55" spans="3:21" ht="28.5" customHeight="1" outlineLevel="1" x14ac:dyDescent="0.2">
      <c r="C55" s="15"/>
      <c r="D55" s="84" t="s">
        <v>23</v>
      </c>
      <c r="E55" s="84"/>
      <c r="F55" s="84"/>
      <c r="G55" s="84"/>
      <c r="H55" s="84"/>
      <c r="I55" s="84"/>
      <c r="J55" s="84"/>
      <c r="K55" s="84"/>
      <c r="L55" s="84"/>
      <c r="M55" s="84"/>
      <c r="N55" s="84"/>
      <c r="O55" s="84"/>
      <c r="P55" s="84"/>
      <c r="Q55" s="27"/>
      <c r="R55" s="27"/>
      <c r="S55" s="27"/>
      <c r="T55" s="28"/>
      <c r="U55" s="26">
        <f>SUM(U11:U49)</f>
        <v>82</v>
      </c>
    </row>
    <row r="56" spans="3:21" ht="18" customHeight="1" outlineLevel="1" x14ac:dyDescent="0.2">
      <c r="C56" s="82"/>
      <c r="D56" s="83"/>
      <c r="E56" s="83"/>
      <c r="F56" s="83"/>
      <c r="G56" s="83"/>
      <c r="H56" s="83"/>
      <c r="I56" s="83"/>
      <c r="J56" s="83"/>
      <c r="K56" s="83"/>
      <c r="L56" s="83"/>
      <c r="M56" s="83"/>
      <c r="N56" s="83"/>
      <c r="O56" s="83"/>
      <c r="P56" s="83"/>
      <c r="Q56" s="83"/>
      <c r="R56" s="14"/>
      <c r="S56" s="14"/>
      <c r="T56" s="19"/>
      <c r="U56" s="22"/>
    </row>
    <row r="57" spans="3:21" ht="24" customHeight="1" x14ac:dyDescent="0.2">
      <c r="C57" s="6" t="s">
        <v>31</v>
      </c>
      <c r="D57" s="7"/>
      <c r="E57" s="7"/>
      <c r="F57" s="7"/>
      <c r="G57" s="7"/>
      <c r="H57" s="7"/>
      <c r="I57" s="7"/>
      <c r="J57" s="7"/>
      <c r="K57" s="7"/>
      <c r="L57" s="7"/>
      <c r="M57" s="7"/>
      <c r="N57" s="7"/>
      <c r="O57" s="7"/>
      <c r="P57" s="7"/>
      <c r="Q57" s="7"/>
      <c r="R57" s="7"/>
      <c r="S57" s="7"/>
      <c r="T57" s="7"/>
      <c r="U57" s="6"/>
    </row>
    <row r="58" spans="3:21" ht="18" customHeight="1" x14ac:dyDescent="0.2">
      <c r="C58" s="85" t="s">
        <v>32</v>
      </c>
      <c r="D58" s="86"/>
      <c r="E58" s="86"/>
      <c r="F58" s="86"/>
      <c r="G58" s="86"/>
      <c r="H58" s="86"/>
      <c r="I58" s="86"/>
      <c r="J58" s="86"/>
      <c r="K58" s="86"/>
      <c r="L58" s="86"/>
      <c r="M58" s="86"/>
      <c r="N58" s="86"/>
      <c r="O58" s="86"/>
      <c r="P58" s="86"/>
      <c r="Q58" s="86"/>
      <c r="R58" s="86"/>
      <c r="S58" s="86"/>
      <c r="T58" s="86"/>
      <c r="U58" s="20"/>
    </row>
    <row r="59" spans="3:21" ht="54.75" customHeight="1" outlineLevel="1" x14ac:dyDescent="0.2">
      <c r="C59" s="46"/>
      <c r="D59" s="52" t="s">
        <v>16</v>
      </c>
      <c r="E59" s="53"/>
      <c r="F59" s="53"/>
      <c r="G59" s="53"/>
      <c r="H59" s="53"/>
      <c r="I59" s="53"/>
      <c r="J59" s="53"/>
      <c r="K59" s="53"/>
      <c r="L59" s="53"/>
      <c r="M59" s="53"/>
      <c r="N59" s="53"/>
      <c r="O59" s="53"/>
      <c r="P59" s="54"/>
      <c r="Q59" s="46"/>
      <c r="R59" s="46" t="s">
        <v>13</v>
      </c>
      <c r="S59" s="46">
        <f>SUM(R2*U2 + R2*U2*R3)</f>
        <v>5.4</v>
      </c>
      <c r="T59" s="43">
        <v>10</v>
      </c>
      <c r="U59" s="46">
        <f>SUM(S59*T59)</f>
        <v>54</v>
      </c>
    </row>
    <row r="60" spans="3:21" ht="24" customHeight="1" outlineLevel="1" x14ac:dyDescent="0.2">
      <c r="C60" s="47"/>
      <c r="D60" s="55"/>
      <c r="E60" s="56"/>
      <c r="F60" s="56"/>
      <c r="G60" s="56"/>
      <c r="H60" s="56"/>
      <c r="I60" s="56"/>
      <c r="J60" s="56"/>
      <c r="K60" s="56"/>
      <c r="L60" s="56"/>
      <c r="M60" s="56"/>
      <c r="N60" s="56"/>
      <c r="O60" s="56"/>
      <c r="P60" s="57"/>
      <c r="Q60" s="47"/>
      <c r="R60" s="47"/>
      <c r="S60" s="47"/>
      <c r="T60" s="44"/>
      <c r="U60" s="47"/>
    </row>
    <row r="61" spans="3:21" ht="18" customHeight="1" outlineLevel="1" x14ac:dyDescent="0.2">
      <c r="C61" s="47"/>
      <c r="D61" s="55"/>
      <c r="E61" s="56"/>
      <c r="F61" s="56"/>
      <c r="G61" s="56"/>
      <c r="H61" s="56"/>
      <c r="I61" s="56"/>
      <c r="J61" s="56"/>
      <c r="K61" s="56"/>
      <c r="L61" s="56"/>
      <c r="M61" s="56"/>
      <c r="N61" s="56"/>
      <c r="O61" s="56"/>
      <c r="P61" s="57"/>
      <c r="Q61" s="47"/>
      <c r="R61" s="47"/>
      <c r="S61" s="47"/>
      <c r="T61" s="44"/>
      <c r="U61" s="47"/>
    </row>
    <row r="62" spans="3:21" outlineLevel="1" x14ac:dyDescent="0.2">
      <c r="C62" s="47"/>
      <c r="D62" s="55"/>
      <c r="E62" s="56"/>
      <c r="F62" s="56"/>
      <c r="G62" s="56"/>
      <c r="H62" s="56"/>
      <c r="I62" s="56"/>
      <c r="J62" s="56"/>
      <c r="K62" s="56"/>
      <c r="L62" s="56"/>
      <c r="M62" s="56"/>
      <c r="N62" s="56"/>
      <c r="O62" s="56"/>
      <c r="P62" s="57"/>
      <c r="Q62" s="47"/>
      <c r="R62" s="47"/>
      <c r="S62" s="47"/>
      <c r="T62" s="44"/>
      <c r="U62" s="47"/>
    </row>
    <row r="63" spans="3:21" ht="70.5" customHeight="1" outlineLevel="1" x14ac:dyDescent="0.2">
      <c r="C63" s="48"/>
      <c r="D63" s="58"/>
      <c r="E63" s="59"/>
      <c r="F63" s="59"/>
      <c r="G63" s="59"/>
      <c r="H63" s="59"/>
      <c r="I63" s="59"/>
      <c r="J63" s="59"/>
      <c r="K63" s="59"/>
      <c r="L63" s="59"/>
      <c r="M63" s="59"/>
      <c r="N63" s="59"/>
      <c r="O63" s="59"/>
      <c r="P63" s="60"/>
      <c r="Q63" s="48"/>
      <c r="R63" s="48"/>
      <c r="S63" s="48"/>
      <c r="T63" s="45"/>
      <c r="U63" s="48"/>
    </row>
    <row r="64" spans="3:21" ht="40.5" customHeight="1" outlineLevel="1" x14ac:dyDescent="0.2">
      <c r="C64" s="12"/>
      <c r="D64" s="79" t="s">
        <v>15</v>
      </c>
      <c r="E64" s="79"/>
      <c r="F64" s="79"/>
      <c r="G64" s="79"/>
      <c r="H64" s="79"/>
      <c r="I64" s="79"/>
      <c r="J64" s="79"/>
      <c r="K64" s="79"/>
      <c r="L64" s="79"/>
      <c r="M64" s="79"/>
      <c r="N64" s="79"/>
      <c r="O64" s="79"/>
      <c r="P64" s="79"/>
      <c r="Q64" s="12"/>
      <c r="R64" s="12" t="s">
        <v>13</v>
      </c>
      <c r="S64" s="12">
        <f>SUM(R2*U3 +R2*U3*R3)</f>
        <v>2.7</v>
      </c>
      <c r="T64" s="23">
        <v>40</v>
      </c>
      <c r="U64" s="18">
        <f>SUM(S64*T64)</f>
        <v>108</v>
      </c>
    </row>
    <row r="65" spans="3:21" ht="18" customHeight="1" outlineLevel="1" x14ac:dyDescent="0.2">
      <c r="C65" s="12"/>
      <c r="D65" s="80" t="s">
        <v>33</v>
      </c>
      <c r="E65" s="80"/>
      <c r="F65" s="80"/>
      <c r="G65" s="80"/>
      <c r="H65" s="80"/>
      <c r="I65" s="80"/>
      <c r="J65" s="80"/>
      <c r="K65" s="80"/>
      <c r="L65" s="80"/>
      <c r="M65" s="80"/>
      <c r="N65" s="80"/>
      <c r="O65" s="80"/>
      <c r="P65" s="80"/>
      <c r="Q65" s="12"/>
      <c r="R65" s="12"/>
      <c r="S65" s="12">
        <v>3</v>
      </c>
      <c r="T65" s="12">
        <v>5</v>
      </c>
      <c r="U65" s="12">
        <v>15</v>
      </c>
    </row>
    <row r="66" spans="3:21" ht="26.25" customHeight="1" outlineLevel="1" x14ac:dyDescent="0.2">
      <c r="C66" s="27"/>
      <c r="D66" s="81" t="s">
        <v>24</v>
      </c>
      <c r="E66" s="81"/>
      <c r="F66" s="81"/>
      <c r="G66" s="81"/>
      <c r="H66" s="81"/>
      <c r="I66" s="81"/>
      <c r="J66" s="81"/>
      <c r="K66" s="81"/>
      <c r="L66" s="81"/>
      <c r="M66" s="81"/>
      <c r="N66" s="81"/>
      <c r="O66" s="81"/>
      <c r="P66" s="81"/>
      <c r="Q66" s="27"/>
      <c r="R66" s="27"/>
      <c r="S66" s="27"/>
      <c r="T66" s="27"/>
      <c r="U66" s="27">
        <f>SUM(U59:U65)</f>
        <v>177</v>
      </c>
    </row>
    <row r="67" spans="3:21" ht="18" customHeight="1" outlineLevel="1" x14ac:dyDescent="0.2">
      <c r="C67" s="82"/>
      <c r="D67" s="83"/>
      <c r="E67" s="83"/>
      <c r="F67" s="83"/>
      <c r="G67" s="83"/>
      <c r="H67" s="83"/>
      <c r="I67" s="83"/>
      <c r="J67" s="83"/>
      <c r="K67" s="83"/>
      <c r="L67" s="83"/>
      <c r="M67" s="83"/>
      <c r="N67" s="83"/>
      <c r="O67" s="83"/>
      <c r="P67" s="83"/>
      <c r="Q67" s="83"/>
      <c r="R67" s="14"/>
      <c r="S67" s="14"/>
      <c r="T67" s="13"/>
      <c r="U67" s="12"/>
    </row>
    <row r="68" spans="3:21" ht="18" customHeight="1" x14ac:dyDescent="0.2">
      <c r="C68" s="10"/>
      <c r="D68" s="11"/>
      <c r="E68" s="11"/>
      <c r="F68" s="11"/>
      <c r="G68" s="11"/>
      <c r="H68" s="11"/>
      <c r="I68" s="11"/>
      <c r="J68" s="11"/>
      <c r="K68" s="11"/>
      <c r="L68" s="11"/>
      <c r="M68" s="11"/>
      <c r="N68" s="11"/>
      <c r="O68" s="11"/>
      <c r="P68" s="11"/>
      <c r="Q68" s="11"/>
      <c r="R68" s="11"/>
      <c r="S68" s="11"/>
      <c r="T68" s="24"/>
      <c r="U68" s="10"/>
    </row>
    <row r="69" spans="3:21" ht="18" customHeight="1" outlineLevel="1" x14ac:dyDescent="0.2">
      <c r="C69" s="12"/>
      <c r="D69" s="78"/>
      <c r="E69" s="78"/>
      <c r="F69" s="78"/>
      <c r="G69" s="78"/>
      <c r="H69" s="78"/>
      <c r="I69" s="78"/>
      <c r="J69" s="78"/>
      <c r="K69" s="78"/>
      <c r="L69" s="78"/>
      <c r="M69" s="78"/>
      <c r="N69" s="78"/>
      <c r="O69" s="78"/>
      <c r="P69" s="78"/>
      <c r="Q69" s="13"/>
      <c r="R69" s="13"/>
      <c r="S69" s="13"/>
      <c r="T69" s="19"/>
      <c r="U69" s="13"/>
    </row>
    <row r="70" spans="3:21" ht="18" customHeight="1" outlineLevel="1" x14ac:dyDescent="0.2">
      <c r="C70" s="12"/>
      <c r="D70" s="78"/>
      <c r="E70" s="78"/>
      <c r="F70" s="78"/>
      <c r="G70" s="78"/>
      <c r="H70" s="78"/>
      <c r="I70" s="78"/>
      <c r="J70" s="78"/>
      <c r="K70" s="78"/>
      <c r="L70" s="78"/>
      <c r="M70" s="78"/>
      <c r="N70" s="78"/>
      <c r="O70" s="78"/>
      <c r="P70" s="78"/>
      <c r="Q70" s="13"/>
      <c r="R70" s="13"/>
      <c r="S70" s="13"/>
      <c r="T70" s="19"/>
      <c r="U70" s="13"/>
    </row>
    <row r="71" spans="3:21" ht="18" customHeight="1" outlineLevel="1" x14ac:dyDescent="0.2">
      <c r="C71" s="12"/>
      <c r="D71" s="77"/>
      <c r="E71" s="77"/>
      <c r="F71" s="77"/>
      <c r="G71" s="77"/>
      <c r="H71" s="77"/>
      <c r="I71" s="77"/>
      <c r="J71" s="77"/>
      <c r="K71" s="77"/>
      <c r="L71" s="77"/>
      <c r="M71" s="77"/>
      <c r="N71" s="77"/>
      <c r="O71" s="77"/>
      <c r="P71" s="77"/>
      <c r="Q71" s="13"/>
      <c r="R71" s="13"/>
      <c r="S71" s="13"/>
      <c r="T71" s="19"/>
      <c r="U71" s="13"/>
    </row>
    <row r="72" spans="3:21" ht="18" customHeight="1" outlineLevel="1" x14ac:dyDescent="0.2">
      <c r="C72" s="12"/>
      <c r="D72" s="77"/>
      <c r="E72" s="77"/>
      <c r="F72" s="77"/>
      <c r="G72" s="77"/>
      <c r="H72" s="77"/>
      <c r="I72" s="77"/>
      <c r="J72" s="77"/>
      <c r="K72" s="77"/>
      <c r="L72" s="77"/>
      <c r="M72" s="77"/>
      <c r="N72" s="77"/>
      <c r="O72" s="77"/>
      <c r="P72" s="77"/>
      <c r="Q72" s="13"/>
      <c r="R72" s="13"/>
      <c r="S72" s="13"/>
      <c r="T72" s="19"/>
      <c r="U72" s="13"/>
    </row>
    <row r="73" spans="3:21" ht="18" customHeight="1" outlineLevel="1" x14ac:dyDescent="0.2">
      <c r="C73" s="12"/>
      <c r="D73" s="77"/>
      <c r="E73" s="77"/>
      <c r="F73" s="77"/>
      <c r="G73" s="77"/>
      <c r="H73" s="77"/>
      <c r="I73" s="77"/>
      <c r="J73" s="77"/>
      <c r="K73" s="77"/>
      <c r="L73" s="77"/>
      <c r="M73" s="77"/>
      <c r="N73" s="77"/>
      <c r="O73" s="77"/>
      <c r="P73" s="77"/>
      <c r="Q73" s="13"/>
      <c r="R73" s="13"/>
      <c r="S73" s="13"/>
      <c r="T73" s="19"/>
      <c r="U73" s="13"/>
    </row>
    <row r="74" spans="3:21" ht="18" customHeight="1" outlineLevel="1" x14ac:dyDescent="0.2">
      <c r="C74" s="12"/>
      <c r="D74" s="77"/>
      <c r="E74" s="77"/>
      <c r="F74" s="77"/>
      <c r="G74" s="77"/>
      <c r="H74" s="77"/>
      <c r="I74" s="77"/>
      <c r="J74" s="77"/>
      <c r="K74" s="77"/>
      <c r="L74" s="77"/>
      <c r="M74" s="77"/>
      <c r="N74" s="77"/>
      <c r="O74" s="77"/>
      <c r="P74" s="77"/>
      <c r="Q74" s="13"/>
      <c r="R74" s="13"/>
      <c r="S74" s="13"/>
      <c r="T74" s="19"/>
      <c r="U74" s="13"/>
    </row>
    <row r="75" spans="3:21" ht="18" customHeight="1" outlineLevel="1" x14ac:dyDescent="0.2">
      <c r="C75" s="12"/>
      <c r="D75" s="77"/>
      <c r="E75" s="77"/>
      <c r="F75" s="77"/>
      <c r="G75" s="77"/>
      <c r="H75" s="77"/>
      <c r="I75" s="77"/>
      <c r="J75" s="77"/>
      <c r="K75" s="77"/>
      <c r="L75" s="77"/>
      <c r="M75" s="77"/>
      <c r="N75" s="77"/>
      <c r="O75" s="77"/>
      <c r="P75" s="77"/>
      <c r="Q75" s="13"/>
      <c r="R75" s="13"/>
      <c r="S75" s="13"/>
      <c r="T75" s="19"/>
      <c r="U75" s="13"/>
    </row>
    <row r="76" spans="3:21" ht="18" customHeight="1" outlineLevel="1" x14ac:dyDescent="0.2">
      <c r="C76" s="12"/>
      <c r="D76" s="77"/>
      <c r="E76" s="77"/>
      <c r="F76" s="77"/>
      <c r="G76" s="77"/>
      <c r="H76" s="77"/>
      <c r="I76" s="77"/>
      <c r="J76" s="77"/>
      <c r="K76" s="77"/>
      <c r="L76" s="77"/>
      <c r="M76" s="77"/>
      <c r="N76" s="77"/>
      <c r="O76" s="77"/>
      <c r="P76" s="77"/>
      <c r="Q76" s="13"/>
      <c r="R76" s="13"/>
      <c r="S76" s="13"/>
      <c r="T76" s="19"/>
      <c r="U76" s="13"/>
    </row>
    <row r="77" spans="3:21" ht="18" customHeight="1" outlineLevel="1" x14ac:dyDescent="0.2">
      <c r="C77" s="12"/>
      <c r="D77" s="78"/>
      <c r="E77" s="78"/>
      <c r="F77" s="78"/>
      <c r="G77" s="78"/>
      <c r="H77" s="78"/>
      <c r="I77" s="78"/>
      <c r="J77" s="78"/>
      <c r="K77" s="78"/>
      <c r="L77" s="78"/>
      <c r="M77" s="78"/>
      <c r="N77" s="78"/>
      <c r="O77" s="78"/>
      <c r="P77" s="78"/>
      <c r="Q77" s="13"/>
      <c r="R77" s="13"/>
      <c r="S77" s="13"/>
      <c r="T77" s="19"/>
      <c r="U77" s="13"/>
    </row>
  </sheetData>
  <mergeCells count="96">
    <mergeCell ref="D7:P7"/>
    <mergeCell ref="B11:B22"/>
    <mergeCell ref="C27:C30"/>
    <mergeCell ref="C31:C34"/>
    <mergeCell ref="Q31:Q34"/>
    <mergeCell ref="B23:B24"/>
    <mergeCell ref="D11:P13"/>
    <mergeCell ref="C11:C13"/>
    <mergeCell ref="D14:P18"/>
    <mergeCell ref="C14:C18"/>
    <mergeCell ref="Q14:Q18"/>
    <mergeCell ref="Q11:Q13"/>
    <mergeCell ref="Q19:Q22"/>
    <mergeCell ref="S31:S34"/>
    <mergeCell ref="R31:R34"/>
    <mergeCell ref="D31:P34"/>
    <mergeCell ref="D27:P30"/>
    <mergeCell ref="Q27:Q30"/>
    <mergeCell ref="S27:S30"/>
    <mergeCell ref="D55:P55"/>
    <mergeCell ref="C56:Q56"/>
    <mergeCell ref="C58:T58"/>
    <mergeCell ref="D35:P38"/>
    <mergeCell ref="Q35:Q38"/>
    <mergeCell ref="C35:C38"/>
    <mergeCell ref="S35:S38"/>
    <mergeCell ref="T35:T38"/>
    <mergeCell ref="R35:R38"/>
    <mergeCell ref="C49:C53"/>
    <mergeCell ref="D49:P53"/>
    <mergeCell ref="Q49:Q53"/>
    <mergeCell ref="R49:R53"/>
    <mergeCell ref="S49:S53"/>
    <mergeCell ref="D39:P43"/>
    <mergeCell ref="C39:C43"/>
    <mergeCell ref="D69:P69"/>
    <mergeCell ref="D70:P70"/>
    <mergeCell ref="D71:P71"/>
    <mergeCell ref="D72:P72"/>
    <mergeCell ref="D64:P64"/>
    <mergeCell ref="D65:P65"/>
    <mergeCell ref="D66:P66"/>
    <mergeCell ref="C67:Q67"/>
    <mergeCell ref="D73:P73"/>
    <mergeCell ref="D74:P74"/>
    <mergeCell ref="D75:P75"/>
    <mergeCell ref="D76:P76"/>
    <mergeCell ref="D77:P77"/>
    <mergeCell ref="S11:S13"/>
    <mergeCell ref="R11:R13"/>
    <mergeCell ref="S19:S22"/>
    <mergeCell ref="T19:T22"/>
    <mergeCell ref="S14:S18"/>
    <mergeCell ref="T14:T18"/>
    <mergeCell ref="T11:T13"/>
    <mergeCell ref="C59:C63"/>
    <mergeCell ref="Q59:Q63"/>
    <mergeCell ref="R59:R63"/>
    <mergeCell ref="S59:S63"/>
    <mergeCell ref="R14:R18"/>
    <mergeCell ref="R19:R22"/>
    <mergeCell ref="R23:R26"/>
    <mergeCell ref="R27:R30"/>
    <mergeCell ref="D23:P26"/>
    <mergeCell ref="C23:C26"/>
    <mergeCell ref="Q23:Q26"/>
    <mergeCell ref="S23:S26"/>
    <mergeCell ref="D19:P22"/>
    <mergeCell ref="C19:C22"/>
    <mergeCell ref="D59:P63"/>
    <mergeCell ref="D54:P54"/>
    <mergeCell ref="T59:T63"/>
    <mergeCell ref="U11:U13"/>
    <mergeCell ref="U14:U18"/>
    <mergeCell ref="U19:U22"/>
    <mergeCell ref="U23:U26"/>
    <mergeCell ref="U59:U63"/>
    <mergeCell ref="T49:T53"/>
    <mergeCell ref="U49:U53"/>
    <mergeCell ref="T23:T26"/>
    <mergeCell ref="U35:U38"/>
    <mergeCell ref="U27:U30"/>
    <mergeCell ref="U31:U34"/>
    <mergeCell ref="T27:T30"/>
    <mergeCell ref="T31:T34"/>
    <mergeCell ref="U44:U48"/>
    <mergeCell ref="Q39:Q43"/>
    <mergeCell ref="R39:R43"/>
    <mergeCell ref="S39:S43"/>
    <mergeCell ref="T39:T43"/>
    <mergeCell ref="U39:U43"/>
    <mergeCell ref="D44:P48"/>
    <mergeCell ref="Q44:Q48"/>
    <mergeCell ref="R44:R48"/>
    <mergeCell ref="S44:S48"/>
    <mergeCell ref="T44:T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L30" sqref="L30"/>
    </sheetView>
  </sheetViews>
  <sheetFormatPr defaultRowHeight="15"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vt:lpstr>
      <vt:lpstr>Qtrinh xử lý</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2018-04-03T05:41:01Z</dcterms:modified>
</cp:coreProperties>
</file>