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71518909ab7ea5/DSM_projects/06-Kaggle_projects/NGS_ALS/NGS-ALS-Gene-Variants/"/>
    </mc:Choice>
  </mc:AlternateContent>
  <xr:revisionPtr revIDLastSave="0" documentId="8_{E288FE85-2117-4611-8193-933F6165CD2F}" xr6:coauthVersionLast="47" xr6:coauthVersionMax="47" xr10:uidLastSave="{00000000-0000-0000-0000-000000000000}"/>
  <bookViews>
    <workbookView xWindow="-120" yWindow="-120" windowWidth="20730" windowHeight="11160" activeTab="3" xr2:uid="{51B06457-5F5D-4025-B7AF-8FF1AB8557C1}"/>
  </bookViews>
  <sheets>
    <sheet name="raw_data" sheetId="1" r:id="rId1"/>
    <sheet name="Data_Table" sheetId="2" r:id="rId2"/>
    <sheet name="CountQs" sheetId="3" r:id="rId3"/>
    <sheet name="Sheet5" sheetId="5" r:id="rId4"/>
  </sheets>
  <definedNames>
    <definedName name="Associated_ND">Data_Table!$B$2:$B$41</definedName>
    <definedName name="Gene">Data_Table!$A$2:$A$41</definedName>
    <definedName name="Key_reference">Data_Table!$D$2:$D$41</definedName>
    <definedName name="Phenotype_influence">Data_Table!$C$2:$C$41</definedName>
  </definedNames>
  <calcPr calcId="18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G7" i="3"/>
  <c r="G6" i="3"/>
  <c r="G5" i="3"/>
  <c r="G13" i="3"/>
  <c r="G17" i="3"/>
  <c r="G14" i="3"/>
  <c r="G18" i="3"/>
  <c r="G15" i="3"/>
  <c r="G16" i="3"/>
  <c r="G12" i="3"/>
</calcChain>
</file>

<file path=xl/sharedStrings.xml><?xml version="1.0" encoding="utf-8"?>
<sst xmlns="http://schemas.openxmlformats.org/spreadsheetml/2006/main" count="215" uniqueCount="104">
  <si>
    <t>Gene;Associated_ND;Phenotype_influence;Key_reference</t>
  </si>
  <si>
    <t>ANG;ALS/PD;Â ;-21</t>
  </si>
  <si>
    <t>ANXA11;ALS;Â ;-22</t>
  </si>
  <si>
    <t>APOE;Â ;Longer survival;-23</t>
  </si>
  <si>
    <t>ATXN2;ALS;Â ;-24</t>
  </si>
  <si>
    <t>CAMTA1;Â ;Shorter survival;-25</t>
  </si>
  <si>
    <t>C21orf2;ALS;Â ;-26</t>
  </si>
  <si>
    <t>C9orf72;FTD/ALS;Primarily bulbar onset;-10</t>
  </si>
  <si>
    <t>CCNF;FTD/ALS;Â ;-27</t>
  </si>
  <si>
    <t>CHCHD10;FTD/ALS;Â ;-28</t>
  </si>
  <si>
    <t>DAO;ALS;Â ;-29</t>
  </si>
  <si>
    <t>DCTN1;ALS;Â ;-30</t>
  </si>
  <si>
    <t>EPHA4;Â ;Longer survival;-31</t>
  </si>
  <si>
    <t>FIG4;ALS;Â ;-32</t>
  </si>
  <si>
    <t>FUS;FTD/ALS;Early age of onset and shorter survival;-9</t>
  </si>
  <si>
    <t>HNRNPA1;ALS;Â ;-33</t>
  </si>
  <si>
    <t>IDE;Â ;Shorter survival;-25</t>
  </si>
  <si>
    <t>KIF5A;ALS;Â ;-34</t>
  </si>
  <si>
    <t>MATR3;ALS;Â ;-35</t>
  </si>
  <si>
    <t>MOBP;ALS;Â ;-26</t>
  </si>
  <si>
    <t>NEK1;ALS;Â ;-36</t>
  </si>
  <si>
    <t>NIPA1;ALS;Â ;-37</t>
  </si>
  <si>
    <t>OPTN;ALS;Â ;-38</t>
  </si>
  <si>
    <t>PFN1;ALS;Limb-onset;-39</t>
  </si>
  <si>
    <t>PGRN;FTD/ALS;Â ;-40</t>
  </si>
  <si>
    <t>SARM1;ALS;Â ;-26</t>
  </si>
  <si>
    <t>SCFD1;ALS;Â ;-26</t>
  </si>
  <si>
    <t>SOD1;ALS;Limb-onset</t>
  </si>
  <si>
    <t xml:space="preserve"> early age of onset and shorter survival;-41</t>
  </si>
  <si>
    <t>SPG11;ALS;Â ;-38</t>
  </si>
  <si>
    <t>SQSTM1;FTD/ALS;Â ;-42</t>
  </si>
  <si>
    <t>SETX;ALS;Â ;-43</t>
  </si>
  <si>
    <t>TAF15;ALS;Â ;-44</t>
  </si>
  <si>
    <t>TARDBP;FTD/ALS;Â ;-45</t>
  </si>
  <si>
    <t>TBK1;ALS;Â ;-26</t>
  </si>
  <si>
    <t>TUBA4A;FTD/ALS;Â ;-46</t>
  </si>
  <si>
    <t>UBQLN2;FTD/ALS;Â ;-47</t>
  </si>
  <si>
    <t>UNC13A;ALS;Shorter survival;-26</t>
  </si>
  <si>
    <t>VAPB;ALS;Â ;-48</t>
  </si>
  <si>
    <t>VCP;FTD/ALS;Â ;-49</t>
  </si>
  <si>
    <t>8p23.2;ALS;Â ;-26</t>
  </si>
  <si>
    <t>1p34- rs3011225;Â ;Late age of onset;-50</t>
  </si>
  <si>
    <t>Gene</t>
  </si>
  <si>
    <t>Associated_ND</t>
  </si>
  <si>
    <t>Phenotype_influence</t>
  </si>
  <si>
    <t>Key_reference</t>
  </si>
  <si>
    <t>ANG</t>
  </si>
  <si>
    <t>ALS/PD</t>
  </si>
  <si>
    <t>Â </t>
  </si>
  <si>
    <t>ANXA11</t>
  </si>
  <si>
    <t>ALS</t>
  </si>
  <si>
    <t>APOE</t>
  </si>
  <si>
    <t>Longer survival</t>
  </si>
  <si>
    <t>ATXN2</t>
  </si>
  <si>
    <t>CAMTA1</t>
  </si>
  <si>
    <t>Shorter survival</t>
  </si>
  <si>
    <t>C21orf2</t>
  </si>
  <si>
    <t>C9orf72</t>
  </si>
  <si>
    <t>FTD/ALS</t>
  </si>
  <si>
    <t>Primarily bulbar onset</t>
  </si>
  <si>
    <t>CCNF</t>
  </si>
  <si>
    <t>CHCHD10</t>
  </si>
  <si>
    <t>DAO</t>
  </si>
  <si>
    <t>DCTN1</t>
  </si>
  <si>
    <t>EPHA4</t>
  </si>
  <si>
    <t>FIG4</t>
  </si>
  <si>
    <t>FUS</t>
  </si>
  <si>
    <t>Early age of onset and shorter survival</t>
  </si>
  <si>
    <t>HNRNPA1</t>
  </si>
  <si>
    <t>IDE</t>
  </si>
  <si>
    <t>KIF5A</t>
  </si>
  <si>
    <t>MATR3</t>
  </si>
  <si>
    <t>MOBP</t>
  </si>
  <si>
    <t>NEK1</t>
  </si>
  <si>
    <t>NIPA1</t>
  </si>
  <si>
    <t>OPTN</t>
  </si>
  <si>
    <t>PFN1</t>
  </si>
  <si>
    <t>Limb-onset</t>
  </si>
  <si>
    <t>PGRN</t>
  </si>
  <si>
    <t>SARM1</t>
  </si>
  <si>
    <t>SCFD1</t>
  </si>
  <si>
    <t>SOD1</t>
  </si>
  <si>
    <t>SPG11</t>
  </si>
  <si>
    <t>SQSTM1</t>
  </si>
  <si>
    <t>SETX</t>
  </si>
  <si>
    <t>TAF15</t>
  </si>
  <si>
    <t>TARDBP</t>
  </si>
  <si>
    <t>TBK1</t>
  </si>
  <si>
    <t>TUBA4A</t>
  </si>
  <si>
    <t>UBQLN2</t>
  </si>
  <si>
    <t>UNC13A</t>
  </si>
  <si>
    <t>VAPB</t>
  </si>
  <si>
    <t>VCP</t>
  </si>
  <si>
    <t>8p23.2</t>
  </si>
  <si>
    <t>1p34- rs3011225</t>
  </si>
  <si>
    <t>Late age of onset</t>
  </si>
  <si>
    <t>1. Obtain the count of individual genes in the given table</t>
  </si>
  <si>
    <t>2. Obtain the count of individual associated_ND in the given table</t>
  </si>
  <si>
    <t>2. Obtain the count of individual Phenotype_influence in the given table</t>
  </si>
  <si>
    <t>Count of Gene</t>
  </si>
  <si>
    <t>Row Labels</t>
  </si>
  <si>
    <t>(blank)</t>
  </si>
  <si>
    <t>Grand Total</t>
  </si>
  <si>
    <t>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</si>
</sst>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ALS Associated</a:t>
            </a:r>
            <a:r>
              <a:rPr lang="en-US" baseline="0"/>
              <a:t> ND genes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8560185185185185"/>
          <c:w val="0.80564129483814528"/>
          <c:h val="0.66533209390492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gene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Sheet5!$E$2:$E$5</c:f>
              <c:strCache>
                <c:ptCount val="4"/>
                <c:pt idx="0">
                  <c:v>ALS</c:v>
                </c:pt>
                <c:pt idx="1">
                  <c:v>FTD/ALS</c:v>
                </c:pt>
                <c:pt idx="2">
                  <c:v>Â </c:v>
                </c:pt>
                <c:pt idx="3">
                  <c:v>ALS/PD</c:v>
                </c:pt>
              </c:strCache>
            </c:strRef>
          </c:cat>
          <c:val>
            <c:numRef>
              <c:f>Sheet5!$F$2:$F$5</c:f>
              <c:numCache>
                <c:formatCode>General</c:formatCode>
                <c:ptCount val="4"/>
                <c:pt idx="0">
                  <c:v>24</c:v>
                </c:pt>
                <c:pt idx="1">
                  <c:v>10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4-41CA-A590-E84EC3117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517912"/>
        <c:axId val="507527424"/>
      </c:barChart>
      <c:catAx>
        <c:axId val="50751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27424"/>
        <c:crosses val="autoZero"/>
        <c:auto val="1"/>
        <c:lblAlgn val="ctr"/>
        <c:lblOffset val="100"/>
        <c:noMultiLvlLbl val="0"/>
      </c:catAx>
      <c:valAx>
        <c:axId val="50752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1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 of Phenotype</a:t>
            </a:r>
            <a:r>
              <a:rPr lang="en-US" baseline="0"/>
              <a:t> on ALS genes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Sheet5!$N$1</c:f>
              <c:strCache>
                <c:ptCount val="1"/>
                <c:pt idx="0">
                  <c:v>gene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Sheet5!$M$2:$M$8</c:f>
              <c:strCache>
                <c:ptCount val="7"/>
                <c:pt idx="0">
                  <c:v>Â </c:v>
                </c:pt>
                <c:pt idx="1">
                  <c:v>Shorter survival</c:v>
                </c:pt>
                <c:pt idx="2">
                  <c:v>Limb-onset</c:v>
                </c:pt>
                <c:pt idx="3">
                  <c:v>Longer survival</c:v>
                </c:pt>
                <c:pt idx="4">
                  <c:v>Early age of onset and shorter survival</c:v>
                </c:pt>
                <c:pt idx="5">
                  <c:v>Late age of onset</c:v>
                </c:pt>
                <c:pt idx="6">
                  <c:v>Primarily bulbar onset</c:v>
                </c:pt>
              </c:strCache>
            </c:strRef>
          </c:cat>
          <c:val>
            <c:numRef>
              <c:f>Sheet5!$N$2:$N$8</c:f>
              <c:numCache>
                <c:formatCode>General</c:formatCode>
                <c:ptCount val="7"/>
                <c:pt idx="0">
                  <c:v>30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0-4CF3-9EE4-823C0E8A5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920208"/>
        <c:axId val="410769792"/>
      </c:barChart>
      <c:catAx>
        <c:axId val="4089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69792"/>
        <c:crosses val="autoZero"/>
        <c:auto val="1"/>
        <c:lblAlgn val="ctr"/>
        <c:lblOffset val="100"/>
        <c:noMultiLvlLbl val="0"/>
      </c:catAx>
      <c:valAx>
        <c:axId val="41076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2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12</xdr:row>
      <xdr:rowOff>19050</xdr:rowOff>
    </xdr:from>
    <xdr:to>
      <xdr:col>6</xdr:col>
      <xdr:colOff>514350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FE4896-C0DE-1628-6382-7B3C104B7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11</xdr:row>
      <xdr:rowOff>152400</xdr:rowOff>
    </xdr:from>
    <xdr:to>
      <xdr:col>11</xdr:col>
      <xdr:colOff>504825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AD7732-407E-7637-D955-6D521A31A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geetha" refreshedDate="44953.665615162034" createdVersion="8" refreshedVersion="8" minRefreshableVersion="3" recordCount="41" xr:uid="{E47EA1ED-CF34-4603-A679-E99C05236856}">
  <cacheSource type="worksheet">
    <worksheetSource ref="A1:D1048576" sheet="Data_Table"/>
  </cacheSource>
  <cacheFields count="4">
    <cacheField name="Gene" numFmtId="0">
      <sharedItems containsBlank="1"/>
    </cacheField>
    <cacheField name="Associated_ND" numFmtId="0">
      <sharedItems containsBlank="1" count="5">
        <s v="ALS/PD"/>
        <s v="ALS"/>
        <s v="Â "/>
        <s v="FTD/ALS"/>
        <m/>
      </sharedItems>
    </cacheField>
    <cacheField name="Phenotype_influence" numFmtId="0">
      <sharedItems containsBlank="1" count="8">
        <s v="Â "/>
        <s v="Longer survival"/>
        <s v="Shorter survival"/>
        <s v="Primarily bulbar onset"/>
        <s v="Early age of onset and shorter survival"/>
        <s v="Limb-onset"/>
        <s v="Late age of onset"/>
        <m/>
      </sharedItems>
    </cacheField>
    <cacheField name="Key_reference" numFmtId="0">
      <sharedItems containsString="0" containsBlank="1" containsNumber="1" containsInteger="1" minValue="-50" maxValue="-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ANG"/>
    <x v="0"/>
    <x v="0"/>
    <n v="-21"/>
  </r>
  <r>
    <s v="ANXA11"/>
    <x v="1"/>
    <x v="0"/>
    <n v="-22"/>
  </r>
  <r>
    <s v="APOE"/>
    <x v="2"/>
    <x v="1"/>
    <n v="-23"/>
  </r>
  <r>
    <s v="ATXN2"/>
    <x v="1"/>
    <x v="0"/>
    <n v="-24"/>
  </r>
  <r>
    <s v="CAMTA1"/>
    <x v="2"/>
    <x v="2"/>
    <n v="-25"/>
  </r>
  <r>
    <s v="C21orf2"/>
    <x v="1"/>
    <x v="0"/>
    <n v="-26"/>
  </r>
  <r>
    <s v="C9orf72"/>
    <x v="3"/>
    <x v="3"/>
    <n v="-10"/>
  </r>
  <r>
    <s v="CCNF"/>
    <x v="3"/>
    <x v="0"/>
    <n v="-27"/>
  </r>
  <r>
    <s v="CHCHD10"/>
    <x v="3"/>
    <x v="0"/>
    <n v="-28"/>
  </r>
  <r>
    <s v="DAO"/>
    <x v="1"/>
    <x v="0"/>
    <n v="-29"/>
  </r>
  <r>
    <s v="DCTN1"/>
    <x v="1"/>
    <x v="0"/>
    <n v="-30"/>
  </r>
  <r>
    <s v="EPHA4"/>
    <x v="2"/>
    <x v="1"/>
    <n v="-31"/>
  </r>
  <r>
    <s v="FIG4"/>
    <x v="1"/>
    <x v="0"/>
    <n v="-32"/>
  </r>
  <r>
    <s v="FUS"/>
    <x v="3"/>
    <x v="4"/>
    <n v="-9"/>
  </r>
  <r>
    <s v="HNRNPA1"/>
    <x v="1"/>
    <x v="0"/>
    <n v="-33"/>
  </r>
  <r>
    <s v="IDE"/>
    <x v="2"/>
    <x v="2"/>
    <n v="-25"/>
  </r>
  <r>
    <s v="KIF5A"/>
    <x v="1"/>
    <x v="0"/>
    <n v="-34"/>
  </r>
  <r>
    <s v="MATR3"/>
    <x v="1"/>
    <x v="0"/>
    <n v="-35"/>
  </r>
  <r>
    <s v="MOBP"/>
    <x v="1"/>
    <x v="0"/>
    <n v="-26"/>
  </r>
  <r>
    <s v="NEK1"/>
    <x v="1"/>
    <x v="0"/>
    <n v="-36"/>
  </r>
  <r>
    <s v="NIPA1"/>
    <x v="1"/>
    <x v="0"/>
    <n v="-37"/>
  </r>
  <r>
    <s v="OPTN"/>
    <x v="1"/>
    <x v="0"/>
    <n v="-38"/>
  </r>
  <r>
    <s v="PFN1"/>
    <x v="1"/>
    <x v="5"/>
    <n v="-39"/>
  </r>
  <r>
    <s v="PGRN"/>
    <x v="3"/>
    <x v="0"/>
    <n v="-40"/>
  </r>
  <r>
    <s v="SARM1"/>
    <x v="1"/>
    <x v="0"/>
    <n v="-26"/>
  </r>
  <r>
    <s v="SCFD1"/>
    <x v="1"/>
    <x v="0"/>
    <n v="-26"/>
  </r>
  <r>
    <s v="SOD1"/>
    <x v="1"/>
    <x v="5"/>
    <n v="-41"/>
  </r>
  <r>
    <s v="SPG11"/>
    <x v="1"/>
    <x v="0"/>
    <n v="-38"/>
  </r>
  <r>
    <s v="SQSTM1"/>
    <x v="3"/>
    <x v="0"/>
    <n v="-42"/>
  </r>
  <r>
    <s v="SETX"/>
    <x v="1"/>
    <x v="0"/>
    <n v="-43"/>
  </r>
  <r>
    <s v="TAF15"/>
    <x v="1"/>
    <x v="0"/>
    <n v="-44"/>
  </r>
  <r>
    <s v="TARDBP"/>
    <x v="3"/>
    <x v="0"/>
    <n v="-45"/>
  </r>
  <r>
    <s v="TBK1"/>
    <x v="1"/>
    <x v="0"/>
    <n v="-26"/>
  </r>
  <r>
    <s v="TUBA4A"/>
    <x v="3"/>
    <x v="0"/>
    <n v="-46"/>
  </r>
  <r>
    <s v="UBQLN2"/>
    <x v="3"/>
    <x v="0"/>
    <n v="-47"/>
  </r>
  <r>
    <s v="UNC13A"/>
    <x v="1"/>
    <x v="2"/>
    <n v="-26"/>
  </r>
  <r>
    <s v="VAPB"/>
    <x v="1"/>
    <x v="0"/>
    <n v="-48"/>
  </r>
  <r>
    <s v="VCP"/>
    <x v="3"/>
    <x v="0"/>
    <n v="-49"/>
  </r>
  <r>
    <s v="8p23.2"/>
    <x v="1"/>
    <x v="0"/>
    <n v="-26"/>
  </r>
  <r>
    <s v="1p34- rs3011225"/>
    <x v="2"/>
    <x v="6"/>
    <n v="-50"/>
  </r>
  <r>
    <m/>
    <x v="4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B7672-72B2-4D89-8877-79080357301A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11" firstHeaderRow="1" firstDataRow="1" firstDataCol="1"/>
  <pivotFields count="4">
    <pivotField dataField="1" showAll="0"/>
    <pivotField showAll="0"/>
    <pivotField axis="axisRow" showAll="0">
      <items count="9">
        <item x="0"/>
        <item x="4"/>
        <item x="6"/>
        <item x="5"/>
        <item x="1"/>
        <item x="3"/>
        <item x="2"/>
        <item x="7"/>
        <item t="default"/>
      </items>
    </pivotField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Gen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9658F-53F3-41F1-81E3-7AF2A8DFA25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4">
    <pivotField dataField="1" showAll="0"/>
    <pivotField axis="axisRow" showAll="0">
      <items count="6">
        <item x="2"/>
        <item x="1"/>
        <item x="0"/>
        <item x="3"/>
        <item h="1" x="4"/>
        <item t="default"/>
      </items>
    </pivotField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en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700-F89C-4BE3-A2F5-345609C0745A}">
  <dimension ref="A1:B41"/>
  <sheetViews>
    <sheetView workbookViewId="0">
      <selection activeCell="C22" sqref="C2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2" x14ac:dyDescent="0.25">
      <c r="A17" t="s">
        <v>16</v>
      </c>
    </row>
    <row r="18" spans="1:2" x14ac:dyDescent="0.25">
      <c r="A18" t="s">
        <v>17</v>
      </c>
    </row>
    <row r="19" spans="1:2" x14ac:dyDescent="0.25">
      <c r="A19" t="s">
        <v>18</v>
      </c>
    </row>
    <row r="20" spans="1:2" x14ac:dyDescent="0.25">
      <c r="A20" t="s">
        <v>19</v>
      </c>
    </row>
    <row r="21" spans="1:2" x14ac:dyDescent="0.25">
      <c r="A21" t="s">
        <v>20</v>
      </c>
    </row>
    <row r="22" spans="1:2" x14ac:dyDescent="0.25">
      <c r="A22" t="s">
        <v>21</v>
      </c>
    </row>
    <row r="23" spans="1:2" x14ac:dyDescent="0.25">
      <c r="A23" t="s">
        <v>22</v>
      </c>
    </row>
    <row r="24" spans="1:2" x14ac:dyDescent="0.25">
      <c r="A24" t="s">
        <v>23</v>
      </c>
    </row>
    <row r="25" spans="1:2" x14ac:dyDescent="0.25">
      <c r="A25" t="s">
        <v>24</v>
      </c>
    </row>
    <row r="26" spans="1:2" x14ac:dyDescent="0.25">
      <c r="A26" t="s">
        <v>25</v>
      </c>
    </row>
    <row r="27" spans="1:2" x14ac:dyDescent="0.25">
      <c r="A27" t="s">
        <v>26</v>
      </c>
    </row>
    <row r="28" spans="1:2" x14ac:dyDescent="0.25">
      <c r="A28" t="s">
        <v>27</v>
      </c>
      <c r="B28" t="s">
        <v>28</v>
      </c>
    </row>
    <row r="29" spans="1:2" x14ac:dyDescent="0.25">
      <c r="A29" t="s">
        <v>29</v>
      </c>
    </row>
    <row r="30" spans="1:2" x14ac:dyDescent="0.25">
      <c r="A30" t="s">
        <v>30</v>
      </c>
    </row>
    <row r="31" spans="1:2" x14ac:dyDescent="0.25">
      <c r="A31" t="s">
        <v>31</v>
      </c>
    </row>
    <row r="32" spans="1:2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9B8E-DA04-4D7B-BB7D-A88A8D178151}">
  <dimension ref="A1:D41"/>
  <sheetViews>
    <sheetView workbookViewId="0">
      <selection activeCell="G13" sqref="A1:XFD1048576"/>
    </sheetView>
  </sheetViews>
  <sheetFormatPr defaultRowHeight="15" x14ac:dyDescent="0.25"/>
  <cols>
    <col min="1" max="1" width="15" bestFit="1" customWidth="1"/>
    <col min="2" max="2" width="14.42578125" bestFit="1" customWidth="1"/>
    <col min="3" max="3" width="35.28515625" bestFit="1" customWidth="1"/>
    <col min="4" max="4" width="14.140625" bestFit="1" customWidth="1"/>
  </cols>
  <sheetData>
    <row r="1" spans="1:4" x14ac:dyDescent="0.25">
      <c r="A1" s="2" t="s">
        <v>42</v>
      </c>
      <c r="B1" s="2" t="s">
        <v>43</v>
      </c>
      <c r="C1" s="2" t="s">
        <v>44</v>
      </c>
      <c r="D1" s="2" t="s">
        <v>45</v>
      </c>
    </row>
    <row r="2" spans="1:4" x14ac:dyDescent="0.25">
      <c r="A2" s="1" t="s">
        <v>46</v>
      </c>
      <c r="B2" s="1" t="s">
        <v>47</v>
      </c>
      <c r="C2" s="1" t="s">
        <v>48</v>
      </c>
      <c r="D2" s="1">
        <v>-21</v>
      </c>
    </row>
    <row r="3" spans="1:4" x14ac:dyDescent="0.25">
      <c r="A3" s="1" t="s">
        <v>49</v>
      </c>
      <c r="B3" s="1" t="s">
        <v>50</v>
      </c>
      <c r="C3" s="1" t="s">
        <v>48</v>
      </c>
      <c r="D3" s="1">
        <v>-22</v>
      </c>
    </row>
    <row r="4" spans="1:4" x14ac:dyDescent="0.25">
      <c r="A4" s="1" t="s">
        <v>51</v>
      </c>
      <c r="B4" s="1" t="s">
        <v>48</v>
      </c>
      <c r="C4" s="1" t="s">
        <v>52</v>
      </c>
      <c r="D4" s="1">
        <v>-23</v>
      </c>
    </row>
    <row r="5" spans="1:4" x14ac:dyDescent="0.25">
      <c r="A5" s="1" t="s">
        <v>53</v>
      </c>
      <c r="B5" s="1" t="s">
        <v>50</v>
      </c>
      <c r="C5" s="1" t="s">
        <v>48</v>
      </c>
      <c r="D5" s="1">
        <v>-24</v>
      </c>
    </row>
    <row r="6" spans="1:4" x14ac:dyDescent="0.25">
      <c r="A6" s="1" t="s">
        <v>54</v>
      </c>
      <c r="B6" s="1" t="s">
        <v>48</v>
      </c>
      <c r="C6" s="1" t="s">
        <v>55</v>
      </c>
      <c r="D6" s="1">
        <v>-25</v>
      </c>
    </row>
    <row r="7" spans="1:4" x14ac:dyDescent="0.25">
      <c r="A7" s="1" t="s">
        <v>56</v>
      </c>
      <c r="B7" s="1" t="s">
        <v>50</v>
      </c>
      <c r="C7" s="1" t="s">
        <v>48</v>
      </c>
      <c r="D7" s="1">
        <v>-26</v>
      </c>
    </row>
    <row r="8" spans="1:4" x14ac:dyDescent="0.25">
      <c r="A8" s="1" t="s">
        <v>57</v>
      </c>
      <c r="B8" s="1" t="s">
        <v>58</v>
      </c>
      <c r="C8" s="1" t="s">
        <v>59</v>
      </c>
      <c r="D8" s="1">
        <v>-10</v>
      </c>
    </row>
    <row r="9" spans="1:4" x14ac:dyDescent="0.25">
      <c r="A9" s="1" t="s">
        <v>60</v>
      </c>
      <c r="B9" s="1" t="s">
        <v>58</v>
      </c>
      <c r="C9" s="1" t="s">
        <v>48</v>
      </c>
      <c r="D9" s="1">
        <v>-27</v>
      </c>
    </row>
    <row r="10" spans="1:4" x14ac:dyDescent="0.25">
      <c r="A10" s="1" t="s">
        <v>61</v>
      </c>
      <c r="B10" s="1" t="s">
        <v>58</v>
      </c>
      <c r="C10" s="1" t="s">
        <v>48</v>
      </c>
      <c r="D10" s="1">
        <v>-28</v>
      </c>
    </row>
    <row r="11" spans="1:4" x14ac:dyDescent="0.25">
      <c r="A11" s="1" t="s">
        <v>62</v>
      </c>
      <c r="B11" s="1" t="s">
        <v>50</v>
      </c>
      <c r="C11" s="1" t="s">
        <v>48</v>
      </c>
      <c r="D11" s="1">
        <v>-29</v>
      </c>
    </row>
    <row r="12" spans="1:4" x14ac:dyDescent="0.25">
      <c r="A12" s="1" t="s">
        <v>63</v>
      </c>
      <c r="B12" s="1" t="s">
        <v>50</v>
      </c>
      <c r="C12" s="1" t="s">
        <v>48</v>
      </c>
      <c r="D12" s="1">
        <v>-30</v>
      </c>
    </row>
    <row r="13" spans="1:4" x14ac:dyDescent="0.25">
      <c r="A13" s="1" t="s">
        <v>64</v>
      </c>
      <c r="B13" s="1" t="s">
        <v>48</v>
      </c>
      <c r="C13" s="1" t="s">
        <v>52</v>
      </c>
      <c r="D13" s="1">
        <v>-31</v>
      </c>
    </row>
    <row r="14" spans="1:4" x14ac:dyDescent="0.25">
      <c r="A14" s="1" t="s">
        <v>65</v>
      </c>
      <c r="B14" s="1" t="s">
        <v>50</v>
      </c>
      <c r="C14" s="1" t="s">
        <v>48</v>
      </c>
      <c r="D14" s="1">
        <v>-32</v>
      </c>
    </row>
    <row r="15" spans="1:4" x14ac:dyDescent="0.25">
      <c r="A15" s="1" t="s">
        <v>66</v>
      </c>
      <c r="B15" s="1" t="s">
        <v>58</v>
      </c>
      <c r="C15" s="1" t="s">
        <v>67</v>
      </c>
      <c r="D15" s="1">
        <v>-9</v>
      </c>
    </row>
    <row r="16" spans="1:4" x14ac:dyDescent="0.25">
      <c r="A16" s="1" t="s">
        <v>68</v>
      </c>
      <c r="B16" s="1" t="s">
        <v>50</v>
      </c>
      <c r="C16" s="1" t="s">
        <v>48</v>
      </c>
      <c r="D16" s="1">
        <v>-33</v>
      </c>
    </row>
    <row r="17" spans="1:4" x14ac:dyDescent="0.25">
      <c r="A17" s="1" t="s">
        <v>69</v>
      </c>
      <c r="B17" s="1" t="s">
        <v>48</v>
      </c>
      <c r="C17" s="1" t="s">
        <v>55</v>
      </c>
      <c r="D17" s="1">
        <v>-25</v>
      </c>
    </row>
    <row r="18" spans="1:4" x14ac:dyDescent="0.25">
      <c r="A18" s="1" t="s">
        <v>70</v>
      </c>
      <c r="B18" s="1" t="s">
        <v>50</v>
      </c>
      <c r="C18" s="1" t="s">
        <v>48</v>
      </c>
      <c r="D18" s="1">
        <v>-34</v>
      </c>
    </row>
    <row r="19" spans="1:4" x14ac:dyDescent="0.25">
      <c r="A19" s="1" t="s">
        <v>71</v>
      </c>
      <c r="B19" s="1" t="s">
        <v>50</v>
      </c>
      <c r="C19" s="1" t="s">
        <v>48</v>
      </c>
      <c r="D19" s="1">
        <v>-35</v>
      </c>
    </row>
    <row r="20" spans="1:4" x14ac:dyDescent="0.25">
      <c r="A20" s="1" t="s">
        <v>72</v>
      </c>
      <c r="B20" s="1" t="s">
        <v>50</v>
      </c>
      <c r="C20" s="1" t="s">
        <v>48</v>
      </c>
      <c r="D20" s="1">
        <v>-26</v>
      </c>
    </row>
    <row r="21" spans="1:4" x14ac:dyDescent="0.25">
      <c r="A21" s="1" t="s">
        <v>73</v>
      </c>
      <c r="B21" s="1" t="s">
        <v>50</v>
      </c>
      <c r="C21" s="1" t="s">
        <v>48</v>
      </c>
      <c r="D21" s="1">
        <v>-36</v>
      </c>
    </row>
    <row r="22" spans="1:4" x14ac:dyDescent="0.25">
      <c r="A22" s="1" t="s">
        <v>74</v>
      </c>
      <c r="B22" s="1" t="s">
        <v>50</v>
      </c>
      <c r="C22" s="1" t="s">
        <v>48</v>
      </c>
      <c r="D22" s="1">
        <v>-37</v>
      </c>
    </row>
    <row r="23" spans="1:4" x14ac:dyDescent="0.25">
      <c r="A23" s="1" t="s">
        <v>75</v>
      </c>
      <c r="B23" s="1" t="s">
        <v>50</v>
      </c>
      <c r="C23" s="1" t="s">
        <v>48</v>
      </c>
      <c r="D23" s="1">
        <v>-38</v>
      </c>
    </row>
    <row r="24" spans="1:4" x14ac:dyDescent="0.25">
      <c r="A24" s="1" t="s">
        <v>76</v>
      </c>
      <c r="B24" s="1" t="s">
        <v>50</v>
      </c>
      <c r="C24" s="1" t="s">
        <v>77</v>
      </c>
      <c r="D24" s="1">
        <v>-39</v>
      </c>
    </row>
    <row r="25" spans="1:4" x14ac:dyDescent="0.25">
      <c r="A25" s="1" t="s">
        <v>78</v>
      </c>
      <c r="B25" s="1" t="s">
        <v>58</v>
      </c>
      <c r="C25" s="1" t="s">
        <v>48</v>
      </c>
      <c r="D25" s="1">
        <v>-40</v>
      </c>
    </row>
    <row r="26" spans="1:4" x14ac:dyDescent="0.25">
      <c r="A26" s="1" t="s">
        <v>79</v>
      </c>
      <c r="B26" s="1" t="s">
        <v>50</v>
      </c>
      <c r="C26" s="1" t="s">
        <v>48</v>
      </c>
      <c r="D26" s="1">
        <v>-26</v>
      </c>
    </row>
    <row r="27" spans="1:4" x14ac:dyDescent="0.25">
      <c r="A27" s="1" t="s">
        <v>80</v>
      </c>
      <c r="B27" s="1" t="s">
        <v>50</v>
      </c>
      <c r="C27" s="1" t="s">
        <v>48</v>
      </c>
      <c r="D27" s="1">
        <v>-26</v>
      </c>
    </row>
    <row r="28" spans="1:4" x14ac:dyDescent="0.25">
      <c r="A28" s="1" t="s">
        <v>81</v>
      </c>
      <c r="B28" s="1" t="s">
        <v>50</v>
      </c>
      <c r="C28" s="1" t="s">
        <v>77</v>
      </c>
      <c r="D28" s="1">
        <v>-41</v>
      </c>
    </row>
    <row r="29" spans="1:4" x14ac:dyDescent="0.25">
      <c r="A29" s="1" t="s">
        <v>82</v>
      </c>
      <c r="B29" s="1" t="s">
        <v>50</v>
      </c>
      <c r="C29" s="1" t="s">
        <v>48</v>
      </c>
      <c r="D29" s="1">
        <v>-38</v>
      </c>
    </row>
    <row r="30" spans="1:4" x14ac:dyDescent="0.25">
      <c r="A30" s="1" t="s">
        <v>83</v>
      </c>
      <c r="B30" s="1" t="s">
        <v>58</v>
      </c>
      <c r="C30" s="1" t="s">
        <v>48</v>
      </c>
      <c r="D30" s="1">
        <v>-42</v>
      </c>
    </row>
    <row r="31" spans="1:4" x14ac:dyDescent="0.25">
      <c r="A31" s="1" t="s">
        <v>84</v>
      </c>
      <c r="B31" s="1" t="s">
        <v>50</v>
      </c>
      <c r="C31" s="1" t="s">
        <v>48</v>
      </c>
      <c r="D31" s="1">
        <v>-43</v>
      </c>
    </row>
    <row r="32" spans="1:4" x14ac:dyDescent="0.25">
      <c r="A32" s="1" t="s">
        <v>85</v>
      </c>
      <c r="B32" s="1" t="s">
        <v>50</v>
      </c>
      <c r="C32" s="1" t="s">
        <v>48</v>
      </c>
      <c r="D32" s="1">
        <v>-44</v>
      </c>
    </row>
    <row r="33" spans="1:4" x14ac:dyDescent="0.25">
      <c r="A33" s="1" t="s">
        <v>86</v>
      </c>
      <c r="B33" s="1" t="s">
        <v>58</v>
      </c>
      <c r="C33" s="1" t="s">
        <v>48</v>
      </c>
      <c r="D33" s="1">
        <v>-45</v>
      </c>
    </row>
    <row r="34" spans="1:4" x14ac:dyDescent="0.25">
      <c r="A34" s="1" t="s">
        <v>87</v>
      </c>
      <c r="B34" s="1" t="s">
        <v>50</v>
      </c>
      <c r="C34" s="1" t="s">
        <v>48</v>
      </c>
      <c r="D34" s="1">
        <v>-26</v>
      </c>
    </row>
    <row r="35" spans="1:4" x14ac:dyDescent="0.25">
      <c r="A35" s="1" t="s">
        <v>88</v>
      </c>
      <c r="B35" s="1" t="s">
        <v>58</v>
      </c>
      <c r="C35" s="1" t="s">
        <v>48</v>
      </c>
      <c r="D35" s="1">
        <v>-46</v>
      </c>
    </row>
    <row r="36" spans="1:4" x14ac:dyDescent="0.25">
      <c r="A36" s="1" t="s">
        <v>89</v>
      </c>
      <c r="B36" s="1" t="s">
        <v>58</v>
      </c>
      <c r="C36" s="1" t="s">
        <v>48</v>
      </c>
      <c r="D36" s="1">
        <v>-47</v>
      </c>
    </row>
    <row r="37" spans="1:4" x14ac:dyDescent="0.25">
      <c r="A37" s="1" t="s">
        <v>90</v>
      </c>
      <c r="B37" s="1" t="s">
        <v>50</v>
      </c>
      <c r="C37" s="1" t="s">
        <v>55</v>
      </c>
      <c r="D37" s="1">
        <v>-26</v>
      </c>
    </row>
    <row r="38" spans="1:4" x14ac:dyDescent="0.25">
      <c r="A38" s="1" t="s">
        <v>91</v>
      </c>
      <c r="B38" s="1" t="s">
        <v>50</v>
      </c>
      <c r="C38" s="1" t="s">
        <v>48</v>
      </c>
      <c r="D38" s="1">
        <v>-48</v>
      </c>
    </row>
    <row r="39" spans="1:4" x14ac:dyDescent="0.25">
      <c r="A39" s="1" t="s">
        <v>92</v>
      </c>
      <c r="B39" s="1" t="s">
        <v>58</v>
      </c>
      <c r="C39" s="1" t="s">
        <v>48</v>
      </c>
      <c r="D39" s="1">
        <v>-49</v>
      </c>
    </row>
    <row r="40" spans="1:4" x14ac:dyDescent="0.25">
      <c r="A40" s="1" t="s">
        <v>93</v>
      </c>
      <c r="B40" s="1" t="s">
        <v>50</v>
      </c>
      <c r="C40" s="1" t="s">
        <v>48</v>
      </c>
      <c r="D40" s="1">
        <v>-26</v>
      </c>
    </row>
    <row r="41" spans="1:4" x14ac:dyDescent="0.25">
      <c r="A41" s="1" t="s">
        <v>94</v>
      </c>
      <c r="B41" s="1" t="s">
        <v>48</v>
      </c>
      <c r="C41" s="1" t="s">
        <v>95</v>
      </c>
      <c r="D41" s="1">
        <v>-50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6B6D-E4BB-40A8-80FF-36B550EBFBD9}">
  <dimension ref="A1:I18"/>
  <sheetViews>
    <sheetView workbookViewId="0">
      <selection activeCell="A19" sqref="A19"/>
    </sheetView>
  </sheetViews>
  <sheetFormatPr defaultRowHeight="15" x14ac:dyDescent="0.25"/>
  <cols>
    <col min="5" max="5" width="32.7109375" customWidth="1"/>
    <col min="6" max="6" width="35.28515625" bestFit="1" customWidth="1"/>
    <col min="7" max="7" width="14.42578125" bestFit="1" customWidth="1"/>
    <col min="9" max="9" width="35.28515625" bestFit="1" customWidth="1"/>
  </cols>
  <sheetData>
    <row r="1" spans="1:9" x14ac:dyDescent="0.25">
      <c r="A1" s="3" t="s">
        <v>96</v>
      </c>
      <c r="B1" s="3"/>
      <c r="C1" s="3"/>
      <c r="D1" s="3"/>
      <c r="E1" s="3"/>
      <c r="F1">
        <v>40</v>
      </c>
    </row>
    <row r="4" spans="1:9" x14ac:dyDescent="0.25">
      <c r="A4" s="3" t="s">
        <v>97</v>
      </c>
      <c r="B4" s="3"/>
      <c r="C4" s="3"/>
      <c r="D4" s="3"/>
      <c r="E4" s="3"/>
      <c r="F4" s="2" t="s">
        <v>43</v>
      </c>
    </row>
    <row r="5" spans="1:9" x14ac:dyDescent="0.25">
      <c r="F5" s="1" t="s">
        <v>47</v>
      </c>
      <c r="G5">
        <f>COUNTIFS(Associated_ND,F5)</f>
        <v>1</v>
      </c>
    </row>
    <row r="6" spans="1:9" x14ac:dyDescent="0.25">
      <c r="F6" s="1" t="s">
        <v>50</v>
      </c>
      <c r="G6">
        <f>COUNTIFS(Associated_ND,F6)</f>
        <v>24</v>
      </c>
    </row>
    <row r="7" spans="1:9" x14ac:dyDescent="0.25">
      <c r="F7" s="1" t="s">
        <v>48</v>
      </c>
      <c r="G7">
        <f>COUNTIFS(Associated_ND,F7)</f>
        <v>5</v>
      </c>
    </row>
    <row r="8" spans="1:9" x14ac:dyDescent="0.25">
      <c r="F8" s="1" t="s">
        <v>58</v>
      </c>
      <c r="G8">
        <f>COUNTIFS(Associated_ND,F8)</f>
        <v>10</v>
      </c>
    </row>
    <row r="9" spans="1:9" x14ac:dyDescent="0.25">
      <c r="I9" s="1"/>
    </row>
    <row r="11" spans="1:9" x14ac:dyDescent="0.25">
      <c r="A11" s="3" t="s">
        <v>98</v>
      </c>
      <c r="B11" s="3"/>
      <c r="C11" s="3"/>
      <c r="D11" s="3"/>
      <c r="E11" s="3"/>
      <c r="F11" s="2" t="s">
        <v>44</v>
      </c>
    </row>
    <row r="12" spans="1:9" x14ac:dyDescent="0.25">
      <c r="F12" s="1" t="s">
        <v>48</v>
      </c>
      <c r="G12">
        <f ca="1">COUNTIFS(INDIRECT($F$11),F12)</f>
        <v>30</v>
      </c>
    </row>
    <row r="13" spans="1:9" x14ac:dyDescent="0.25">
      <c r="F13" s="1" t="s">
        <v>52</v>
      </c>
      <c r="G13">
        <f t="shared" ref="G13:G18" ca="1" si="0">COUNTIFS(INDIRECT($F$11),F13)</f>
        <v>2</v>
      </c>
    </row>
    <row r="14" spans="1:9" x14ac:dyDescent="0.25">
      <c r="F14" s="1" t="s">
        <v>55</v>
      </c>
      <c r="G14">
        <f t="shared" ca="1" si="0"/>
        <v>3</v>
      </c>
    </row>
    <row r="15" spans="1:9" x14ac:dyDescent="0.25">
      <c r="F15" s="1" t="s">
        <v>59</v>
      </c>
      <c r="G15">
        <f t="shared" ca="1" si="0"/>
        <v>1</v>
      </c>
    </row>
    <row r="16" spans="1:9" x14ac:dyDescent="0.25">
      <c r="F16" s="1" t="s">
        <v>67</v>
      </c>
      <c r="G16">
        <f t="shared" ca="1" si="0"/>
        <v>1</v>
      </c>
    </row>
    <row r="17" spans="6:7" x14ac:dyDescent="0.25">
      <c r="F17" s="1" t="s">
        <v>77</v>
      </c>
      <c r="G17">
        <f t="shared" ca="1" si="0"/>
        <v>2</v>
      </c>
    </row>
    <row r="18" spans="6:7" x14ac:dyDescent="0.25">
      <c r="F18" s="1" t="s">
        <v>95</v>
      </c>
      <c r="G18">
        <f t="shared" ca="1" si="0"/>
        <v>1</v>
      </c>
    </row>
  </sheetData>
  <mergeCells count="3">
    <mergeCell ref="A1:E1"/>
    <mergeCell ref="A4:E4"/>
    <mergeCell ref="A11:E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98CF1-7291-4836-A082-27C04B491992}">
  <dimension ref="A1:N11"/>
  <sheetViews>
    <sheetView tabSelected="1" topLeftCell="B1" workbookViewId="0">
      <selection activeCell="M17" sqref="M17"/>
    </sheetView>
  </sheetViews>
  <sheetFormatPr defaultRowHeight="15" x14ac:dyDescent="0.25"/>
  <cols>
    <col min="1" max="1" width="13.140625" bestFit="1" customWidth="1"/>
    <col min="2" max="2" width="14" bestFit="1" customWidth="1"/>
    <col min="5" max="5" width="14.42578125" bestFit="1" customWidth="1"/>
    <col min="9" max="9" width="35.28515625" bestFit="1" customWidth="1"/>
    <col min="10" max="10" width="14" bestFit="1" customWidth="1"/>
    <col min="13" max="13" width="35.28515625" bestFit="1" customWidth="1"/>
  </cols>
  <sheetData>
    <row r="1" spans="1:14" x14ac:dyDescent="0.25">
      <c r="E1" s="9" t="s">
        <v>43</v>
      </c>
      <c r="F1" s="9" t="s">
        <v>103</v>
      </c>
      <c r="M1" s="9" t="s">
        <v>44</v>
      </c>
      <c r="N1" s="9" t="s">
        <v>103</v>
      </c>
    </row>
    <row r="2" spans="1:14" x14ac:dyDescent="0.25">
      <c r="E2" s="7" t="s">
        <v>50</v>
      </c>
      <c r="F2" s="8">
        <v>24</v>
      </c>
      <c r="I2" s="5" t="s">
        <v>100</v>
      </c>
      <c r="J2" t="s">
        <v>99</v>
      </c>
      <c r="M2" s="10" t="s">
        <v>48</v>
      </c>
      <c r="N2" s="11">
        <v>30</v>
      </c>
    </row>
    <row r="3" spans="1:14" x14ac:dyDescent="0.25">
      <c r="A3" s="5" t="s">
        <v>100</v>
      </c>
      <c r="B3" t="s">
        <v>99</v>
      </c>
      <c r="E3" s="7" t="s">
        <v>58</v>
      </c>
      <c r="F3" s="8">
        <v>10</v>
      </c>
      <c r="I3" s="6" t="s">
        <v>48</v>
      </c>
      <c r="J3" s="4">
        <v>30</v>
      </c>
      <c r="M3" s="10" t="s">
        <v>55</v>
      </c>
      <c r="N3" s="11">
        <v>3</v>
      </c>
    </row>
    <row r="4" spans="1:14" x14ac:dyDescent="0.25">
      <c r="A4" s="6" t="s">
        <v>48</v>
      </c>
      <c r="B4" s="4">
        <v>5</v>
      </c>
      <c r="E4" s="7" t="s">
        <v>48</v>
      </c>
      <c r="F4" s="8">
        <v>5</v>
      </c>
      <c r="I4" s="6" t="s">
        <v>67</v>
      </c>
      <c r="J4" s="4">
        <v>1</v>
      </c>
      <c r="M4" s="10" t="s">
        <v>77</v>
      </c>
      <c r="N4" s="11">
        <v>2</v>
      </c>
    </row>
    <row r="5" spans="1:14" x14ac:dyDescent="0.25">
      <c r="A5" s="6" t="s">
        <v>50</v>
      </c>
      <c r="B5" s="4">
        <v>24</v>
      </c>
      <c r="E5" s="7" t="s">
        <v>47</v>
      </c>
      <c r="F5" s="8">
        <v>1</v>
      </c>
      <c r="I5" s="6" t="s">
        <v>95</v>
      </c>
      <c r="J5" s="4">
        <v>1</v>
      </c>
      <c r="M5" s="10" t="s">
        <v>52</v>
      </c>
      <c r="N5" s="11">
        <v>2</v>
      </c>
    </row>
    <row r="6" spans="1:14" x14ac:dyDescent="0.25">
      <c r="A6" s="6" t="s">
        <v>47</v>
      </c>
      <c r="B6" s="4">
        <v>1</v>
      </c>
      <c r="I6" s="6" t="s">
        <v>77</v>
      </c>
      <c r="J6" s="4">
        <v>2</v>
      </c>
      <c r="M6" s="10" t="s">
        <v>67</v>
      </c>
      <c r="N6" s="11">
        <v>1</v>
      </c>
    </row>
    <row r="7" spans="1:14" x14ac:dyDescent="0.25">
      <c r="A7" s="6" t="s">
        <v>58</v>
      </c>
      <c r="B7" s="4">
        <v>10</v>
      </c>
      <c r="I7" s="6" t="s">
        <v>52</v>
      </c>
      <c r="J7" s="4">
        <v>2</v>
      </c>
      <c r="M7" s="10" t="s">
        <v>95</v>
      </c>
      <c r="N7" s="11">
        <v>1</v>
      </c>
    </row>
    <row r="8" spans="1:14" x14ac:dyDescent="0.25">
      <c r="A8" s="6" t="s">
        <v>102</v>
      </c>
      <c r="B8" s="4">
        <v>40</v>
      </c>
      <c r="I8" s="6" t="s">
        <v>59</v>
      </c>
      <c r="J8" s="4">
        <v>1</v>
      </c>
      <c r="M8" s="10" t="s">
        <v>59</v>
      </c>
      <c r="N8" s="11">
        <v>1</v>
      </c>
    </row>
    <row r="9" spans="1:14" x14ac:dyDescent="0.25">
      <c r="I9" s="6" t="s">
        <v>55</v>
      </c>
      <c r="J9" s="4">
        <v>3</v>
      </c>
    </row>
    <row r="10" spans="1:14" x14ac:dyDescent="0.25">
      <c r="I10" s="6" t="s">
        <v>101</v>
      </c>
      <c r="J10" s="4"/>
    </row>
    <row r="11" spans="1:14" x14ac:dyDescent="0.25">
      <c r="I11" s="6" t="s">
        <v>102</v>
      </c>
      <c r="J11" s="4">
        <v>40</v>
      </c>
    </row>
  </sheetData>
  <sortState xmlns:xlrd2="http://schemas.microsoft.com/office/spreadsheetml/2017/richdata2" ref="M2:N8">
    <sortCondition descending="1" ref="N2:N8"/>
  </sortState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raw_data</vt:lpstr>
      <vt:lpstr>Data_Table</vt:lpstr>
      <vt:lpstr>CountQs</vt:lpstr>
      <vt:lpstr>Sheet5</vt:lpstr>
      <vt:lpstr>Associated_ND</vt:lpstr>
      <vt:lpstr>Gene</vt:lpstr>
      <vt:lpstr>Key_reference</vt:lpstr>
      <vt:lpstr>Phenotype_influence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</dc:creator>
  <cp:lastModifiedBy>Sangeetha</cp:lastModifiedBy>
  <dcterms:created xsi:type="dcterms:W3CDTF">2023-01-27T08:59:44Z</dcterms:created>
  <dcterms:modified xsi:type="dcterms:W3CDTF">2023-01-27T10:47:30Z</dcterms:modified>
</cp:coreProperties>
</file>