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E26DD7F2-A1F3-4BD7-87A2-873F5435C71E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2" i="26" l="1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87" i="26"/>
  <c r="E87" i="26"/>
  <c r="E88" i="26"/>
  <c r="N88" i="26"/>
  <c r="E89" i="26"/>
  <c r="N89" i="26"/>
  <c r="E90" i="26"/>
  <c r="N90" i="26"/>
  <c r="E91" i="26"/>
  <c r="N91" i="26"/>
  <c r="E92" i="26"/>
  <c r="N92" i="26"/>
  <c r="N67" i="26"/>
  <c r="E67" i="26"/>
  <c r="E68" i="26"/>
  <c r="N68" i="26"/>
  <c r="E69" i="26"/>
  <c r="N69" i="26"/>
  <c r="E70" i="26"/>
  <c r="N70" i="26"/>
  <c r="E71" i="26"/>
  <c r="N71" i="26"/>
  <c r="N72" i="26"/>
  <c r="E73" i="26"/>
  <c r="N73" i="26"/>
  <c r="E74" i="26"/>
  <c r="N74" i="26"/>
  <c r="E75" i="26"/>
  <c r="N75" i="26"/>
  <c r="E76" i="26"/>
  <c r="N76" i="26"/>
  <c r="E77" i="26"/>
  <c r="N77" i="26"/>
  <c r="E78" i="26"/>
  <c r="N78" i="26"/>
  <c r="E79" i="26"/>
  <c r="N79" i="26"/>
  <c r="E80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N66" i="26"/>
  <c r="E66" i="26"/>
  <c r="E115" i="26" l="1"/>
  <c r="N115" i="26"/>
  <c r="E116" i="26"/>
  <c r="N116" i="26"/>
  <c r="E117" i="26"/>
  <c r="N117" i="26"/>
  <c r="E118" i="26"/>
  <c r="N118" i="26"/>
  <c r="E119" i="26"/>
  <c r="N119" i="26"/>
  <c r="E120" i="26"/>
  <c r="N120" i="26"/>
  <c r="N121" i="26"/>
  <c r="N122" i="26"/>
  <c r="B123" i="26"/>
  <c r="C123" i="26"/>
  <c r="N123" i="26"/>
  <c r="N124" i="26"/>
  <c r="N125" i="26"/>
  <c r="B126" i="26"/>
  <c r="C126" i="26"/>
  <c r="N126" i="26"/>
  <c r="N65" i="26"/>
  <c r="E65" i="26"/>
  <c r="E64" i="26" l="1"/>
  <c r="E114" i="26"/>
  <c r="E113" i="26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14" i="26"/>
  <c r="N113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<sst xmlns="http://schemas.openxmlformats.org/spreadsheetml/2006/main" count="10906" uniqueCount="5171">
  <si>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</si>
  <si>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</si>
  <si>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</si>
  <si>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</si>
  <si>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</si>
  <si>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</si>
  <si>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</si>
  <si>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</si>
  <si>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</si>
  <si>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</si>
  <si>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</si>
  <si>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</si>
  <si>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</si>
  <si>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</si>
  <si>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</si>
  <si>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</si>
  <si>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</si>
  <si>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</si>
  <si>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</si>
  <si>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</si>
  <si>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</si>
  <si>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</si>
  <si>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</si>
  <si>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</si>
  <si>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</si>
  <si>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</si>
  <si>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</si>
  <si>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</si>
  <si>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</si>
  <si>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</si>
  <si>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</si>
  <si>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</si>
  <si>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</si>
  <si>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</si>
  <si>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</si>
  <si>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</si>
  <si>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</si>
  <si>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</si>
  <si>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</si>
  <si>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</si>
  <si>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</si>
  <si>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</si>
  <si>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</si>
  <si>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</si>
  <si>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</si>
  <si>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</si>
  <si>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</si>
  <si>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</si>
  <si>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</si>
  <si>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</si>
  <si>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</si>
  <si>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</si>
  <si>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</si>
  <si>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</si>
  <si>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</si>
  <si>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</si>
  <si>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</si>
  <si>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</si>
  <si>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</si>
  <si>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</si>
  <si>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</si>
  <si>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</si>
  <si>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</si>
  <si>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</si>
  <si>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</si>
  <si>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</si>
  <si>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</si>
  <si>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</si>
  <si>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</si>
  <si>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</si>
  <si>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</si>
  <si>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</si>
  <si>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</si>
  <si>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</si>
  <si>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</si>
  <si>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</si>
  <si>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</si>
  <si>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</si>
  <si>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</si>
  <si>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</si>
  <si>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</si>
  <si>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</si>
  <si>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</si>
  <si>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</si>
  <si>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</si>
  <si>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</si>
  <si>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</si>
  <si>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</si>
  <si>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</si>
  <si>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</si>
  <si>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</si>
  <si>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</si>
  <si>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</si>
  <si>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</si>
  <si>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</si>
  <si>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</si>
  <si>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</si>
  <si>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</si>
  <si>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</si>
  <si>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</si>
  <si>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</si>
  <si>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</si>
  <si>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</si>
  <si>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</si>
  <si>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</si>
  <si>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</si>
  <si>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</si>
  <si>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</si>
  <si>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</si>
  <si>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</si>
  <si>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</si>
  <si>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</si>
  <si>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</si>
  <si>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</si>
  <si>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</si>
  <si>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</si>
  <si>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</si>
  <si>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</si>
  <si>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</si>
  <si>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</si>
  <si>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</si>
  <si>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</si>
  <si>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</si>
  <si>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</si>
  <si>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</si>
  <si>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</si>
  <si>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</si>
  <si>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</si>
  <si>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</si>
  <si>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</si>
  <si>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</si>
  <si>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</si>
  <si>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</si>
  <si>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</si>
  <si>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</si>
  <si>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</si>
  <si>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</si>
  <si>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</si>
  <si>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</si>
  <si>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</si>
  <si>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</si>
  <si>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</si>
  <si>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</si>
  <si>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</si>
  <si>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</si>
  <si>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</si>
  <si>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</si>
  <si>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</si>
  <si>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</si>
  <si>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</si>
  <si>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</si>
  <si>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</si>
  <si>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</si>
  <si>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</si>
  <si>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</si>
  <si>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</si>
  <si>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</si>
  <si>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</si>
  <si>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</si>
  <si>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</si>
  <si>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</si>
  <si>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</si>
  <si>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</si>
  <si>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</si>
  <si>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</si>
  <si>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</si>
  <si>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</si>
  <si>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</si>
  <si>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</si>
  <si>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</si>
  <si>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</si>
  <si>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</si>
  <si>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</si>
  <si>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</si>
  <si>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</si>
  <si>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</si>
  <si>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</si>
  <si>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</si>
  <si>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</si>
  <si>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</si>
  <si>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</si>
  <si>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</si>
  <si>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</si>
  <si>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</si>
  <si>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</si>
  <si>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</si>
  <si>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</si>
  <si>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</si>
  <si>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</si>
  <si>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</si>
  <si>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</si>
  <si>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</si>
  <si>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</si>
  <si>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</si>
  <si>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</si>
  <si>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</si>
  <si>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</si>
  <si>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</si>
  <si>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</si>
  <si>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</si>
  <si>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</si>
  <si>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</si>
  <si>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</si>
  <si>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</si>
  <si>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</si>
  <si>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</si>
  <si>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</si>
  <si>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</si>
  <si>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</si>
  <si>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</si>
  <si>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</si>
  <si>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</si>
  <si>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</si>
  <si>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</si>
  <si>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</si>
  <si>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</si>
  <si>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</si>
  <si>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</si>
  <si>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</si>
  <si>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</si>
  <si>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</si>
  <si>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</si>
  <si>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</si>
  <si>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</si>
  <si>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</si>
  <si>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</si>
  <si>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</si>
  <si>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</si>
  <si>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</si>
  <si>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</si>
  <si>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</si>
  <si>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</si>
  <si>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</si>
  <si>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</si>
  <si>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</si>
  <si>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</si>
  <si>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</si>
  <si>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</si>
  <si>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</si>
  <si>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</si>
  <si>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</si>
  <si>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</si>
  <si>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</si>
  <si>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</si>
  <si>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</si>
  <si>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</si>
  <si>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</si>
  <si>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</si>
  <si>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</si>
  <si>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</si>
  <si>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</si>
  <si>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</si>
  <si>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</si>
  <si>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</si>
  <si>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</si>
  <si>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</si>
  <si>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</si>
  <si>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</si>
  <si>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</si>
  <si>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</si>
  <si>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</si>
  <si>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</si>
  <si>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</si>
  <si>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</si>
  <si>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</si>
  <si>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</si>
  <si>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</si>
  <si>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</si>
  <si>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</si>
  <si>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</si>
  <si>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</si>
  <si>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</si>
  <si>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</si>
  <si>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</si>
  <si>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</si>
  <si>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</si>
  <si>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</si>
  <si>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</si>
  <si>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</si>
  <si>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</si>
  <si>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</si>
  <si>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</si>
  <si>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</si>
  <si>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</si>
  <si>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</si>
  <si>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</si>
  <si>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</si>
  <si>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</si>
  <si>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</si>
  <si>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</si>
  <si>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</si>
  <si>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</si>
  <si>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</si>
  <si>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</si>
  <si>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</si>
  <si>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</si>
  <si>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</si>
  <si>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</si>
  <si>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</si>
  <si>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</si>
  <si>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</si>
  <si>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</si>
  <si>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</si>
  <si>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</si>
  <si>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</si>
  <si>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</si>
  <si>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</si>
  <si>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</si>
  <si>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</si>
  <si>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</si>
  <si>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</si>
  <si>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</si>
  <si>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</si>
  <si>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</si>
  <si>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</si>
  <si>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</si>
  <si>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</si>
  <si>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</si>
  <si>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</si>
  <si>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</si>
  <si>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</si>
  <si>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</si>
  <si>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</si>
  <si>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</si>
  <si>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</si>
  <si>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</si>
  <si>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</si>
  <si>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</si>
  <si>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</si>
  <si>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</si>
  <si>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</si>
  <si>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</si>
  <si>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</si>
  <si>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</si>
  <si>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</si>
  <si>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</si>
  <si>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</si>
  <si>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</si>
  <si>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</si>
  <si>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</si>
  <si>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</si>
  <si>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</si>
  <si>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</si>
  <si>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</si>
  <si>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</si>
  <si>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</si>
  <si>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</si>
  <si>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</si>
  <si>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</si>
  <si>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</si>
  <si>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</si>
  <si>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</si>
  <si>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</si>
  <si>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</si>
  <si>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</si>
  <si>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</si>
  <si>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</si>
  <si>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</si>
  <si>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</si>
  <si>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</si>
  <si>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</si>
  <si>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</si>
  <si>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</si>
  <si>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</si>
  <si>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</si>
  <si>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</si>
  <si>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</si>
  <si>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</si>
  <si>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</si>
  <si>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</si>
  <si>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</si>
  <si>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</si>
  <si>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</si>
  <si>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</si>
  <si>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</si>
  <si>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</si>
  <si>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</si>
  <si>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</si>
  <si>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</si>
  <si>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</si>
  <si>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</si>
  <si>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</si>
  <si>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</si>
  <si>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</si>
  <si>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</si>
  <si>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</si>
  <si>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</si>
  <si>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</si>
  <si>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</si>
  <si>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</si>
  <si>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</si>
  <si>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</si>
  <si>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</si>
  <si>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</si>
  <si>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</si>
  <si>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</si>
  <si>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</si>
  <si>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</si>
  <si>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</si>
  <si>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</si>
  <si>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</si>
  <si>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</si>
  <si>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</si>
  <si>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</si>
  <si>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</si>
  <si>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</si>
  <si>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</si>
  <si>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</si>
  <si>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</si>
  <si>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</si>
  <si>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</si>
  <si>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</si>
  <si>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</si>
  <si>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</si>
  <si>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</si>
  <si>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</si>
  <si>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</si>
  <si>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</si>
  <si>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</si>
  <si>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</si>
  <si>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</si>
  <si>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</si>
  <si>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</si>
  <si>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</si>
  <si>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</si>
  <si>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</si>
  <si>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</si>
  <si>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</si>
  <si>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</si>
  <si>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</si>
  <si>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</si>
  <si>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</si>
  <si>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</si>
  <si>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</si>
  <si>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</si>
  <si>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</si>
  <si>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</si>
  <si>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</si>
  <si>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</si>
  <si>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</si>
  <si>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</si>
  <si>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</si>
  <si>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</si>
  <si>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</si>
  <si>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</si>
  <si>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</si>
  <si>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</si>
  <si>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</si>
  <si>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</si>
  <si>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</si>
  <si>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</si>
  <si>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</si>
  <si>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</si>
  <si>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</si>
  <si>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</si>
  <si>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</si>
  <si>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</si>
  <si>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</si>
  <si>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</si>
  <si>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</si>
  <si>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</si>
  <si>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</si>
  <si>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</si>
  <si>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</si>
  <si>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</si>
  <si>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</si>
  <si>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</si>
  <si>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</si>
  <si>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</si>
  <si>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</si>
  <si>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</si>
  <si>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</si>
  <si>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</si>
  <si>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</si>
  <si>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</si>
  <si>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</si>
  <si>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</si>
  <si>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</si>
  <si>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</si>
  <si>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</si>
  <si>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</si>
  <si>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</si>
  <si>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</si>
  <si>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</si>
  <si>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</si>
  <si>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</si>
  <si>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</si>
  <si>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</si>
  <si>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</si>
  <si>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</si>
  <si>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</si>
  <si>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</si>
  <si>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</si>
  <si>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</si>
  <si>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</si>
  <si>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</si>
  <si>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</si>
  <si>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</si>
  <si>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</si>
  <si>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</si>
  <si>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</si>
  <si>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</si>
  <si>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</si>
  <si>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</si>
  <si>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</si>
  <si>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</si>
  <si>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</si>
  <si>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</si>
  <si>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</si>
  <si>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</si>
  <si>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</si>
  <si>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</si>
  <si>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</si>
  <si>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</si>
  <si>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</si>
  <si>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</si>
  <si>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</si>
  <si>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</si>
  <si>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</si>
  <si>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</si>
  <si>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</si>
  <si>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</si>
  <si>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</si>
  <si>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</si>
  <si>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</si>
  <si>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</si>
  <si>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</si>
  <si>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</si>
  <si>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</si>
  <si>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</si>
  <si>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</si>
  <si>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</si>
  <si>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</si>
  <si>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</si>
  <si>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</si>
  <si>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</si>
  <si>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</si>
  <si>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</si>
  <si>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</si>
  <si>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</si>
  <si>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</si>
  <si>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</si>
  <si>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</si>
  <si>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</si>
  <si>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</si>
  <si>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</si>
  <si>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</si>
  <si>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</si>
  <si>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</si>
  <si>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</si>
  <si>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</si>
  <si>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</si>
  <si>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</si>
  <si>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</si>
  <si>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</si>
  <si>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</si>
  <si>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</si>
  <si>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</si>
  <si>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</si>
  <si>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</si>
  <si>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</si>
  <si>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</si>
  <si>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</si>
  <si>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</si>
  <si>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</si>
  <si>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</si>
  <si>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</si>
  <si>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</si>
  <si>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</si>
  <si>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</si>
  <si>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</si>
  <si>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</si>
  <si>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</si>
  <si>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</si>
  <si>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</si>
  <si>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</si>
  <si>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</si>
  <si>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</si>
  <si>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</si>
  <si>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</si>
  <si>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</si>
  <si>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</si>
  <si>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</si>
  <si>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</si>
  <si>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</si>
  <si>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</si>
  <si>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</si>
  <si>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</si>
  <si>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</si>
  <si>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</si>
  <si>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</si>
  <si>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</si>
  <si>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</si>
  <si>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</si>
  <si>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</si>
  <si>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</si>
  <si>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</si>
  <si>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</si>
  <si>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</si>
  <si>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</si>
  <si>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</si>
  <si>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</si>
  <si>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</si>
  <si>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</si>
  <si>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</si>
  <si>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</si>
  <si>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</si>
  <si>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</si>
  <si>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</si>
  <si>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</si>
  <si>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</si>
  <si>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</si>
  <si>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</si>
  <si>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</si>
  <si>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</si>
  <si>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</si>
  <si>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</si>
  <si>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</si>
  <si>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</si>
  <si>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</si>
  <si>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</si>
  <si>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</si>
  <si>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</si>
  <si>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</si>
  <si>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</si>
  <si>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</si>
  <si>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</si>
  <si>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</si>
  <si>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</si>
  <si>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</si>
  <si>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</si>
  <si>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</si>
  <si>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</si>
  <si>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</si>
  <si>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</si>
  <si>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</si>
  <si>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</si>
  <si>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</si>
  <si>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</si>
  <si>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</si>
  <si>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</si>
  <si>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</si>
  <si>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</si>
  <si>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</si>
  <si>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</si>
  <si>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</si>
  <si>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</si>
  <si>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</si>
  <si>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</si>
  <si>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</si>
  <si>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</si>
  <si>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</si>
  <si>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</si>
  <si>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</si>
  <si>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</si>
  <si>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</si>
  <si>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</si>
  <si>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</si>
  <si>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</si>
  <si>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</si>
  <si>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</si>
  <si>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</si>
  <si>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</si>
  <si>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</si>
  <si>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</si>
  <si>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</si>
  <si>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</si>
  <si>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</si>
  <si>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</si>
  <si>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</si>
  <si>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</si>
  <si>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</si>
  <si>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</si>
  <si>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</si>
  <si>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</si>
  <si>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</si>
  <si>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</si>
  <si>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</si>
  <si>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</si>
  <si>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</si>
  <si>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</si>
  <si>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</si>
  <si>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</si>
  <si>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</si>
  <si>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</si>
  <si>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</si>
  <si>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</si>
  <si>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</si>
  <si>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</si>
  <si>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</si>
  <si>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</si>
  <si>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</si>
  <si>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</si>
  <si>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</si>
  <si>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</si>
  <si>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</si>
  <si>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</si>
  <si>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</si>
  <si>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</si>
  <si>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</si>
  <si>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</si>
  <si>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</si>
  <si>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</si>
  <si>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</si>
  <si>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</si>
  <si>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</si>
  <si>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</si>
  <si>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</si>
  <si>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</si>
  <si>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</si>
  <si>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</si>
  <si>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</si>
  <si>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</si>
  <si>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</si>
  <si>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</si>
  <si>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</si>
  <si>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</si>
  <si>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</si>
  <si>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</si>
  <si>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</si>
  <si>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</si>
  <si>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</si>
  <si>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</si>
  <si>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</si>
  <si>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</si>
  <si>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</si>
  <si>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</si>
  <si>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</si>
  <si>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</si>
  <si>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</si>
  <si>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</si>
  <si>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</si>
  <si>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</si>
  <si>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</si>
  <si>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</si>
  <si>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</si>
  <si>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</si>
  <si>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</si>
  <si>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</si>
  <si>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</si>
  <si>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</si>
  <si>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</si>
  <si>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</si>
  <si>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</si>
  <si>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</si>
  <si>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</si>
  <si>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</si>
  <si>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</si>
  <si>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</si>
  <si>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</si>
  <si>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</si>
  <si>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</si>
  <si>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</si>
  <si>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</si>
  <si>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</si>
  <si>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</si>
  <si>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</si>
  <si>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</si>
  <si>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</si>
  <si>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</si>
  <si>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</si>
  <si>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</si>
  <si>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</si>
  <si>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</si>
  <si>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</si>
  <si>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</si>
  <si>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</si>
  <si>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</si>
  <si>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</si>
  <si>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</si>
  <si>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</si>
  <si>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</si>
  <si>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</si>
  <si>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</si>
  <si>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</si>
  <si>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</si>
  <si>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</si>
  <si>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</si>
  <si>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</si>
  <si>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</si>
  <si>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</si>
  <si>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</si>
  <si>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</si>
  <si>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</si>
  <si>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</si>
  <si>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</si>
  <si>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</si>
  <si>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</si>
  <si>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</si>
  <si>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</si>
  <si>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</si>
  <si>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</si>
  <si>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</si>
  <si>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</si>
  <si>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</si>
  <si>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</si>
  <si>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</si>
  <si>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</si>
  <si>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</si>
  <si>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</si>
  <si>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</si>
  <si>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</si>
  <si>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</si>
  <si>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</si>
  <si>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</si>
  <si>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</si>
  <si>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</si>
  <si>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</si>
  <si>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</si>
  <si>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</si>
  <si>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</si>
  <si>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</si>
  <si>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</si>
  <si>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</si>
  <si>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</si>
  <si>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</si>
  <si>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</si>
  <si>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</si>
  <si>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</si>
  <si>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</si>
  <si>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</si>
  <si>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</si>
  <si>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</si>
  <si>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</si>
  <si>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</si>
  <si>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</si>
  <si>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</si>
  <si>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</si>
  <si>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</si>
  <si>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</si>
  <si>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</si>
  <si>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</si>
  <si>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</si>
  <si>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</si>
  <si>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</si>
  <si>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</si>
  <si>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</si>
  <si>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</si>
  <si>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</si>
  <si>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</si>
  <si>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</si>
  <si>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</si>
  <si>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</si>
  <si>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</si>
  <si>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</si>
  <si>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</si>
  <si>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</si>
  <si>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</si>
  <si>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</si>
  <si>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</si>
  <si>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</si>
  <si>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</si>
  <si>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</si>
  <si>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</si>
  <si>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</si>
  <si>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</si>
  <si>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</si>
  <si>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</si>
  <si>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</si>
  <si>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</si>
  <si>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</si>
  <si>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</si>
  <si>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</si>
  <si>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</si>
  <si>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</si>
  <si>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</si>
  <si>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</si>
  <si>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</si>
  <si>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</si>
  <si>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</si>
  <si>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</si>
  <si>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</si>
  <si>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</si>
  <si>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</si>
  <si>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</si>
  <si>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</si>
  <si>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</si>
  <si>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</si>
  <si>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</si>
  <si>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</si>
  <si>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</si>
  <si>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</si>
  <si>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</si>
  <si>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</si>
  <si>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</si>
  <si>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</si>
  <si>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</si>
  <si>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</si>
  <si>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</si>
  <si>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</si>
  <si>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</si>
  <si>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</si>
  <si>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</si>
  <si>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</si>
  <si>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</si>
  <si>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</si>
  <si>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</si>
  <si>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</si>
  <si>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</si>
  <si>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</si>
  <si>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</si>
  <si>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</si>
  <si>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</si>
  <si>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</si>
  <si>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</si>
  <si>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</si>
  <si>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</si>
  <si>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</si>
  <si>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</si>
  <si>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</si>
  <si>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</si>
  <si>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</si>
  <si>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</si>
  <si>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</si>
  <si>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</si>
  <si>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</si>
  <si>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</si>
  <si>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</si>
  <si>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</si>
  <si>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</si>
  <si>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</si>
  <si>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</si>
  <si>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</si>
  <si>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</si>
  <si>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</si>
  <si>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</si>
  <si>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</si>
  <si>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</si>
  <si>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</si>
  <si>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</si>
  <si>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</si>
  <si>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</si>
  <si>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</si>
  <si>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</si>
  <si>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</si>
  <si>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</si>
  <si>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</si>
  <si>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</si>
  <si>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</si>
  <si>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</si>
  <si>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</si>
  <si>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</si>
  <si>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</si>
  <si>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</si>
  <si>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</si>
  <si>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</si>
  <si>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</si>
  <si>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</si>
  <si>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</si>
  <si>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</si>
  <si>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</si>
  <si>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</si>
  <si>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</si>
  <si>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</si>
  <si>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</si>
  <si>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</si>
  <si>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</si>
  <si>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</si>
  <si>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</si>
  <si>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</si>
  <si>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</si>
  <si>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</si>
  <si>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</si>
  <si>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</si>
  <si>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</si>
  <si>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</si>
  <si>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</si>
  <si>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</si>
  <si>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</si>
  <si>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</si>
  <si>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</si>
  <si>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</si>
  <si>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</si>
  <si>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</si>
  <si>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</si>
  <si>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</si>
  <si>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</si>
  <si>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</si>
  <si>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</si>
  <si>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</si>
  <si>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</si>
  <si>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</si>
  <si>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</si>
  <si>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</si>
  <si>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</si>
  <si>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</si>
  <si>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</si>
  <si>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</si>
  <si>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</si>
  <si>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</si>
  <si>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</si>
  <si>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</si>
  <si>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</si>
  <si>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</si>
  <si>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</si>
  <si>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</si>
  <si>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</si>
  <si>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</si>
  <si>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</si>
  <si>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</si>
  <si>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</si>
  <si>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</si>
  <si>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</si>
  <si>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</si>
  <si>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</si>
  <si>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</si>
  <si>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</si>
  <si>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</si>
  <si>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</si>
  <si>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</si>
  <si>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</si>
  <si>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</si>
  <si>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</si>
  <si>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</si>
  <si>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</si>
  <si>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</si>
  <si>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</si>
  <si>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</si>
  <si>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</si>
  <si>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</si>
  <si>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</si>
  <si>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</si>
  <si>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</si>
  <si>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</si>
  <si>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</si>
  <si>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</si>
  <si>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</si>
  <si>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</si>
  <si>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</si>
  <si>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</si>
  <si>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</si>
  <si>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</si>
  <si>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</si>
  <si>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</si>
  <si>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</si>
  <si>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</si>
  <si>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</si>
  <si>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</si>
  <si>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</si>
  <si>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</si>
  <si>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</si>
  <si>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</si>
  <si>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</si>
  <si>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</si>
  <si>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</si>
  <si>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</si>
  <si>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</si>
  <si>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</si>
  <si>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</si>
  <si>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</si>
  <si>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</si>
  <si>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</si>
  <si>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</si>
  <si>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</si>
  <si>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</si>
  <si>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</si>
  <si>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</si>
  <si>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</si>
  <si>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</si>
  <si>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</si>
  <si>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</si>
  <si>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</si>
  <si>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</si>
  <si>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</si>
  <si>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</si>
  <si>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</si>
  <si>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</si>
  <si>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</si>
  <si>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</si>
  <si>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</si>
  <si>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</si>
  <si>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</si>
  <si>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</si>
  <si>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</si>
  <si>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</si>
  <si>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</si>
  <si>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</si>
  <si>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</si>
  <si>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</si>
  <si>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</si>
  <si>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</si>
  <si>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</si>
  <si>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</si>
  <si>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</si>
  <si>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</si>
  <si>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</si>
  <si>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</si>
  <si>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</si>
  <si>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</si>
  <si>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</si>
  <si>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</si>
  <si>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</si>
  <si>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</si>
  <si>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</si>
  <si>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</si>
  <si>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</si>
  <si>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</si>
  <si>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</si>
  <si>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</si>
  <si>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</si>
  <si>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</si>
  <si>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</si>
  <si>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</si>
  <si>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</si>
  <si>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</si>
  <si>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</si>
  <si>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</si>
  <si>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</si>
  <si>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</si>
  <si>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</si>
  <si>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</si>
  <si>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</si>
  <si>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</si>
  <si>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</si>
  <si>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</si>
  <si>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</si>
  <si>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</si>
  <si>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</si>
  <si>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</si>
  <si>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</si>
  <si>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</si>
  <si>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</si>
  <si>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</si>
  <si>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</si>
  <si>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</si>
  <si>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</si>
  <si>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</si>
  <si>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</si>
  <si>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</si>
  <si>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</si>
  <si>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</si>
  <si>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</si>
  <si>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</si>
  <si>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</si>
  <si>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</si>
  <si>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</si>
  <si>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</si>
  <si>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</si>
  <si>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</si>
  <si>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</si>
  <si>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</si>
  <si>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</si>
  <si>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</si>
  <si>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</si>
  <si>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</si>
  <si>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</si>
  <si>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</si>
  <si>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</si>
  <si>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</si>
  <si>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</si>
  <si>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</si>
  <si>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</si>
  <si>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</si>
  <si>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</si>
  <si>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</si>
  <si>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</si>
  <si>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</si>
  <si>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</si>
  <si>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</si>
  <si>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</si>
  <si>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</si>
  <si>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</si>
  <si>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</si>
  <si>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</si>
  <si>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</si>
  <si>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</si>
  <si>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</si>
  <si>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</si>
  <si>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</si>
  <si>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</si>
  <si>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</si>
  <si>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</si>
  <si>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</si>
  <si>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</si>
  <si>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</si>
  <si>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</si>
  <si>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</si>
  <si>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</si>
  <si>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</si>
  <si>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</si>
  <si>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</si>
  <si>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</si>
  <si>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</si>
  <si>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</si>
  <si>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</si>
  <si>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</si>
  <si>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</si>
  <si>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</si>
  <si>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</si>
  <si>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</si>
  <si>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</si>
  <si>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</si>
  <si>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</si>
  <si>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</si>
  <si>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</si>
  <si>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</si>
  <si>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</si>
  <si>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</si>
  <si>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</si>
  <si>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</si>
  <si>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</si>
  <si>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</si>
  <si>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</si>
  <si>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</si>
  <si>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</si>
  <si>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</si>
  <si>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</si>
  <si>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</si>
  <si>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</si>
  <si>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</si>
  <si>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</si>
  <si>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</si>
  <si>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</si>
  <si>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</si>
  <si>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</si>
  <si>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</si>
  <si>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</si>
  <si>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</si>
  <si>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</si>
  <si>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</si>
  <si>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</si>
  <si>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</si>
  <si>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</si>
  <si>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</si>
  <si>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</si>
  <si>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</si>
  <si>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</si>
  <si>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</si>
  <si>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</si>
  <si>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</si>
  <si>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</si>
  <si>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</si>
  <si>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</si>
  <si>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</si>
  <si>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</si>
  <si>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</si>
  <si>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</si>
  <si>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</si>
  <si>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</si>
  <si>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</si>
  <si>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</si>
  <si>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</si>
  <si>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</si>
  <si>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</si>
  <si>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</si>
  <si>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</si>
  <si>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</si>
  <si>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</si>
  <si>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</si>
  <si>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</si>
  <si>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</si>
  <si>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</si>
  <si>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</si>
  <si>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</si>
  <si>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</si>
  <si>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</si>
  <si>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</si>
  <si>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</si>
  <si>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</si>
  <si>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</si>
  <si>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</si>
  <si>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</si>
  <si>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</si>
  <si>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</si>
  <si>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</si>
  <si>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</si>
  <si>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</si>
  <si>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</si>
  <si>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</si>
  <si>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</si>
  <si>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</si>
  <si>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</si>
  <si>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</si>
  <si>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</si>
  <si>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</si>
  <si>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</si>
  <si>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</si>
  <si>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</si>
  <si>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</si>
  <si>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</si>
  <si>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</si>
  <si>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</si>
  <si>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</si>
  <si>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</si>
  <si>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</si>
  <si>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</si>
  <si>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</si>
  <si>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</si>
  <si>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</si>
  <si>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</si>
  <si>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</si>
  <si>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</si>
  <si>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</si>
  <si>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</si>
  <si>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</si>
  <si>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</si>
  <si>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</si>
  <si>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</si>
  <si>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</si>
  <si>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</si>
  <si>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</si>
  <si>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</si>
  <si>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</si>
  <si>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</si>
  <si>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</si>
  <si>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</si>
  <si>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</si>
  <si>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</si>
  <si>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</si>
  <si>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</si>
  <si>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</si>
  <si>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</si>
  <si>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</si>
  <si>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</si>
  <si>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</si>
  <si>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</si>
  <si>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</si>
  <si>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</si>
  <si>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</si>
  <si>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</si>
  <si>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</si>
  <si>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</si>
  <si>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</si>
  <si>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</si>
  <si>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</si>
  <si>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</si>
  <si>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</si>
  <si>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</si>
  <si>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</si>
  <si>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</si>
  <si>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</si>
  <si>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</si>
  <si>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</si>
  <si>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</si>
  <si>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</si>
  <si>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</si>
  <si>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</si>
  <si>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</si>
  <si>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</si>
  <si>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</si>
  <si>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</si>
  <si>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</si>
  <si>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</si>
  <si>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</si>
  <si>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</si>
  <si>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</si>
  <si>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</si>
  <si>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</si>
  <si>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</si>
  <si>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</si>
  <si>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</si>
  <si>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</si>
  <si>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</si>
  <si>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</si>
  <si>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</si>
  <si>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</si>
  <si>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</si>
  <si>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</si>
  <si>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</si>
  <si>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</si>
  <si>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</si>
  <si>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</si>
  <si>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</si>
  <si>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</si>
  <si>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</si>
  <si>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</si>
  <si>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</si>
  <si>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</si>
  <si>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</si>
  <si>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</si>
  <si>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</si>
  <si>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</si>
  <si>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</si>
  <si>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</si>
  <si>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</si>
  <si>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</si>
  <si>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</si>
  <si>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</si>
  <si>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</si>
  <si>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</si>
  <si>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</si>
  <si>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</si>
  <si>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</si>
  <si>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</si>
  <si>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</si>
  <si>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</si>
  <si>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</si>
  <si>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</si>
  <si>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</si>
  <si>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</si>
  <si>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</si>
  <si>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</si>
  <si>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</si>
  <si>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</si>
  <si>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</si>
  <si>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</si>
  <si>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</si>
  <si>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</si>
  <si>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</si>
  <si>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</si>
  <si>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</si>
  <si>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</si>
  <si>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</si>
  <si>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</si>
  <si>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</si>
  <si>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</si>
  <si>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</si>
  <si>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</si>
  <si>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</si>
  <si>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</si>
  <si>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</si>
  <si>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</si>
  <si>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</si>
  <si>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</si>
  <si>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</si>
  <si>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</si>
  <si>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</si>
  <si>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</si>
  <si>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</si>
  <si>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</si>
  <si>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</si>
  <si>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</si>
  <si>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</si>
  <si>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</si>
  <si>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</si>
  <si>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</si>
  <si>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</si>
  <si>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</si>
  <si>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</si>
  <si>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</si>
  <si>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</si>
  <si>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</si>
  <si>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</si>
  <si>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</si>
  <si>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</si>
  <si>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</si>
  <si>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</si>
  <si>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</si>
  <si>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</si>
  <si>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</si>
  <si>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</si>
  <si>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</si>
  <si>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</si>
  <si>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</si>
  <si>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</si>
  <si>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</si>
  <si>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</si>
  <si>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</si>
  <si>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</si>
  <si>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</si>
  <si>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</si>
  <si>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</si>
  <si>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</si>
  <si>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</si>
  <si>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</si>
  <si>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</si>
  <si>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</si>
  <si>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</si>
  <si>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</si>
  <si>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</si>
  <si>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</si>
  <si>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</si>
  <si>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</si>
  <si>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</si>
  <si>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</si>
  <si>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</si>
  <si>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</si>
  <si>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</si>
  <si>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</si>
  <si>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</si>
  <si>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</si>
  <si>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</si>
  <si>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</si>
  <si>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</si>
  <si>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</si>
  <si>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</si>
  <si>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</si>
  <si>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</si>
  <si>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</si>
  <si>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</si>
  <si>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</si>
  <si>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</si>
  <si>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</si>
  <si>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</si>
  <si>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</si>
  <si>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</si>
  <si>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</si>
  <si>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</si>
  <si>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</si>
  <si>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</si>
  <si>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</si>
  <si>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</si>
  <si>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</si>
  <si>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</si>
  <si>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</si>
  <si>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</si>
  <si>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</si>
  <si>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</si>
  <si>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</si>
  <si>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</si>
  <si>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</si>
  <si>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</si>
  <si>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</si>
  <si>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</si>
  <si>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</si>
  <si>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</si>
  <si>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</si>
  <si>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</si>
  <si>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</si>
  <si>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</si>
  <si>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</si>
  <si>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</si>
  <si>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</si>
  <si>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</si>
  <si>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</si>
  <si>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</si>
  <si>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</si>
  <si>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</si>
  <si>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</si>
  <si>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</si>
  <si>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</si>
  <si>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</si>
  <si>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</si>
  <si>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</si>
  <si>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</si>
  <si>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</si>
  <si>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</si>
  <si>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</si>
  <si>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</si>
  <si>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</si>
  <si>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</si>
  <si>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</si>
  <si>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</si>
  <si>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</si>
  <si>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</si>
  <si>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</si>
  <si>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</si>
  <si>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</si>
  <si>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</si>
  <si>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</si>
  <si>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</si>
  <si>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</si>
  <si>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</si>
  <si>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</si>
  <si>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</si>
  <si>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</si>
  <si>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</si>
  <si>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</si>
  <si>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</si>
  <si>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</si>
  <si>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</si>
  <si>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</si>
  <si>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</si>
  <si>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</si>
  <si>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</si>
  <si>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</si>
  <si>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</si>
  <si>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</si>
  <si>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</si>
  <si>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</si>
  <si>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</si>
  <si>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</si>
  <si>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</si>
  <si>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</si>
  <si>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</si>
  <si>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</si>
  <si>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</si>
  <si>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</si>
  <si>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</si>
  <si>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</si>
  <si>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</si>
  <si>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</si>
  <si>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</si>
  <si>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</si>
  <si>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</si>
  <si>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</si>
  <si>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</si>
  <si>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</si>
  <si>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</si>
  <si>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</si>
  <si>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</si>
  <si>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</si>
  <si>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</si>
  <si>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</si>
  <si>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</si>
  <si>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</si>
  <si>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</si>
  <si>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</si>
  <si>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</si>
  <si>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</si>
  <si>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</si>
  <si>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</si>
  <si>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</si>
  <si>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</si>
  <si>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</si>
  <si>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</si>
  <si>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</si>
  <si>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</si>
  <si>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</si>
  <si>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</si>
  <si>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</si>
  <si>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</si>
  <si>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</si>
  <si>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</si>
  <si>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</si>
  <si>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</si>
  <si>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</si>
  <si>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</si>
  <si>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</si>
  <si>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</si>
  <si>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</si>
  <si>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</si>
  <si>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</si>
  <si>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</si>
  <si>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</si>
  <si>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</si>
  <si>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</si>
  <si>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</si>
  <si>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</si>
  <si>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</si>
  <si>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</si>
  <si>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</si>
  <si>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</si>
  <si>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</si>
  <si>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</si>
  <si>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</si>
  <si>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</si>
  <si>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</si>
  <si>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</si>
  <si>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</si>
  <si>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</si>
  <si>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</si>
  <si>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</si>
  <si>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</si>
  <si>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</si>
  <si>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</si>
  <si>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</si>
  <si>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</si>
  <si>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</si>
  <si>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</si>
  <si>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</si>
  <si>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</si>
  <si>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</si>
  <si>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</si>
  <si>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</si>
  <si>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</si>
  <si>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</si>
  <si>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</si>
  <si>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</si>
  <si>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</si>
  <si>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</si>
  <si>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</si>
  <si>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</si>
  <si>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</si>
  <si>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</si>
  <si>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</si>
  <si>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</si>
  <si>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</si>
  <si>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</si>
  <si>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</si>
  <si>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</si>
  <si>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</si>
  <si>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</si>
  <si>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</si>
  <si>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</si>
  <si>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</si>
  <si>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</si>
  <si>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</si>
  <si>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</si>
  <si>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</si>
  <si>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</si>
  <si>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</si>
  <si>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</si>
  <si>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</si>
  <si>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</si>
  <si>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</si>
  <si>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</si>
  <si>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</si>
  <si>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</si>
  <si>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</si>
  <si>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</si>
  <si>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</si>
  <si>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</si>
  <si>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</si>
  <si>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</si>
  <si>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</si>
  <si>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</si>
  <si>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</si>
  <si>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</si>
  <si>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</si>
  <si>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</si>
  <si>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</si>
  <si>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</si>
  <si>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</si>
  <si>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</si>
  <si>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</si>
  <si>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</si>
  <si>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</si>
  <si>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</si>
  <si>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</si>
  <si>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</si>
  <si>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</si>
  <si>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</si>
  <si>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</si>
  <si>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</si>
  <si>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</si>
  <si>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</si>
  <si>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</si>
  <si>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</si>
  <si>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</si>
  <si>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</si>
  <si>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</si>
  <si>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</si>
  <si>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</si>
  <si>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</si>
  <si>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</si>
  <si>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</si>
  <si>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</si>
  <si>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</si>
  <si>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</si>
  <si>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</si>
  <si>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</si>
  <si>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</si>
  <si>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</si>
  <si>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</si>
  <si>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</si>
  <si>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</si>
  <si>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</si>
  <si>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</si>
  <si>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</si>
  <si>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</si>
  <si>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</si>
  <si>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</si>
  <si>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</si>
  <si>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</si>
  <si>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</si>
  <si>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</si>
  <si>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</si>
  <si>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</si>
  <si>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</si>
  <si>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</si>
  <si>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</si>
  <si>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</si>
  <si>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</si>
  <si>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</si>
  <si>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</si>
  <si>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</si>
  <si>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</si>
  <si>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</si>
  <si>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</si>
  <si>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</si>
  <si>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</si>
  <si>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</si>
  <si>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</si>
  <si>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</si>
  <si>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</si>
  <si>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</si>
  <si>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</si>
  <si>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</si>
  <si>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</si>
  <si>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</si>
  <si>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</si>
  <si>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</si>
  <si>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</si>
  <si>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</si>
  <si>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</si>
  <si>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</si>
  <si>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</si>
  <si>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</si>
  <si>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</si>
  <si>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</si>
  <si>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</si>
  <si>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</si>
  <si>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</si>
  <si>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</si>
  <si>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</si>
  <si>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</si>
  <si>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</si>
  <si>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</si>
  <si>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</si>
  <si>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</si>
  <si>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</si>
  <si>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</si>
  <si>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</si>
  <si>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</si>
  <si>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</si>
  <si>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</si>
  <si>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</si>
  <si>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</si>
  <si>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</si>
  <si>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</si>
  <si>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</si>
  <si>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</si>
  <si>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</si>
  <si>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</si>
  <si>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</si>
  <si>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</si>
  <si>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</si>
  <si>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</si>
  <si>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</si>
  <si>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</si>
  <si>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</si>
  <si>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</si>
  <si>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</si>
  <si>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</si>
  <si>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</si>
  <si>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</si>
  <si>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</si>
  <si>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</si>
  <si>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</si>
  <si>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</si>
  <si>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</si>
  <si>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</si>
  <si>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</si>
  <si>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</si>
  <si>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</si>
  <si>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</si>
  <si>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</si>
  <si>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</si>
  <si>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</si>
  <si>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</si>
  <si>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</si>
  <si>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</si>
  <si>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</si>
  <si>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</si>
  <si>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</si>
  <si>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</si>
  <si>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</si>
  <si>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</si>
  <si>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</si>
  <si>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</si>
  <si>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</si>
  <si>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</si>
  <si>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</si>
  <si>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</si>
  <si>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</si>
  <si>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</si>
  <si>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</si>
  <si>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</si>
  <si>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</si>
  <si>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</si>
  <si>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</si>
  <si>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</si>
  <si>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</si>
  <si>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</si>
  <si>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</si>
  <si>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</si>
  <si>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</si>
  <si>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</si>
  <si>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</si>
  <si>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</si>
  <si>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</si>
  <si>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</si>
  <si>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</si>
  <si>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</si>
  <si>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</si>
  <si>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</si>
  <si>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</si>
  <si>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</si>
  <si>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</si>
  <si>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</si>
  <si>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</si>
  <si>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</si>
  <si>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</si>
  <si>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</si>
  <si>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</si>
  <si>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</si>
  <si>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</si>
  <si>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</si>
  <si>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</si>
  <si>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</si>
  <si>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</si>
  <si>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</si>
  <si>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</si>
  <si>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</si>
  <si>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</si>
  <si>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</si>
  <si>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</si>
  <si>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</si>
  <si>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</si>
  <si>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</si>
  <si>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</si>
  <si>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</si>
  <si>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</si>
  <si>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</si>
  <si>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</si>
  <si>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</si>
  <si>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</si>
  <si>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</si>
  <si>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</si>
  <si>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</si>
  <si>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</si>
  <si>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</si>
  <si>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</si>
  <si>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</si>
  <si>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</si>
  <si>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</si>
  <si>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</si>
  <si>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</si>
  <si>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</si>
  <si>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</si>
  <si>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</si>
  <si>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</si>
  <si>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</si>
  <si>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</si>
  <si>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</si>
  <si>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</si>
  <si>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</si>
  <si>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</si>
  <si>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</si>
  <si>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</si>
  <si>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</si>
  <si>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</si>
  <si>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</si>
  <si>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</si>
  <si>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</si>
  <si>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</si>
  <si>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</si>
  <si>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</si>
  <si>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</si>
  <si>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</si>
  <si>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</si>
  <si>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</si>
  <si>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</si>
  <si>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</si>
  <si>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</si>
  <si>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</si>
  <si>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</si>
  <si>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</si>
  <si>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</si>
  <si>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</si>
  <si>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</si>
  <si>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</si>
  <si>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</si>
  <si>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</si>
  <si>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</si>
  <si>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</si>
  <si>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</si>
  <si>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</si>
  <si>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</si>
  <si>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</si>
  <si>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</si>
  <si>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</si>
  <si>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</si>
  <si>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</si>
  <si>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</si>
  <si>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</si>
  <si>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</si>
  <si>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</si>
  <si>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</si>
  <si>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</si>
  <si>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</si>
  <si>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</si>
  <si>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</si>
  <si>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</si>
  <si>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</si>
  <si>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</si>
  <si>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</si>
  <si>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</si>
  <si>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</si>
  <si>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</si>
  <si>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</si>
  <si>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</si>
  <si>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</si>
  <si>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</si>
  <si>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</si>
  <si>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</si>
  <si>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</si>
  <si>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</si>
  <si>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</si>
  <si>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</si>
  <si>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</si>
  <si>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</si>
  <si>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</si>
  <si>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</si>
  <si>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</si>
  <si>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</si>
  <si>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</si>
  <si>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</si>
  <si>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</si>
  <si>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</si>
  <si>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</si>
  <si>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</si>
  <si>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</si>
  <si>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</si>
  <si>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</si>
  <si>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</si>
  <si>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</si>
  <si>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</si>
  <si>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</si>
  <si>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</si>
  <si>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</si>
  <si>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</si>
  <si>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</si>
  <si>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</si>
  <si>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</si>
  <si>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</si>
  <si>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</si>
  <si>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</si>
  <si>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</si>
  <si>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</si>
  <si>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</si>
  <si>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</si>
  <si>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</si>
  <si>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</si>
  <si>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</si>
  <si>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</si>
  <si>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</si>
  <si>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</si>
  <si>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</si>
  <si>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</si>
  <si>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</si>
  <si>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</si>
  <si>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</si>
  <si>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</si>
  <si>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</si>
  <si>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</si>
  <si>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</si>
  <si>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</si>
  <si>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</si>
  <si>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</si>
  <si>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</si>
  <si>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</si>
  <si>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</si>
  <si>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</si>
  <si>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</si>
  <si>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</si>
  <si>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</si>
  <si>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</si>
  <si>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</si>
  <si>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</si>
  <si>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</si>
  <si>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</si>
  <si>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</si>
  <si>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</si>
  <si>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</si>
  <si>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</si>
  <si>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</si>
  <si>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</si>
  <si>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</si>
  <si>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</si>
  <si>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</si>
  <si>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</si>
  <si>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</si>
  <si>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</si>
  <si>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</si>
  <si>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</si>
  <si>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</si>
  <si>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</si>
  <si>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</si>
  <si>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</si>
  <si>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</si>
  <si>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</si>
  <si>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</si>
  <si>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</si>
  <si>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</si>
  <si>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</si>
  <si>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</si>
  <si>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</si>
  <si>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</si>
  <si>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</si>
  <si>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</si>
  <si>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</si>
  <si>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</si>
  <si>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</si>
  <si>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</si>
  <si>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</si>
  <si>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</si>
  <si>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</si>
  <si>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</si>
  <si>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</si>
  <si>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</si>
  <si>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</si>
  <si>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</si>
  <si>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</si>
  <si>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</si>
  <si>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</si>
  <si>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</si>
  <si>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</si>
  <si>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</si>
  <si>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</si>
  <si>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</si>
  <si>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</si>
  <si>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</si>
  <si>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</si>
  <si>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</si>
  <si>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</si>
  <si>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</si>
  <si>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</si>
  <si>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</si>
  <si>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</si>
  <si>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</si>
  <si>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</si>
  <si>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</si>
  <si>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</si>
  <si>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</si>
  <si>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</si>
  <si>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</si>
  <si>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</si>
  <si>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</si>
  <si>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</si>
  <si>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</si>
  <si>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</si>
  <si>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</si>
  <si>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</si>
  <si>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</si>
  <si>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</si>
  <si>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</si>
  <si>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</si>
  <si>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</si>
  <si>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</si>
  <si>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</si>
  <si>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</si>
  <si>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</si>
  <si>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</si>
  <si>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</si>
  <si>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</si>
  <si>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</si>
  <si>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</si>
  <si>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</si>
  <si>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</si>
  <si>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</si>
  <si>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</si>
  <si>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</si>
  <si>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</si>
  <si>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</si>
  <si>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</si>
  <si>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</si>
  <si>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</si>
  <si>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</si>
  <si>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</si>
  <si>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</si>
  <si>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</si>
  <si>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</si>
  <si>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</si>
  <si>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</si>
  <si>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</si>
  <si>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</si>
  <si>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</si>
  <si>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</si>
  <si>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</si>
  <si>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</si>
  <si>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</si>
  <si>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</si>
  <si>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</si>
  <si>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</si>
  <si>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</si>
  <si>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</si>
  <si>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</si>
  <si>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</si>
  <si>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</si>
  <si>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</si>
  <si>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</si>
  <si>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</si>
  <si>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</si>
  <si>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</si>
  <si>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</si>
  <si>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</si>
  <si>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</si>
  <si>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</si>
  <si>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</si>
  <si>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</si>
  <si>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</si>
  <si>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</si>
  <si>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</si>
  <si>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</si>
  <si>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</si>
  <si>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</si>
  <si>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</si>
  <si>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</si>
  <si>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</si>
  <si>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</si>
  <si>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</si>
  <si>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</si>
  <si>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</si>
  <si>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</si>
  <si>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</si>
  <si>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</si>
  <si>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</si>
  <si>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</si>
  <si>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</si>
  <si>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</si>
  <si>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</si>
  <si>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</si>
  <si>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</si>
  <si>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</si>
  <si>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</si>
  <si>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</si>
  <si>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</si>
  <si>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</si>
  <si>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</si>
  <si>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</si>
  <si>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</si>
  <si>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</si>
  <si>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</si>
  <si>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</si>
  <si>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</si>
  <si>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</si>
  <si>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</si>
  <si>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</si>
  <si>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</si>
  <si>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</si>
  <si>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</si>
  <si>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</si>
  <si>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</si>
  <si>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</si>
  <si>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</si>
  <si>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</si>
  <si>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</si>
  <si>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</si>
  <si>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</si>
  <si>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</si>
  <si>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</si>
  <si>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</si>
  <si>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</si>
  <si>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</si>
  <si>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</si>
  <si>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</si>
  <si>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</si>
  <si>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</si>
  <si>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</si>
  <si>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</si>
  <si>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</si>
  <si>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</si>
  <si>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</si>
  <si>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</si>
  <si>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</si>
  <si>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</si>
  <si>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</si>
  <si>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</si>
  <si>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</si>
  <si>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</si>
  <si>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</si>
  <si>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</si>
  <si>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</si>
  <si>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</si>
  <si>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</si>
  <si>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</si>
  <si>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</si>
  <si>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</si>
  <si>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</si>
  <si>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</si>
  <si>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</si>
  <si>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</si>
  <si>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</si>
  <si>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</si>
  <si>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</si>
  <si>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</si>
  <si>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</si>
  <si>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</si>
  <si>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</si>
  <si>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</si>
  <si>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</si>
  <si>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</si>
  <si>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</si>
  <si>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</si>
  <si>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</si>
  <si>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</si>
  <si>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</si>
  <si>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</si>
  <si>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</si>
  <si>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</si>
  <si>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</si>
  <si>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</si>
  <si>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</si>
  <si>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</si>
  <si>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</si>
  <si>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</si>
  <si>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</si>
  <si>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</si>
  <si>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</si>
  <si>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</si>
  <si>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</si>
  <si>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</si>
  <si>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</si>
  <si>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</si>
  <si>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</si>
  <si>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</si>
  <si>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</si>
  <si>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</si>
  <si>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</si>
  <si>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</si>
  <si>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</si>
  <si>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</si>
  <si>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</si>
  <si>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</si>
  <si>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</si>
  <si>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</si>
  <si>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</si>
  <si>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</si>
  <si>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</si>
  <si>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</si>
  <si>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</si>
  <si>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</si>
  <si>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</si>
  <si>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</si>
  <si>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</si>
  <si>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</si>
  <si>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</si>
  <si>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</si>
  <si>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</si>
  <si>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</si>
  <si>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</si>
  <si>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</si>
  <si>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</si>
  <si>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</si>
  <si>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</si>
  <si>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</si>
  <si>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</si>
  <si>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</si>
  <si>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</si>
  <si>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</si>
  <si>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</si>
  <si>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</si>
  <si>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</si>
  <si>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</si>
  <si>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</si>
  <si>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</si>
  <si>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</si>
  <si>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</si>
  <si>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</si>
  <si>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</si>
  <si>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</si>
  <si>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</si>
  <si>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</si>
  <si>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</si>
  <si>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</si>
  <si>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</si>
  <si>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</si>
  <si>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</si>
  <si>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</si>
  <si>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</si>
  <si>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</si>
  <si>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</si>
  <si>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</si>
  <si>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</si>
  <si>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</si>
  <si>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</si>
  <si>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</si>
  <si>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</si>
  <si>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</si>
  <si>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</si>
  <si>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</si>
  <si>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</si>
  <si>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</si>
  <si>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</si>
  <si>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</si>
  <si>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</si>
  <si>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</si>
  <si>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</si>
  <si>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</si>
  <si>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</si>
  <si>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</si>
  <si>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</si>
  <si>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</si>
  <si>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</si>
  <si>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</si>
  <si>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</si>
  <si>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</si>
  <si>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</si>
  <si>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</si>
  <si>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</si>
  <si>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</si>
  <si>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</si>
  <si>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</si>
  <si>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</si>
  <si>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</si>
  <si>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</si>
  <si>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</si>
  <si>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</si>
  <si>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</si>
  <si>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</si>
  <si>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</si>
  <si>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</si>
  <si>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</si>
  <si>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</si>
  <si>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</si>
  <si>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</si>
  <si>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</si>
  <si>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</si>
  <si>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</si>
  <si>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</si>
  <si>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</si>
  <si>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</si>
  <si>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</si>
  <si>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</si>
  <si>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</si>
  <si>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</si>
  <si>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</si>
  <si>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</si>
  <si>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</si>
  <si>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</si>
  <si>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</si>
  <si>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</si>
  <si>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</si>
  <si>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</si>
  <si>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</si>
  <si>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</si>
  <si>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</si>
  <si>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</si>
  <si>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</si>
  <si>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</si>
  <si>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</si>
  <si>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</si>
  <si>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</si>
  <si>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</si>
  <si>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</si>
  <si>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</si>
  <si>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</si>
  <si>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</si>
  <si>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</si>
  <si>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</si>
  <si>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</si>
  <si>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</si>
  <si>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</si>
  <si>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</si>
  <si>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</si>
  <si>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</si>
  <si>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</si>
  <si>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</si>
  <si>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</si>
  <si>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</si>
  <si>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</si>
  <si>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</si>
  <si>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</si>
  <si>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</si>
  <si>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</si>
  <si>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</si>
  <si>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</si>
  <si>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</si>
  <si>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</si>
  <si>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</si>
  <si>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</si>
  <si>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</si>
  <si>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</si>
  <si>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</si>
  <si>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</si>
  <si>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</si>
  <si>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</si>
  <si>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</si>
  <si>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</si>
  <si>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</si>
  <si>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</si>
  <si>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</si>
  <si>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</si>
  <si>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</si>
  <si>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</si>
  <si>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</si>
  <si>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</si>
  <si>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</si>
  <si>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</si>
  <si>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</si>
  <si>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</si>
  <si>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</si>
  <si>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</si>
  <si>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</si>
  <si>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</si>
  <si>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</si>
  <si>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</si>
  <si>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</si>
  <si>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</si>
  <si>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</si>
  <si>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</si>
  <si>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</si>
  <si>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</si>
  <si>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</si>
  <si>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</si>
  <si>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</si>
  <si>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</si>
  <si>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</si>
  <si>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</si>
  <si>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</si>
  <si>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</si>
  <si>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</si>
  <si>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</si>
  <si>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</si>
  <si>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</si>
  <si>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</si>
  <si>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</si>
  <si>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</si>
  <si>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</si>
  <si>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</si>
  <si>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</si>
  <si>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</si>
  <si>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</si>
  <si>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</si>
  <si>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</si>
  <si>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</si>
  <si>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</si>
  <si>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</si>
  <si>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</si>
  <si>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</si>
  <si>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</si>
  <si>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</si>
  <si>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</si>
  <si>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</si>
  <si>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</si>
  <si>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</si>
  <si>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</si>
  <si>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</si>
  <si>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</si>
  <si>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</si>
  <si>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</si>
  <si>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</si>
  <si>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</si>
  <si>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</si>
  <si>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</si>
  <si>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</si>
  <si>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</si>
  <si>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</si>
  <si>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</si>
  <si>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</si>
  <si>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</si>
  <si>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</si>
  <si>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</si>
  <si>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</si>
  <si>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</si>
  <si>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</si>
  <si>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</si>
  <si>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</si>
  <si>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</si>
  <si>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</si>
  <si>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</si>
  <si>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</si>
  <si>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</si>
  <si>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</si>
  <si>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</si>
  <si>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</si>
  <si>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</si>
  <si>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</si>
  <si>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</si>
  <si>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</si>
  <si>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</si>
  <si>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</si>
  <si>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</si>
  <si>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</si>
  <si>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</si>
  <si>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</si>
  <si>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</si>
  <si>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</si>
  <si>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</si>
  <si>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</si>
  <si>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</si>
  <si>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</si>
  <si>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</si>
  <si>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</si>
  <si>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</si>
  <si>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</si>
  <si>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</si>
  <si>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</si>
  <si>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</si>
  <si>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</si>
  <si>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</si>
  <si>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</si>
  <si>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</si>
  <si>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</si>
  <si>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</si>
  <si>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</si>
  <si>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</si>
  <si>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</si>
  <si>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</si>
  <si>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</si>
  <si>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</si>
  <si>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</si>
  <si>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</si>
  <si>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</si>
  <si>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</si>
  <si>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</si>
  <si>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</si>
  <si>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</si>
  <si>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</si>
  <si>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</si>
  <si>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</si>
  <si>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</si>
  <si>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</si>
  <si>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</si>
  <si>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</si>
  <si>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</si>
  <si>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</si>
  <si>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</si>
  <si>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</si>
  <si>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</si>
  <si>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</si>
  <si>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</si>
  <si>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</si>
  <si>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</si>
  <si>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</si>
  <si>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</si>
  <si>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</si>
  <si>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</si>
  <si>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</si>
  <si>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</si>
  <si>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</si>
  <si>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</si>
  <si>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</si>
  <si>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</si>
  <si>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</si>
  <si>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</si>
  <si>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</si>
  <si>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</si>
  <si>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</si>
  <si>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</si>
  <si>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</si>
  <si>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</si>
  <si>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</si>
  <si>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</si>
  <si>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</si>
  <si>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</si>
  <si>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</si>
  <si>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</si>
  <si>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</si>
  <si>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</si>
  <si>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</si>
  <si>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</si>
  <si>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</si>
  <si>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</si>
  <si>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</si>
  <si>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</si>
  <si>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</si>
  <si>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</si>
  <si>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</si>
  <si>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</si>
  <si>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</si>
  <si>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</si>
  <si>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</si>
  <si>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</si>
  <si>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</si>
  <si>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</si>
  <si>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</si>
  <si>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</si>
  <si>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</si>
  <si>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</si>
  <si>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</si>
  <si>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</si>
  <si>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</si>
  <si>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</si>
  <si>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</si>
  <si>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</si>
  <si>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</si>
  <si>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</si>
  <si>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</si>
  <si>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</si>
  <si>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</si>
  <si>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</si>
  <si>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</si>
  <si>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</si>
  <si>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</si>
  <si>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</si>
  <si>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</si>
  <si>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</si>
  <si>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</si>
  <si>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</si>
  <si>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</si>
  <si>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</si>
  <si>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</si>
  <si>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</si>
  <si>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</si>
  <si>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</si>
  <si>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</si>
  <si>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</si>
  <si>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</si>
  <si>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</si>
  <si>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</si>
  <si>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</si>
  <si>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</si>
  <si>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</si>
  <si>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</si>
  <si>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</si>
  <si>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</si>
  <si>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</si>
  <si>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</si>
  <si>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</si>
  <si>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</si>
  <si>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</si>
  <si>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</si>
  <si>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</si>
  <si>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</si>
  <si>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</si>
  <si>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</si>
  <si>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</si>
  <si>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</si>
  <si>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</si>
  <si>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</si>
  <si>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</si>
  <si>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</si>
  <si>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</si>
  <si>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</si>
  <si>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</si>
  <si>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</si>
  <si>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</si>
  <si>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</si>
  <si>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</si>
  <si>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</si>
  <si>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</si>
  <si>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</si>
  <si>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</si>
  <si>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</si>
  <si>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</si>
  <si>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</si>
  <si>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</si>
  <si>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</si>
  <si>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</si>
  <si>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</si>
  <si>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</si>
  <si>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</si>
  <si>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</si>
  <si>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</si>
  <si>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</si>
  <si>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</si>
  <si>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</si>
  <si>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</si>
  <si>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</si>
  <si>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</si>
  <si>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</si>
  <si>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</si>
  <si>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</si>
  <si>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</si>
  <si>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</si>
  <si>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</si>
  <si>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</si>
  <si>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</si>
  <si>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</si>
  <si>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</si>
  <si>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</si>
  <si>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</si>
  <si>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</si>
  <si>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</si>
  <si>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</si>
  <si>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</si>
  <si>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</si>
  <si>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</si>
  <si>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</si>
  <si>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</si>
  <si>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</si>
  <si>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</si>
  <si>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</si>
  <si>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</si>
  <si>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</si>
  <si>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</si>
  <si>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</si>
  <si>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</si>
  <si>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</si>
  <si>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</si>
  <si>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</si>
  <si>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</si>
  <si>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</si>
  <si>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</si>
  <si>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</si>
  <si>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</si>
  <si>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</si>
  <si>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</si>
  <si>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</si>
  <si>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</si>
  <si>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</si>
  <si>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</si>
  <si>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</si>
  <si>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</si>
  <si>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</si>
  <si>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</si>
  <si>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</si>
  <si>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</si>
  <si>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</si>
  <si>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</si>
  <si>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</si>
  <si>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</si>
  <si>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</si>
  <si>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</si>
  <si>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</si>
  <si>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</si>
  <si>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</si>
  <si>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</si>
  <si>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</si>
  <si>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</si>
  <si>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</si>
  <si>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</si>
  <si>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</si>
  <si>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</si>
  <si>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</si>
  <si>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</si>
  <si>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</si>
  <si>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</si>
  <si>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</si>
  <si>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</si>
  <si>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</si>
  <si>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</si>
  <si>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</si>
  <si>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</si>
  <si>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</si>
  <si>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</si>
  <si>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</si>
  <si>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</si>
  <si>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</si>
  <si>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</si>
  <si>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</si>
  <si>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</si>
  <si>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</si>
  <si>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</si>
  <si>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</si>
  <si>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</si>
  <si>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</si>
  <si>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</si>
  <si>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</si>
  <si>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</si>
  <si>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</si>
  <si>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</si>
  <si>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</si>
  <si>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</si>
  <si>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</si>
  <si>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</si>
  <si>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</si>
  <si>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</si>
  <si>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</si>
  <si>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</si>
  <si>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</si>
  <si>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</si>
  <si>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</si>
  <si>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</si>
  <si>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</si>
  <si>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</si>
  <si>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</si>
  <si>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</si>
  <si>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</si>
  <si>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</si>
  <si>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</si>
  <si>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</si>
  <si>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</si>
  <si>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</si>
  <si>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</si>
  <si>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</si>
  <si>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</si>
  <si>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</si>
  <si>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</si>
  <si>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</si>
  <si>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</si>
  <si>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</si>
  <si>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</si>
  <si>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</si>
  <si>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</si>
  <si>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</si>
  <si>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</si>
  <si>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</si>
  <si>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</si>
  <si>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</si>
  <si>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</si>
  <si>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</si>
  <si>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</si>
  <si>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</si>
  <si>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</si>
  <si>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</si>
  <si>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</si>
  <si>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</si>
  <si>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</si>
  <si>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</si>
  <si>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</si>
  <si>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</si>
  <si>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</si>
  <si>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</si>
  <si>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</si>
  <si>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</si>
  <si>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</si>
  <si>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</si>
  <si>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</si>
  <si>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</si>
  <si>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</si>
  <si>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</si>
  <si>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</si>
  <si>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</si>
  <si>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</si>
  <si>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</si>
  <si>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</si>
  <si>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</si>
  <si>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</si>
  <si>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</si>
  <si>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</si>
  <si>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</si>
  <si>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</si>
  <si>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</si>
  <si>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</si>
  <si>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</si>
  <si>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</si>
  <si>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</si>
  <si>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</si>
  <si>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</si>
  <si>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</si>
  <si>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</si>
  <si>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</si>
  <si>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</si>
  <si>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</si>
  <si>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</si>
  <si>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</si>
  <si>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</si>
  <si>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</si>
  <si>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</si>
  <si>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</si>
  <si>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</si>
  <si>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</si>
  <si>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</si>
  <si>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</si>
  <si>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</si>
  <si>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</si>
  <si>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</si>
  <si>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</si>
  <si>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</si>
  <si>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</si>
  <si>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</si>
  <si>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</si>
  <si>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</si>
  <si>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</si>
  <si>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</si>
  <si>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</si>
  <si>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</si>
  <si>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</si>
  <si>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</si>
  <si>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</si>
  <si>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</si>
  <si>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</si>
  <si>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</si>
  <si>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</si>
  <si>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</si>
  <si>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</si>
  <si>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</si>
  <si>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</si>
  <si>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</si>
  <si>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</si>
  <si>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</si>
  <si>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</si>
  <si>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</si>
  <si>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</si>
  <si>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</si>
  <si>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</si>
  <si>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</si>
  <si>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</si>
  <si>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</si>
  <si>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</si>
  <si>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</si>
  <si>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</si>
  <si>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</si>
  <si>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</si>
  <si>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</si>
  <si>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</si>
  <si>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</si>
  <si>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</si>
  <si>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</si>
  <si>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</si>
  <si>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</si>
  <si>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</si>
  <si>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</si>
  <si>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</si>
  <si>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</si>
  <si>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</si>
  <si>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</si>
  <si>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</si>
  <si>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</si>
  <si>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</si>
  <si>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</si>
  <si>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</si>
  <si>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</si>
  <si>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</si>
  <si>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</si>
  <si>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</si>
  <si>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</si>
  <si>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</si>
  <si>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</si>
  <si>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</si>
  <si>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</si>
  <si>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</si>
  <si>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</si>
  <si>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</si>
  <si>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</si>
  <si>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</si>
  <si>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</si>
  <si>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</si>
  <si>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</si>
  <si>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</si>
  <si>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</si>
  <si>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</si>
  <si>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</si>
  <si>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</si>
  <si>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</si>
  <si>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</si>
  <si>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</si>
  <si>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</si>
  <si>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</si>
  <si>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</si>
  <si>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</si>
  <si>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</si>
  <si>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</si>
  <si>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</si>
  <si>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</si>
  <si>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</si>
  <si>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</si>
  <si>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</si>
  <si>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</si>
  <si>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</si>
  <si>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</si>
  <si>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</si>
  <si>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</si>
  <si>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</si>
  <si>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</si>
  <si>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</si>
  <si>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</si>
  <si>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</si>
  <si>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</si>
  <si>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</si>
  <si>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</si>
  <si>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</si>
  <si>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</si>
  <si>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</si>
  <si>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</si>
  <si>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</si>
  <si>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</si>
  <si>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</si>
  <si>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</si>
  <si>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</si>
  <si>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</si>
  <si>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</si>
  <si>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</si>
  <si>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</si>
  <si>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</si>
  <si>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</si>
  <si>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</si>
  <si>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</si>
  <si>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</si>
  <si>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</si>
  <si>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</si>
  <si>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</si>
  <si>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</si>
  <si>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</si>
  <si>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</si>
  <si>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</si>
  <si>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</si>
  <si>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</si>
  <si>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</si>
  <si>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</si>
  <si>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</si>
  <si>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</si>
  <si>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</si>
  <si>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</si>
  <si>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</si>
  <si>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</si>
  <si>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</si>
  <si>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</si>
  <si>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</si>
  <si>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</si>
  <si>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</si>
  <si>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</si>
  <si>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</si>
  <si>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</si>
  <si>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</si>
  <si>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</si>
  <si>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</si>
  <si>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</si>
  <si>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</si>
  <si>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</si>
  <si>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</si>
  <si>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</si>
  <si>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</si>
  <si>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</si>
  <si>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</si>
  <si>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</si>
  <si>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</si>
  <si>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</si>
  <si>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</si>
  <si>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</si>
  <si>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</si>
  <si>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</si>
  <si>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</si>
  <si>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</si>
  <si>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</si>
  <si>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</si>
  <si>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</si>
  <si>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</si>
  <si>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</si>
  <si>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</si>
  <si>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</si>
  <si>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</si>
  <si>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</si>
  <si>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</si>
  <si>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</si>
  <si>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</si>
  <si>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</si>
  <si>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</si>
  <si>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</si>
  <si>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</si>
  <si>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</si>
  <si>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</si>
  <si>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</si>
  <si>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</si>
  <si>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</si>
  <si>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</si>
  <si>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</si>
  <si>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</si>
  <si>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</si>
  <si>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</si>
  <si>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</si>
  <si>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</si>
  <si>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</si>
  <si>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</si>
  <si>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</si>
  <si>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</si>
  <si>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</si>
  <si>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</si>
  <si>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</si>
  <si>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</si>
  <si>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</si>
  <si>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</si>
  <si>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</si>
  <si>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</si>
  <si>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</si>
  <si>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</si>
  <si>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</si>
  <si>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</si>
  <si>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</si>
  <si>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</si>
  <si>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</si>
  <si>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</si>
  <si>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</si>
  <si>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</si>
  <si>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</si>
  <si>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</si>
  <si>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</si>
  <si>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</si>
  <si>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</si>
  <si>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</si>
  <si>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</si>
  <si>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</si>
  <si>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</si>
  <si>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</si>
  <si>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</si>
  <si>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</si>
  <si>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</si>
  <si>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</si>
  <si>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</si>
  <si>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</si>
  <si>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</si>
  <si>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</si>
  <si>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</si>
  <si>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</si>
  <si>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</si>
  <si>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</si>
  <si>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</si>
  <si>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</si>
  <si>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</si>
  <si>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</si>
  <si>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</si>
  <si>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</si>
  <si>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</si>
  <si>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</si>
  <si>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</si>
  <si>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</si>
  <si>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</si>
  <si>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</si>
  <si>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</si>
  <si>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</si>
  <si>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</si>
  <si>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</si>
  <si>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</si>
  <si>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</si>
  <si>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</si>
  <si>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</si>
  <si>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</si>
  <si>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</si>
  <si>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</si>
  <si>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</si>
  <si>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</si>
  <si>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</si>
  <si>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</si>
  <si>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</si>
  <si>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</si>
  <si>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</si>
  <si>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</si>
  <si>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</si>
  <si>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</si>
  <si>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</si>
  <si>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</si>
  <si>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</si>
  <si>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</si>
  <si>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</si>
  <si>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</si>
  <si>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</si>
  <si>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</si>
  <si>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</si>
  <si>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</si>
  <si>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</si>
  <si>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</si>
  <si>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</si>
  <si>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</si>
  <si>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</si>
  <si>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</si>
  <si>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</si>
  <si>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</si>
  <si>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</si>
  <si>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</si>
  <si>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</si>
  <si>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</si>
  <si>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</si>
  <si>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</si>
  <si>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</si>
  <si>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</si>
  <si>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</si>
  <si>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</si>
  <si>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</si>
  <si>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</si>
  <si>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</si>
  <si>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</si>
  <si>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</si>
  <si>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</si>
  <si>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</si>
  <si>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</si>
  <si>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</si>
  <si>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</si>
  <si>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</si>
  <si>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</si>
  <si>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</si>
  <si>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</si>
  <si>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</si>
  <si>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</si>
  <si>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</si>
  <si>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</si>
  <si>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</si>
  <si>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</si>
  <si>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</si>
  <si>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</si>
  <si>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</si>
  <si>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</si>
  <si>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</si>
  <si>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</si>
  <si>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</si>
  <si>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</si>
  <si>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</si>
  <si>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</si>
  <si>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</si>
  <si>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</si>
  <si>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</si>
  <si>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</si>
  <si>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</si>
  <si>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</si>
  <si>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</si>
  <si>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</si>
  <si>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</si>
  <si>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</si>
  <si>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</si>
  <si>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</si>
  <si>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</si>
  <si>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</si>
  <si>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</si>
  <si>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</si>
  <si>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</si>
  <si>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</si>
  <si>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</si>
  <si>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</si>
  <si>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</si>
  <si>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</si>
  <si>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</si>
  <si>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</si>
  <si>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</si>
  <si>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</si>
  <si>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</si>
  <si>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</si>
  <si>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</si>
  <si>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</si>
  <si>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</si>
  <si>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</si>
  <si>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</si>
  <si>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</si>
  <si>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</si>
  <si>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</si>
  <si>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</si>
  <si>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</si>
  <si>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</si>
  <si>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</si>
  <si>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</si>
  <si>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</si>
  <si>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</si>
  <si>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</si>
  <si>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</si>
  <si>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</si>
  <si>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</si>
  <si>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</si>
  <si>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</si>
  <si>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</si>
  <si>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</si>
  <si>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</si>
  <si>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</si>
  <si>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</si>
  <si>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</si>
  <si>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</si>
  <si>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</si>
  <si>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</si>
  <si>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</si>
  <si>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</si>
  <si>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</si>
  <si>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</si>
  <si>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</si>
  <si>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</si>
  <si>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</si>
  <si>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</si>
  <si>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</si>
  <si>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</si>
  <si>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</si>
  <si>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</si>
  <si>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</si>
  <si>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</si>
  <si>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</si>
  <si>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</si>
  <si>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</si>
  <si>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</si>
  <si>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</si>
  <si>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</si>
  <si>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</si>
  <si>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</si>
  <si>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</si>
  <si>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</si>
  <si>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</si>
  <si>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</si>
  <si>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</si>
  <si>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</si>
  <si>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</si>
  <si>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</si>
  <si>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</si>
  <si>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</si>
  <si>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</si>
  <si>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</si>
  <si>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</si>
  <si>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</si>
  <si>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</si>
  <si>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</si>
  <si>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</si>
  <si>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</si>
  <si>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</si>
  <si>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</si>
  <si>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</si>
  <si>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</si>
  <si>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</si>
  <si>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</si>
  <si>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</si>
  <si>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</si>
  <si>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</si>
  <si>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</si>
  <si>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</si>
  <si>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</si>
  <si>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</si>
  <si>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</si>
  <si>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</si>
  <si>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</si>
  <si>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</si>
  <si>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</si>
  <si>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</si>
  <si>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</si>
  <si>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</si>
  <si>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</si>
  <si>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</si>
  <si>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</si>
  <si>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</si>
  <si>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</si>
  <si>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</si>
  <si>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</si>
  <si>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</si>
  <si>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</si>
  <si>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</si>
  <si>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</si>
  <si>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</si>
  <si>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</si>
  <si>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</si>
  <si>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</si>
  <si>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</si>
  <si>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</si>
  <si>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</si>
  <si>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</si>
  <si>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</si>
  <si>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</si>
  <si>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</si>
  <si>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</si>
  <si>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</si>
  <si>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</si>
  <si>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</si>
  <si>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</si>
  <si>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</si>
  <si>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</si>
  <si>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</si>
  <si>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</si>
  <si>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</si>
  <si>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</si>
  <si>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</si>
  <si>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</si>
  <si>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</si>
  <si>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</si>
  <si>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</si>
  <si>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</si>
  <si>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</si>
  <si>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</si>
  <si>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</si>
  <si>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</si>
  <si>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</si>
  <si>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</si>
  <si>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</si>
  <si>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</si>
  <si>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</si>
  <si>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</si>
  <si>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</si>
  <si>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</si>
  <si>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</si>
  <si>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</si>
  <si>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</si>
  <si>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</si>
  <si>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</si>
  <si>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</si>
  <si>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</si>
  <si>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</si>
  <si>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</si>
  <si>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</si>
  <si>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</si>
  <si>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</si>
  <si>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</si>
  <si>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</si>
  <si>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</si>
  <si>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</si>
  <si>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</si>
  <si>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</si>
  <si>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</si>
  <si>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</si>
  <si>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</si>
  <si>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</si>
  <si>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</si>
  <si>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</si>
  <si>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</si>
  <si>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</si>
  <si>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</si>
  <si>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</si>
  <si>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</si>
  <si>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</si>
  <si>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</si>
  <si>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</si>
  <si>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</si>
  <si>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</si>
  <si>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</si>
  <si>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</si>
  <si>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</si>
  <si>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</si>
  <si>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</si>
  <si>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</si>
  <si>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</si>
  <si>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</si>
  <si>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</si>
  <si>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</si>
  <si>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</si>
  <si>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</si>
  <si>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</si>
  <si>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</si>
  <si>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</si>
  <si>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</si>
  <si>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</si>
  <si>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</si>
  <si>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</si>
  <si>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</si>
  <si>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</si>
  <si>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</si>
  <si>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</si>
  <si>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</si>
  <si>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</si>
  <si>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</si>
  <si>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</si>
  <si>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</si>
  <si>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</si>
  <si>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</si>
  <si>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</si>
  <si>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</si>
  <si>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</si>
  <si>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</si>
  <si>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</si>
  <si>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</si>
  <si>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</si>
  <si>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</si>
  <si>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</si>
  <si>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</si>
  <si>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</si>
  <si>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</si>
  <si>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</si>
  <si>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</si>
  <si>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</si>
  <si>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</si>
  <si>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</si>
  <si>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</si>
  <si>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</si>
  <si>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</si>
  <si>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</si>
  <si>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</si>
  <si>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</si>
  <si>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</si>
  <si>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</si>
  <si>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</si>
  <si>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</si>
  <si>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</si>
  <si>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</si>
  <si>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</si>
  <si>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</si>
  <si>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</si>
  <si>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</si>
  <si>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</si>
  <si>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</si>
  <si>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</si>
  <si>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</si>
  <si>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</si>
  <si>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</si>
  <si>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</si>
  <si>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</si>
  <si>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</si>
  <si>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</si>
  <si>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</si>
  <si>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</si>
  <si>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</si>
  <si>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</si>
  <si>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</si>
  <si>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</si>
  <si>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</si>
  <si>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</si>
  <si>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</si>
  <si>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</si>
  <si>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</si>
  <si>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</si>
  <si>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</si>
  <si>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</si>
  <si>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</si>
  <si>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</si>
  <si>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</si>
  <si>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</si>
  <si>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</si>
  <si>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</si>
  <si>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</si>
  <si>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</si>
  <si>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</si>
  <si>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</si>
  <si>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</si>
  <si>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</si>
  <si>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</si>
  <si>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</si>
  <si>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</si>
  <si>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</si>
  <si>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</si>
  <si>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</si>
  <si>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</si>
  <si>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</si>
  <si>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</si>
  <si>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</si>
  <si>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</si>
  <si>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</si>
  <si>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</si>
  <si>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</si>
  <si>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</si>
  <si>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</si>
  <si>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</si>
  <si>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</si>
  <si>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</si>
  <si>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</si>
  <si>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</si>
  <si>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</si>
  <si>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</si>
  <si>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</si>
  <si>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</si>
  <si>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</si>
  <si>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</si>
  <si>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</si>
  <si>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</si>
  <si>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</si>
  <si>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</si>
  <si>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</si>
  <si>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</si>
  <si>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</si>
  <si>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</si>
  <si>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</si>
  <si>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</si>
  <si>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</si>
  <si>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</si>
  <si>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</si>
  <si>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</si>
  <si>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</si>
  <si>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</si>
  <si>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</si>
  <si>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</si>
  <si>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</si>
  <si>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</si>
  <si>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</si>
  <si>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</si>
  <si>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</si>
  <si>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</si>
  <si>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</si>
  <si>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</si>
  <si>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</si>
  <si>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</si>
  <si>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</si>
  <si>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</si>
  <si>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</si>
  <si>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</si>
  <si>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</si>
  <si>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</si>
  <si>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</si>
  <si>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</si>
  <si>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</si>
  <si>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</si>
  <si>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</si>
  <si>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</si>
  <si>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</si>
  <si>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</si>
  <si>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</si>
  <si>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</si>
  <si>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</si>
  <si>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</si>
  <si>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</si>
  <si>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</si>
  <si>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</si>
  <si>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</si>
  <si>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</si>
  <si>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</si>
  <si>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</si>
  <si>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</si>
  <si>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</si>
  <si>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</si>
  <si>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</si>
  <si>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</si>
  <si>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</si>
  <si>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</si>
  <si>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</si>
  <si>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</si>
  <si>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</si>
  <si>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</si>
  <si>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</si>
  <si>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</si>
  <si>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</si>
  <si>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</si>
  <si>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</si>
  <si>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</si>
  <si>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</si>
  <si>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</si>
  <si>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</si>
  <si>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</si>
  <si>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</si>
  <si>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</si>
  <si>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</si>
  <si>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</si>
  <si>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</si>
  <si>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</si>
  <si>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</si>
  <si>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</si>
  <si>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</si>
  <si>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</si>
  <si>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</si>
  <si>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</si>
  <si>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</si>
  <si>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</si>
  <si>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</si>
  <si>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</si>
  <si>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</si>
  <si>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</si>
  <si>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</si>
  <si>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</si>
  <si>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</si>
  <si>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</si>
  <si>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</si>
  <si>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</si>
  <si>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</si>
  <si>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</si>
  <si>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</si>
  <si>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</si>
  <si>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</si>
  <si>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</si>
  <si>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</si>
  <si>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</si>
  <si>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</si>
  <si>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</si>
  <si>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</si>
  <si>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</si>
  <si>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</si>
  <si>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</si>
  <si>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</si>
  <si>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</si>
  <si>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</si>
  <si>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</si>
  <si>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</si>
  <si>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</si>
  <si>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</si>
  <si>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</si>
  <si>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</si>
  <si>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</si>
  <si>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</si>
  <si>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</si>
  <si>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</si>
  <si>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</si>
  <si>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</si>
  <si>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</si>
  <si>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</si>
  <si>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</si>
  <si>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</si>
  <si>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</si>
  <si>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</si>
  <si>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</si>
  <si>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</si>
  <si>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</si>
  <si>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</si>
  <si>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</si>
  <si>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</si>
  <si>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</si>
  <si>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</si>
  <si>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</si>
  <si>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</si>
  <si>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</si>
  <si>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</si>
  <si>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</si>
  <si>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</si>
  <si>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</si>
  <si>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</si>
  <si>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</si>
  <si>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</si>
  <si>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</si>
  <si>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</si>
  <si>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</si>
  <si>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</si>
  <si>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</si>
  <si>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</si>
  <si>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</si>
  <si>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</si>
  <si>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</si>
  <si>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</si>
  <si>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</si>
  <si>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</si>
  <si>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</si>
  <si>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</si>
  <si>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</si>
  <si>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</si>
  <si>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</si>
  <si>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</si>
  <si>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</si>
  <si>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</si>
  <si>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</si>
  <si>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</si>
  <si>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</si>
  <si>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</si>
  <si>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</si>
  <si>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</si>
  <si>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</si>
  <si>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</si>
  <si>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</si>
  <si>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</si>
  <si>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</si>
  <si>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</si>
  <si>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</si>
  <si>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</si>
  <si>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</si>
  <si>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</si>
  <si>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</si>
  <si>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</si>
  <si>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</si>
  <si>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</si>
  <si>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</si>
  <si>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</si>
  <si>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</si>
  <si>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</si>
  <si>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</si>
  <si>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</si>
  <si>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</si>
  <si>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</si>
  <si>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</si>
  <si>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</si>
  <si>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</si>
  <si>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</si>
  <si>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</si>
  <si>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</si>
  <si>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</si>
  <si>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</si>
  <si>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</si>
  <si>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</si>
  <si>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</si>
  <si>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</si>
  <si>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</si>
  <si>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</si>
  <si>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</si>
  <si>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</si>
  <si>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</si>
  <si>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</si>
  <si>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</si>
  <si>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</si>
  <si>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</si>
  <si>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</si>
  <si>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</si>
  <si>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</si>
  <si>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</si>
  <si>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</si>
  <si>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</si>
  <si>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</si>
  <si>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</si>
  <si>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</si>
  <si>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</si>
  <si>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</si>
  <si>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</si>
  <si>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</si>
  <si>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</si>
  <si>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</si>
  <si>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</si>
  <si>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</si>
  <si>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</si>
  <si>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</si>
  <si>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</si>
  <si>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</si>
  <si>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</si>
  <si>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</si>
  <si>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</si>
  <si>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</si>
  <si>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</si>
  <si>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</si>
  <si>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</si>
  <si>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</si>
  <si>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</si>
  <si>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</si>
  <si>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</si>
  <si>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</si>
  <si>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</si>
  <si>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</si>
  <si>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</si>
  <si>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</si>
  <si>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</si>
  <si>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</si>
  <si>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</si>
  <si>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</si>
  <si>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</si>
  <si>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</si>
  <si>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</si>
  <si>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</si>
  <si>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</si>
  <si>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</si>
  <si>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</si>
  <si>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</si>
  <si>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</si>
  <si>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</si>
  <si>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</si>
  <si>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</si>
  <si>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</si>
  <si>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</si>
  <si>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</si>
  <si>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</si>
  <si>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</si>
  <si>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</si>
  <si>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</si>
  <si>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</si>
  <si>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</si>
  <si>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</si>
  <si>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</si>
  <si>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</si>
  <si>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</si>
  <si>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</si>
  <si>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</si>
  <si>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</si>
  <si>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</si>
  <si>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</si>
  <si>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</si>
  <si>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</si>
  <si>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</si>
  <si>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</si>
  <si>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</si>
  <si>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</si>
  <si>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</si>
  <si>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</si>
  <si>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</si>
  <si>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</si>
  <si>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</si>
  <si>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</si>
  <si>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</si>
  <si>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</si>
  <si>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</si>
  <si>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</si>
  <si>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</si>
  <si>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</si>
  <si>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</si>
  <si>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</si>
  <si>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</si>
  <si>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</si>
  <si>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</si>
  <si>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</si>
  <si>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</si>
  <si>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</si>
  <si>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</si>
  <si>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</si>
  <si>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</si>
  <si>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</si>
  <si>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</si>
  <si>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</si>
  <si>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</si>
  <si>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</si>
  <si>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</si>
  <si>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</si>
  <si>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</si>
  <si>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</si>
  <si>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</si>
  <si>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</si>
  <si>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</si>
  <si>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</si>
  <si>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</si>
  <si>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</si>
  <si>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</si>
  <si>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</si>
  <si>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</si>
  <si>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</si>
  <si>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</si>
  <si>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</si>
  <si>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</si>
  <si>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</si>
  <si>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</si>
  <si>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</si>
  <si>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</si>
  <si>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</si>
  <si>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</si>
  <si>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</si>
  <si>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</si>
  <si>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</si>
  <si>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</si>
  <si>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</si>
  <si>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</si>
  <si>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</si>
  <si>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</si>
  <si>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</si>
  <si>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</si>
  <si>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</si>
  <si>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</si>
  <si>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</si>
  <si>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</si>
  <si>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</si>
  <si>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</si>
  <si>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</si>
  <si>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</si>
  <si>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</si>
  <si>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</si>
  <si>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</si>
  <si>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</si>
  <si>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</si>
  <si>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</si>
  <si>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</si>
  <si>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</si>
  <si>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</si>
  <si>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</si>
  <si>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</si>
  <si>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</si>
  <si>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</si>
  <si>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</si>
  <si>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</si>
  <si>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</si>
  <si>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</si>
  <si>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</si>
  <si>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</si>
  <si>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</si>
  <si>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</si>
  <si>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</si>
  <si>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</si>
  <si>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</si>
  <si>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</si>
  <si>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</si>
  <si>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</si>
  <si>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</si>
  <si>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</si>
  <si>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</si>
  <si>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</si>
  <si>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</si>
  <si>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</si>
  <si>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</si>
  <si>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</si>
  <si>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</si>
  <si>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</si>
  <si>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</si>
  <si>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</si>
  <si>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</si>
  <si>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</si>
  <si>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</si>
  <si>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</si>
  <si>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</si>
  <si>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</si>
  <si>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</si>
  <si>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</si>
  <si>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</si>
  <si>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</si>
  <si>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</si>
  <si>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</si>
  <si>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</si>
  <si>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</si>
  <si>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</si>
  <si>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</si>
  <si>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</si>
  <si>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</si>
  <si>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</si>
  <si>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</si>
  <si>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</si>
  <si>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</si>
  <si>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</si>
  <si>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</si>
  <si>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</si>
  <si>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</si>
  <si>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</si>
  <si>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</si>
  <si>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</si>
  <si>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</si>
  <si>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</si>
  <si>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</si>
  <si>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</si>
  <si>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</si>
  <si>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</si>
  <si>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</si>
  <si>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</si>
  <si>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</si>
  <si>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</si>
  <si>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</si>
  <si>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</si>
  <si>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</si>
  <si>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</si>
  <si>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</si>
  <si>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</si>
  <si>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</si>
  <si>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</si>
  <si>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</si>
  <si>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</si>
  <si>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</si>
  <si>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</si>
  <si>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</si>
  <si>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</si>
  <si>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</si>
  <si>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</si>
  <si>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</si>
  <si>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</si>
  <si>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</si>
  <si>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</si>
  <si>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</si>
  <si>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</si>
  <si>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</si>
  <si>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</si>
  <si>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</si>
  <si>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</si>
  <si>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</si>
  <si>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</si>
  <si>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</si>
  <si>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</si>
  <si>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</si>
  <si>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</si>
  <si>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</si>
  <si>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</si>
  <si>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</si>
  <si>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</si>
  <si>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</si>
  <si>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</si>
  <si>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</si>
  <si>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</si>
  <si>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</si>
  <si>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</si>
  <si>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</si>
  <si>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</si>
  <si>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</si>
  <si>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</si>
  <si>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</si>
  <si>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</si>
  <si>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</si>
  <si>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</si>
  <si>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</si>
  <si>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</si>
  <si>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</si>
  <si>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</si>
  <si>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</si>
  <si>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</si>
  <si>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</si>
  <si>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</si>
  <si>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</si>
  <si>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</si>
  <si>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</si>
  <si>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</si>
  <si>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</si>
  <si>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</si>
  <si>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</si>
  <si>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</si>
  <si>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</si>
  <si>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</si>
  <si>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</si>
  <si>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</si>
  <si>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</si>
  <si>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</si>
  <si>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</si>
  <si>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</si>
  <si>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</si>
  <si>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</si>
  <si>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</si>
  <si>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</si>
  <si>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</si>
  <si>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</si>
  <si>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</si>
  <si>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</si>
  <si>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</si>
  <si>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</si>
  <si>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</si>
  <si>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</si>
  <si>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</si>
  <si>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</si>
  <si>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</si>
  <si>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</si>
  <si>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</si>
  <si>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</si>
  <si>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</si>
  <si>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</si>
  <si>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</si>
  <si>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</si>
  <si>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</si>
  <si>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</si>
  <si>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</si>
  <si>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</si>
  <si>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</si>
  <si>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</si>
  <si>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</si>
  <si>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</si>
  <si>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</si>
  <si>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</si>
  <si>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</si>
  <si>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</si>
  <si>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</si>
  <si>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</si>
  <si>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</si>
  <si>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</si>
  <si>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</si>
  <si>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</si>
  <si>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</si>
  <si>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</si>
  <si>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</si>
  <si>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</si>
  <si>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</si>
  <si>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</si>
  <si>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</si>
  <si>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</si>
  <si>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</si>
  <si>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</si>
  <si>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</si>
  <si>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</si>
  <si>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</si>
  <si>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</si>
  <si>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</si>
  <si>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</si>
  <si>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</si>
  <si>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</si>
  <si>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</si>
  <si>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</si>
  <si>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</si>
  <si>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</si>
  <si>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</si>
  <si>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</si>
  <si>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</si>
  <si>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</si>
  <si>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</si>
  <si>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</si>
  <si>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</si>
  <si>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</si>
  <si>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</si>
  <si>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</si>
  <si>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</si>
  <si>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</si>
  <si>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</si>
  <si>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</si>
  <si>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</si>
  <si>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</si>
  <si>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</si>
  <si>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</si>
  <si>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</si>
  <si>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</si>
  <si>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</si>
  <si>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</si>
  <si>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</si>
  <si>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</si>
  <si>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</si>
  <si>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</si>
  <si>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</si>
  <si>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</si>
  <si>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</si>
  <si>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</si>
  <si>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</si>
  <si>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</si>
  <si>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</si>
  <si>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</si>
  <si>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</si>
  <si>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</si>
  <si>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</si>
  <si>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</si>
  <si>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</si>
  <si>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</si>
  <si>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</si>
  <si>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</si>
  <si>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</si>
  <si>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</si>
  <si>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</si>
  <si>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</si>
  <si>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</si>
  <si>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</si>
  <si>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</si>
  <si>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</si>
  <si>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</si>
  <si>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</si>
  <si>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</si>
  <si>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</si>
  <si>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</si>
  <si>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</si>
  <si>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</si>
  <si>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</si>
  <si>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</si>
  <si>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</si>
  <si>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</si>
  <si>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</si>
  <si>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</si>
  <si>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</si>
  <si>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</si>
  <si>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</si>
  <si>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</si>
  <si>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</si>
  <si>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</si>
  <si>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</si>
  <si>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</si>
  <si>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</si>
  <si>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</si>
  <si>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</si>
  <si>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</si>
  <si>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</si>
  <si>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</si>
  <si>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</si>
  <si>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</si>
  <si>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</si>
  <si>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</si>
  <si>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</si>
  <si>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</si>
  <si>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</si>
  <si>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</si>
  <si>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</si>
  <si>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</si>
  <si>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</si>
  <si>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</si>
  <si>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</si>
  <si>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</si>
  <si>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</si>
  <si>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</si>
  <si>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</si>
  <si>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</si>
  <si>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</si>
  <si>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</si>
  <si>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</si>
  <si>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</si>
  <si>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</si>
  <si>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</si>
  <si>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</si>
  <si>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</si>
  <si>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</si>
  <si>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</si>
  <si>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</si>
  <si>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</si>
  <si>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</si>
  <si>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</si>
  <si>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</si>
  <si>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</si>
  <si>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</si>
  <si>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</si>
  <si>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</si>
  <si>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</si>
  <si>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</si>
  <si>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</si>
  <si>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</si>
  <si>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</si>
  <si>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</si>
  <si>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</si>
  <si>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</si>
  <si>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</si>
  <si>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</si>
  <si>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</si>
  <si>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</si>
  <si>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</si>
  <si>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</si>
  <si>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</si>
  <si>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</si>
  <si>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</si>
  <si>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</si>
  <si>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</si>
  <si>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</si>
  <si>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</si>
  <si>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</si>
  <si>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</si>
  <si>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</si>
  <si>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</si>
  <si>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</si>
  <si>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</si>
  <si>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</si>
  <si>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</si>
  <si>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</si>
  <si>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</si>
  <si>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</si>
  <si>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</si>
  <si>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</si>
  <si>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</si>
  <si>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</si>
  <si>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</si>
  <si>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</si>
  <si>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</si>
  <si>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</si>
  <si>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</si>
  <si>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</si>
  <si>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</si>
  <si>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</si>
  <si>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</si>
  <si>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</si>
  <si>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</si>
  <si>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</si>
  <si>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</si>
  <si>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</si>
  <si>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</si>
  <si>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</si>
  <si>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</si>
  <si>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</si>
  <si>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</si>
  <si>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</si>
  <si>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</si>
  <si>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</si>
  <si>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</si>
  <si>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</si>
  <si>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</si>
  <si>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</si>
  <si>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</si>
  <si>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</si>
  <si>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</si>
  <si>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</si>
  <si>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</si>
  <si>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</si>
  <si>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</si>
  <si>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</si>
  <si>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</si>
  <si>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</si>
  <si>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</si>
  <si>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</si>
  <si>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</si>
  <si>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</si>
  <si>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</si>
  <si>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</si>
  <si>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</si>
  <si>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</si>
  <si>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</si>
  <si>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</si>
  <si>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</si>
  <si>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</si>
  <si>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</si>
  <si>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</si>
  <si>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</si>
  <si>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</si>
  <si>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</si>
  <si>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</si>
  <si>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</si>
  <si>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</si>
  <si>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</si>
  <si>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</si>
  <si>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</si>
  <si>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</si>
  <si>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</si>
  <si>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</si>
  <si>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</si>
  <si>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</si>
  <si>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</si>
  <si>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</si>
  <si>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</si>
  <si>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</si>
  <si>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</si>
  <si>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</si>
  <si>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</si>
  <si>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</si>
  <si>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</si>
  <si>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</si>
  <si>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</si>
  <si>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</si>
  <si>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</si>
  <si>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</si>
  <si>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</si>
  <si>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</si>
  <si>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</si>
  <si>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</si>
  <si>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</si>
  <si>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</si>
  <si>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</si>
  <si>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</si>
  <si>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</si>
  <si>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</si>
  <si>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</si>
  <si>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</si>
  <si>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</si>
  <si>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</si>
  <si>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</si>
  <si>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</si>
  <si>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</si>
  <si>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</si>
  <si>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</si>
  <si>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</si>
  <si>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</si>
  <si>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</si>
  <si>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</si>
  <si>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</si>
  <si>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</si>
  <si>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</si>
  <si>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</si>
  <si>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</si>
  <si>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</si>
  <si>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</si>
  <si>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</si>
  <si>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</si>
  <si>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</si>
  <si>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</si>
  <si>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</si>
  <si>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</si>
  <si>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</si>
  <si>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</si>
  <si>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</si>
  <si>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</si>
  <si>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</si>
  <si>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</si>
  <si>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</si>
  <si>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</si>
  <si>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</si>
  <si>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</si>
  <si>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</si>
  <si>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</si>
  <si>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</si>
  <si>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</si>
  <si>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</si>
  <si>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</si>
  <si>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</si>
  <si>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</si>
  <si>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</si>
  <si>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</si>
  <si>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</si>
  <si>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</si>
  <si>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</si>
  <si>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</si>
  <si>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</si>
  <si>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</si>
  <si>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</si>
  <si>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</si>
  <si>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</si>
  <si>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</si>
  <si>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</si>
  <si>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</si>
  <si>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</si>
  <si>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</si>
  <si>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</si>
  <si>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</si>
  <si>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</si>
  <si>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</si>
  <si>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</si>
  <si>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</si>
  <si>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</si>
  <si>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</si>
  <si>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</si>
  <si>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</si>
  <si>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</si>
  <si>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</si>
  <si>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</si>
  <si>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</si>
  <si>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</si>
  <si>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</si>
  <si>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</si>
  <si>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</si>
  <si>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</si>
  <si>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</si>
  <si>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</si>
  <si>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</si>
  <si>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</si>
  <si>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</si>
  <si>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</si>
  <si>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</si>
  <si>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</si>
  <si>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</si>
  <si>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</si>
  <si>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</si>
  <si>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</si>
  <si>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</si>
  <si>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</si>
  <si>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</si>
  <si>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</si>
  <si>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</si>
  <si>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</si>
  <si>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</si>
  <si>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</si>
  <si>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</si>
  <si>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</si>
  <si>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</si>
  <si>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</si>
  <si>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</si>
  <si>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</si>
  <si>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</si>
  <si>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</si>
  <si>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</si>
  <si>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</si>
  <si>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</si>
  <si>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</si>
  <si>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</si>
  <si>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</si>
  <si>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</si>
  <si>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</si>
  <si>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</si>
  <si>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</si>
  <si>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</si>
  <si>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</si>
  <si>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</si>
  <si>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</si>
  <si>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</si>
  <si>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</si>
  <si>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</si>
  <si>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</si>
  <si>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</si>
  <si>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</si>
  <si>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</si>
  <si>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</si>
  <si>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</si>
  <si>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</si>
  <si>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</si>
  <si>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</si>
  <si>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</si>
  <si>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</si>
  <si>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</si>
  <si>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</si>
  <si>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</si>
  <si>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</si>
  <si>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</si>
  <si>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</si>
  <si>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</si>
  <si>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</si>
  <si>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</si>
  <si>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</si>
  <si>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</si>
  <si>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</si>
  <si>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</si>
  <si>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</si>
  <si>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</si>
  <si>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</si>
  <si>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</si>
  <si>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</si>
  <si>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</si>
  <si>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</si>
  <si>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</si>
  <si>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</si>
  <si>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</si>
  <si>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</si>
  <si>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</si>
  <si>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</si>
  <si>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</si>
  <si>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</si>
  <si>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</si>
  <si>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</si>
  <si>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</si>
  <si>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</si>
  <si>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</si>
  <si>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</si>
  <si>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</si>
  <si>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</si>
  <si>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</si>
  <si>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</si>
  <si>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</si>
  <si>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</si>
  <si>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</si>
  <si>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</si>
  <si>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</si>
  <si>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</si>
  <si>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</si>
  <si>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</si>
  <si>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</si>
  <si>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</si>
  <si>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</si>
  <si>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</si>
  <si>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</si>
  <si>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</si>
  <si>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</si>
  <si>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</si>
  <si>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</si>
  <si>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</si>
  <si>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</si>
  <si>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</si>
  <si>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</si>
  <si>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</si>
  <si>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</si>
  <si>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</si>
  <si>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</si>
  <si>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</si>
  <si>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</si>
  <si>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</si>
  <si>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</si>
  <si>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</si>
  <si>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</si>
  <si>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</si>
  <si>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</si>
  <si>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</si>
  <si>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</si>
  <si>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</si>
  <si>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</si>
  <si>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</si>
  <si>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</si>
  <si>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</si>
  <si>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</si>
  <si>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</si>
  <si>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</si>
  <si>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</si>
  <si>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</si>
  <si>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</si>
  <si>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</si>
  <si>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</si>
  <si>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</si>
  <si>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</si>
  <si>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</si>
  <si>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</si>
  <si>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</si>
  <si>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</si>
  <si>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</si>
  <si>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</si>
  <si>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</si>
  <si>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</si>
  <si>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</si>
  <si>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</si>
  <si>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</si>
  <si>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</si>
  <si>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</si>
  <si>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</si>
  <si>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</si>
  <si>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</si>
  <si>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</si>
  <si>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</si>
  <si>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</si>
  <si>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</si>
  <si>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</si>
  <si>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</si>
  <si>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</si>
  <si>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</si>
  <si>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</si>
  <si>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</si>
  <si>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</si>
  <si>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</si>
  <si>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</si>
  <si>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</si>
  <si>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</si>
  <si>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</si>
  <si>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</si>
  <si>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</si>
  <si>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</si>
  <si>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</si>
  <si>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</si>
  <si>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</si>
  <si>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</si>
  <si>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</si>
  <si>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</si>
  <si>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</si>
  <si>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</si>
  <si>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</si>
  <si>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</si>
  <si>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</si>
  <si>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</si>
  <si>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</si>
  <si>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</si>
  <si>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</si>
  <si>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</si>
  <si>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</si>
  <si>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</si>
  <si>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</si>
  <si>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</si>
  <si>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</si>
  <si>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</si>
  <si>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</si>
  <si>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</si>
  <si>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</si>
  <si>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</si>
  <si>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</si>
  <si>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</si>
  <si>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</si>
  <si>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</si>
  <si>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</si>
  <si>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</si>
  <si>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</si>
  <si>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</si>
  <si>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</si>
  <si>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</si>
  <si>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</si>
  <si>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</si>
  <si>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</si>
  <si>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</si>
  <si>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</si>
  <si>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</si>
  <si>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</si>
  <si>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</si>
  <si>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</si>
  <si>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</si>
  <si>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</si>
  <si>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</si>
  <si>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</si>
  <si>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</si>
  <si>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</si>
  <si>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</si>
  <si>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</si>
  <si>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</si>
  <si>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</si>
  <si>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</si>
  <si>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</si>
  <si>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</si>
  <si>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</si>
  <si>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</si>
  <si>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</si>
  <si>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</si>
  <si>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</si>
  <si>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</si>
  <si>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</si>
  <si>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</si>
  <si>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</si>
  <si>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</si>
  <si>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</si>
  <si>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</si>
  <si>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</si>
  <si>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</si>
  <si>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</si>
  <si>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</si>
  <si>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</si>
  <si>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</si>
  <si>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</si>
  <si>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</si>
  <si>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</si>
  <si>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</si>
  <si>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</si>
  <si>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</si>
  <si>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</si>
  <si>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</si>
  <si>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</si>
  <si>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</si>
  <si>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</si>
  <si>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</si>
  <si>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</si>
  <si>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</si>
  <si>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</si>
  <si>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</si>
  <si>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</si>
  <si>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</si>
  <si>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</si>
  <si>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</si>
  <si>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</si>
  <si>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</si>
  <si>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</si>
  <si>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</si>
  <si>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</si>
  <si>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</si>
  <si>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</si>
  <si>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</si>
  <si>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</si>
  <si>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</si>
  <si>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</si>
  <si>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</si>
  <si>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</si>
  <si>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</si>
  <si>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</si>
  <si>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</si>
  <si>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</si>
  <si>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</si>
  <si>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</si>
  <si>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</si>
  <si>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</si>
  <si>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</si>
  <si>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</si>
  <si>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</si>
  <si>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</si>
  <si>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</si>
  <si>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</si>
  <si>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</si>
  <si>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</si>
  <si>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</si>
  <si>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</si>
  <si>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</si>
  <si>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</si>
  <si>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</si>
  <si>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</si>
  <si>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</si>
  <si>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</si>
  <si>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</si>
  <si>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</si>
  <si>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</si>
  <si>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</si>
  <si>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</si>
  <si>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</si>
  <si>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</si>
  <si>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</si>
  <si>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</si>
  <si>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</si>
  <si>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</si>
  <si>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</si>
  <si>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</si>
  <si>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</si>
  <si>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</si>
  <si>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</si>
  <si>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</si>
  <si>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</si>
  <si>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</si>
  <si>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</si>
  <si>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</si>
  <si>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</si>
  <si>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</si>
  <si>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</si>
  <si>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</si>
  <si>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</si>
  <si>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</si>
  <si>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</si>
  <si>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</si>
  <si>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</si>
  <si>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</si>
  <si>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</si>
  <si>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</si>
  <si>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</si>
  <si>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</si>
  <si>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</si>
  <si>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</si>
  <si>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</si>
  <si>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</si>
  <si>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</si>
  <si>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</si>
  <si>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</si>
  <si>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</si>
  <si>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</si>
  <si>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</si>
  <si>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</si>
  <si>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</si>
  <si>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</si>
  <si>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</si>
  <si>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</si>
  <si>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</si>
  <si>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</si>
  <si>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</si>
  <si>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</si>
  <si>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</si>
  <si>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</si>
  <si>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</si>
  <si>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</si>
  <si>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</si>
  <si>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</si>
  <si>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</si>
  <si>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</si>
  <si>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</si>
  <si>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</si>
  <si>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</si>
  <si>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</si>
  <si>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</si>
  <si>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</si>
  <si>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</si>
  <si>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</si>
  <si>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</si>
  <si>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</si>
  <si>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</si>
  <si>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</si>
  <si>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</si>
  <si>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</si>
  <si>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</si>
  <si>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</si>
  <si>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</si>
  <si>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</si>
  <si>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</si>
  <si>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</si>
  <si>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</si>
  <si>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</si>
  <si>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</si>
  <si>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</si>
  <si>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</si>
  <si>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</si>
  <si>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</si>
  <si>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</si>
  <si>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</si>
  <si>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</si>
  <si>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</si>
  <si>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</si>
  <si>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</si>
  <si>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</si>
  <si>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</si>
  <si>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</si>
  <si>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</si>
  <si>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</si>
  <si>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</si>
  <si>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</si>
  <si>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</si>
  <si>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</si>
  <si>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</si>
  <si>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</si>
  <si>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</si>
  <si>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</si>
  <si>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</si>
  <si>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</si>
  <si>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</si>
  <si>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</si>
  <si>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</si>
  <si>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</si>
  <si>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</si>
  <si>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</si>
  <si>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</si>
  <si>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</si>
  <si>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</si>
  <si>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</si>
  <si>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</si>
  <si>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</si>
  <si>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</si>
  <si>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</si>
  <si>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</si>
  <si>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</si>
  <si>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</si>
  <si>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</si>
  <si>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</si>
  <si>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</si>
  <si>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</si>
  <si>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</si>
  <si>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</si>
  <si>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</si>
  <si>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</si>
  <si>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</si>
  <si>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</si>
  <si>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</si>
  <si>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</si>
  <si>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</si>
  <si>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</si>
  <si>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</si>
  <si>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</si>
  <si>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</si>
  <si>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</si>
  <si>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</si>
  <si>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</si>
  <si>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</si>
  <si>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</si>
  <si>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</si>
  <si>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</si>
  <si>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</si>
  <si>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</si>
  <si>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</si>
  <si>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</si>
  <si>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</si>
  <si>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</si>
  <si>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</si>
  <si>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</si>
  <si>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</si>
  <si>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</si>
  <si>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</si>
  <si>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</si>
  <si>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</si>
  <si>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</si>
  <si>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</si>
  <si>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</si>
  <si>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</si>
  <si>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</si>
  <si>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</si>
  <si>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</si>
  <si>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</si>
  <si>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</si>
  <si>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</si>
  <si>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</si>
  <si>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</si>
  <si>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</si>
  <si>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</si>
  <si>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</si>
  <si>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</si>
  <si>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</si>
  <si>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</si>
  <si>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</si>
  <si>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</si>
  <si>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</si>
  <si>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</si>
  <si>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</si>
  <si>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</si>
  <si>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</si>
  <si>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</si>
  <si>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</si>
  <si>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</si>
  <si>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</si>
  <si>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</si>
  <si>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</si>
  <si>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</si>
  <si>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</si>
  <si>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</si>
  <si>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</si>
  <si>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</si>
  <si>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</si>
  <si>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</si>
  <si>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</si>
  <si>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</si>
  <si>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</si>
  <si>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</si>
  <si>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</si>
  <si>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</si>
  <si>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</si>
  <si>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</si>
  <si>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</si>
  <si>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</si>
  <si>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</si>
  <si>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</si>
  <si>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</si>
  <si>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</si>
  <si>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</si>
  <si>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</si>
  <si>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</si>
  <si>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</si>
  <si>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</si>
  <si>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</si>
  <si>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</si>
  <si>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</si>
  <si>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</si>
  <si>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</si>
  <si>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</si>
  <si>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</si>
  <si>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</si>
  <si>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</si>
  <si>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</si>
  <si>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</si>
  <si>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</si>
  <si>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</si>
  <si>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</si>
  <si>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</si>
  <si>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</si>
  <si>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</si>
  <si>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</si>
  <si>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</si>
  <si>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</si>
  <si>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</si>
  <si>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</si>
  <si>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</si>
  <si>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</si>
  <si>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</si>
  <si>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</si>
  <si>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</si>
  <si>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</si>
  <si>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</si>
  <si>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</si>
  <si>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</si>
  <si>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</si>
  <si>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</si>
  <si>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</si>
  <si>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</si>
  <si>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</si>
  <si>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</si>
  <si>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</si>
  <si>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</si>
  <si>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</si>
  <si>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</si>
  <si>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</si>
  <si>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</si>
  <si>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</si>
  <si>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</si>
  <si>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</si>
  <si>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</si>
  <si>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</si>
  <si>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</si>
  <si>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</si>
  <si>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</si>
  <si>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</si>
  <si>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</si>
  <si>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</si>
  <si>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</si>
  <si>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</si>
  <si>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</si>
  <si>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</si>
  <si>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</si>
  <si>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</si>
  <si>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</si>
  <si>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</si>
  <si>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</si>
  <si>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</si>
  <si>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</si>
  <si>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</si>
  <si>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</si>
  <si>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</si>
  <si>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</si>
  <si>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</si>
  <si>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</si>
  <si>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</si>
  <si>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</si>
  <si>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</si>
  <si>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</si>
  <si>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</si>
  <si>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</si>
  <si>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</si>
  <si>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</si>
  <si>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</si>
  <si>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</si>
  <si>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</si>
  <si>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</si>
  <si>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</si>
  <si>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</si>
  <si>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</si>
  <si>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</si>
  <si>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</si>
  <si>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</si>
  <si>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</si>
  <si>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</si>
  <si>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</si>
  <si>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</si>
  <si>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</si>
  <si>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</si>
  <si>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</si>
  <si>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</si>
  <si>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</si>
  <si>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</si>
  <si>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</si>
  <si>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</si>
  <si>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</si>
  <si>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</si>
  <si>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</si>
  <si>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</si>
  <si>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</si>
  <si>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</si>
  <si>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</si>
  <si>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</si>
  <si>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</si>
  <si>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</si>
  <si>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</si>
  <si>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</si>
  <si>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</si>
  <si>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</si>
  <si>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</si>
  <si>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</si>
  <si>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</si>
  <si>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</si>
  <si>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</si>
  <si>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</si>
  <si>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</si>
  <si>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</si>
  <si>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</si>
  <si>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</si>
  <si>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</si>
  <si>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</si>
  <si>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</si>
  <si>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</si>
  <si>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</si>
  <si>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</si>
  <si>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</si>
  <si>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</si>
  <si>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</si>
  <si>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</si>
  <si>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</si>
  <si>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</si>
  <si>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</si>
  <si>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</si>
  <si>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</si>
  <si>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</si>
  <si>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</si>
  <si>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</si>
  <si>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</si>
  <si>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</si>
  <si>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</si>
  <si>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</si>
  <si>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</si>
  <si>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</si>
  <si>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</si>
  <si>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</si>
  <si>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</si>
  <si>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</si>
  <si>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</si>
  <si>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</si>
  <si>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</si>
  <si>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</si>
  <si>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</si>
  <si>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</si>
  <si>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</si>
  <si>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</si>
  <si>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</si>
  <si>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</si>
  <si>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</si>
  <si>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</si>
  <si>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</si>
  <si>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</si>
  <si>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</si>
  <si>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</si>
  <si>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</si>
  <si>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</si>
  <si>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</si>
  <si>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</si>
  <si>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</si>
  <si>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O</t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</si>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</sst>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62" fillId="19" borderId="3" xfId="0" applyFont="1" applyFill="1" applyBorder="1" applyAlignment="1">
      <alignment horizontal="left" vertical="center"/>
    </xf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177" fontId="40" fillId="19" borderId="3" xfId="0" applyNumberFormat="1" applyFont="1" applyFill="1" applyBorder="1" applyAlignment="1"/>
    <xf numFmtId="0" fontId="62" fillId="18" borderId="52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177" fontId="40" fillId="18" borderId="3" xfId="0" applyNumberFormat="1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177" fontId="0" fillId="18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177" fontId="40" fillId="30" borderId="3" xfId="0" applyNumberFormat="1" applyFont="1" applyFill="1" applyBorder="1" applyAlignment="1"/>
    <xf numFmtId="0" fontId="62" fillId="30" borderId="3" xfId="0" applyFont="1" applyFill="1" applyBorder="1" applyAlignment="1">
      <alignment horizontal="left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N25" sqref="N25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5">
        <v>2019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19" t="s">
        <v>805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38"/>
      <c r="C1" s="738"/>
      <c r="D1" s="738"/>
      <c r="E1" s="738"/>
      <c r="F1" s="738"/>
      <c r="G1" s="738"/>
      <c r="H1" s="738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 ht="15.6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 ht="15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 ht="15.6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 ht="15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 ht="15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 ht="15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 ht="15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 ht="15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 ht="15.6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 ht="15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 ht="15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 ht="15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 ht="15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 ht="15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 ht="15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 ht="15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 ht="15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 ht="15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 ht="15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 ht="15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 ht="15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 ht="15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 ht="15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 ht="15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 ht="15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 ht="15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 ht="15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 ht="15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 ht="15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 ht="15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 ht="15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 ht="15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 ht="15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 ht="15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 ht="15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 ht="15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 ht="15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 ht="15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 ht="15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 ht="15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 ht="15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 ht="15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 ht="15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 ht="15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 ht="15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 ht="15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 ht="15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 ht="15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 ht="15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 ht="15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 ht="15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 ht="15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 ht="15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 ht="15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 ht="15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 ht="15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 ht="15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 ht="15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 ht="15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 ht="15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 ht="15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 ht="15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 ht="15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 ht="15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4375</v>
      </c>
      <c r="J615" s="369" t="s">
        <v>2658</v>
      </c>
    </row>
    <row r="616" spans="3:11">
      <c r="J616" s="543" t="s">
        <v>4051</v>
      </c>
    </row>
    <row r="620" spans="3:11" ht="15.6">
      <c r="D620" s="640" t="s">
        <v>4982</v>
      </c>
    </row>
    <row r="621" spans="3:11" ht="15.6">
      <c r="C621" s="642" t="s">
        <v>4009</v>
      </c>
      <c r="D621" s="640" t="s">
        <v>4983</v>
      </c>
    </row>
    <row r="622" spans="3:11" ht="15.6">
      <c r="D622" s="641" t="s">
        <v>4984</v>
      </c>
      <c r="F622" s="643" t="s">
        <v>4993</v>
      </c>
    </row>
    <row r="623" spans="3:11" ht="15.6">
      <c r="D623" s="560" t="s">
        <v>4985</v>
      </c>
    </row>
    <row r="624" spans="3:11" ht="15.6">
      <c r="D624" s="560" t="s">
        <v>4986</v>
      </c>
    </row>
    <row r="625" spans="4:4" ht="15">
      <c r="D625" s="639" t="s">
        <v>4992</v>
      </c>
    </row>
    <row r="632" spans="4:4" ht="15">
      <c r="D632" s="644" t="s">
        <v>5003</v>
      </c>
    </row>
    <row r="633" spans="4:4" ht="15">
      <c r="D633" s="446" t="s">
        <v>5004</v>
      </c>
    </row>
    <row r="634" spans="4:4" ht="15">
      <c r="D634" s="432" t="s">
        <v>5005</v>
      </c>
    </row>
    <row r="635" spans="4:4" ht="15">
      <c r="D635" s="446" t="s">
        <v>5006</v>
      </c>
    </row>
    <row r="636" spans="4:4" ht="15">
      <c r="D636" s="557" t="s">
        <v>5007</v>
      </c>
    </row>
    <row r="637" spans="4:4" ht="15">
      <c r="D637" s="557" t="s">
        <v>5008</v>
      </c>
    </row>
    <row r="638" spans="4:4" ht="15">
      <c r="D638" s="557" t="s">
        <v>5009</v>
      </c>
    </row>
    <row r="639" spans="4:4" ht="15">
      <c r="D639" s="557" t="s">
        <v>5010</v>
      </c>
    </row>
    <row r="640" spans="4:4" ht="15">
      <c r="D640" s="557" t="s">
        <v>5011</v>
      </c>
    </row>
    <row r="641" spans="4:4" ht="15">
      <c r="D641" s="557" t="s">
        <v>5012</v>
      </c>
    </row>
    <row r="642" spans="4:4" ht="15">
      <c r="D642" s="557" t="s">
        <v>5018</v>
      </c>
    </row>
    <row r="643" spans="4:4" ht="15">
      <c r="D643" s="557" t="s">
        <v>5013</v>
      </c>
    </row>
    <row r="644" spans="4:4" ht="15">
      <c r="D644" s="557" t="s">
        <v>5014</v>
      </c>
    </row>
    <row r="645" spans="4:4" ht="15">
      <c r="D645" s="557" t="s">
        <v>5015</v>
      </c>
    </row>
    <row r="646" spans="4:4" ht="15">
      <c r="D646" s="557" t="s">
        <v>5016</v>
      </c>
    </row>
    <row r="647" spans="4:4" ht="15">
      <c r="D647" s="557" t="s">
        <v>5017</v>
      </c>
    </row>
    <row r="648" spans="4:4" ht="15">
      <c r="D648" s="557" t="s">
        <v>5019</v>
      </c>
    </row>
    <row r="649" spans="4:4" ht="15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 ht="15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 ht="15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 ht="15.6">
      <c r="C49">
        <v>22</v>
      </c>
      <c r="D49" s="417" t="s">
        <v>3105</v>
      </c>
      <c r="J49" s="469"/>
      <c r="M49" s="422" t="s">
        <v>4379</v>
      </c>
    </row>
    <row r="50" spans="2:13" ht="15.6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 ht="15.6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 ht="15.6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 ht="15.6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 ht="15.6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 ht="15.6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 ht="15.6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 ht="15.6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6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6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 ht="15.6">
      <c r="B7" s="1" t="s">
        <v>4547</v>
      </c>
      <c r="E7" s="554" t="s">
        <v>4548</v>
      </c>
    </row>
    <row r="8" spans="1:10" ht="15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 ht="15.6">
      <c r="D4" s="417" t="s">
        <v>4061</v>
      </c>
      <c r="E4" s="544">
        <v>2020</v>
      </c>
      <c r="F4" s="546"/>
    </row>
    <row r="5" spans="4:7" ht="15.6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 ht="15.6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 ht="15.6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 ht="15.6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 ht="15.6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 ht="15.6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 ht="15.6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 ht="15.6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 ht="15.6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 ht="15.6">
      <c r="D15" s="429"/>
      <c r="F15" s="546"/>
      <c r="G15" s="429"/>
    </row>
    <row r="16" spans="4:7" ht="15.6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 ht="15.6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 ht="15.6">
      <c r="D19" s="429" t="s">
        <v>4082</v>
      </c>
      <c r="E19" s="544">
        <v>2019</v>
      </c>
      <c r="H19" s="471" t="s">
        <v>4084</v>
      </c>
    </row>
    <row r="20" spans="4:8" ht="15.6">
      <c r="D20" s="429" t="s">
        <v>4083</v>
      </c>
      <c r="E20" s="544">
        <v>2019</v>
      </c>
      <c r="H20" s="471" t="s">
        <v>4084</v>
      </c>
    </row>
    <row r="21" spans="4:8" ht="15.6">
      <c r="D21" s="429" t="s">
        <v>4081</v>
      </c>
      <c r="E21" s="544">
        <v>2019</v>
      </c>
      <c r="H21" s="471" t="s">
        <v>4084</v>
      </c>
    </row>
    <row r="22" spans="4:8" ht="15.6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 ht="15.6">
      <c r="D23" s="429" t="s">
        <v>4087</v>
      </c>
    </row>
    <row r="24" spans="4:8" ht="15.6">
      <c r="D24" s="429" t="s">
        <v>4088</v>
      </c>
    </row>
    <row r="25" spans="4:8" ht="15.6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 ht="15.6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 ht="15.6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 ht="15.6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 ht="15.6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 ht="15.6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 ht="15.6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 ht="15.6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 ht="15.6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 ht="15.6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 ht="15.6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 ht="15.6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 ht="15.6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 ht="15.6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 ht="15.6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 ht="15.6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 ht="15.6">
      <c r="D41" s="429" t="s">
        <v>4119</v>
      </c>
      <c r="E41" s="544">
        <v>2014</v>
      </c>
      <c r="F41" s="546" t="s">
        <v>741</v>
      </c>
    </row>
    <row r="42" spans="4:7" ht="15.6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4514</v>
      </c>
      <c r="G3" s="2"/>
      <c r="H3" s="2"/>
      <c r="I3" s="2"/>
    </row>
    <row r="4" spans="1:12" ht="15">
      <c r="A4" s="582" t="s">
        <v>4515</v>
      </c>
      <c r="C4" s="554"/>
      <c r="D4" s="554"/>
      <c r="E4" s="554"/>
    </row>
    <row r="5" spans="1:12" ht="15">
      <c r="A5" s="24" t="s">
        <v>4516</v>
      </c>
      <c r="C5" s="554"/>
      <c r="D5" s="559"/>
      <c r="E5" s="559"/>
    </row>
    <row r="6" spans="1:12" ht="15">
      <c r="A6" s="24" t="s">
        <v>4517</v>
      </c>
      <c r="C6" s="559"/>
      <c r="D6" s="559"/>
      <c r="E6" s="559"/>
    </row>
    <row r="7" spans="1:12" ht="15">
      <c r="A7" s="24" t="s">
        <v>4518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4553</v>
      </c>
      <c r="C9" s="554"/>
      <c r="D9" s="559"/>
    </row>
    <row r="10" spans="1:12" ht="15">
      <c r="A10" s="24" t="s">
        <v>4551</v>
      </c>
      <c r="C10" s="559"/>
      <c r="D10" s="559"/>
    </row>
    <row r="11" spans="1:12" ht="15">
      <c r="A11" s="24" t="s">
        <v>4552</v>
      </c>
      <c r="C11" s="555"/>
      <c r="D11" s="555"/>
    </row>
    <row r="13" spans="1:12" ht="15">
      <c r="A13" s="24" t="s">
        <v>4608</v>
      </c>
      <c r="B13" s="554" t="s">
        <v>4609</v>
      </c>
    </row>
    <row r="62" spans="1:4" ht="15.6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 ht="15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 ht="15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 ht="15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 ht="15">
      <c r="A73" s="554" t="s">
        <v>4219</v>
      </c>
      <c r="B73" s="555" t="s">
        <v>4220</v>
      </c>
    </row>
    <row r="74" spans="1:4" ht="15">
      <c r="B74" s="555" t="s">
        <v>4221</v>
      </c>
    </row>
    <row r="75" spans="1:4" ht="15">
      <c r="B75" s="556" t="s">
        <v>4222</v>
      </c>
    </row>
    <row r="76" spans="1:4" ht="15">
      <c r="B76" s="555" t="s">
        <v>4223</v>
      </c>
    </row>
    <row r="77" spans="1:4" ht="15">
      <c r="B77" s="555" t="s">
        <v>4224</v>
      </c>
    </row>
    <row r="78" spans="1:4" ht="15">
      <c r="B78" s="556" t="s">
        <v>4225</v>
      </c>
      <c r="D78" s="559" t="s">
        <v>4262</v>
      </c>
    </row>
    <row r="79" spans="1:4" ht="15">
      <c r="B79" s="555" t="s">
        <v>4226</v>
      </c>
    </row>
    <row r="80" spans="1:4" ht="15">
      <c r="B80" s="555" t="s">
        <v>4227</v>
      </c>
    </row>
    <row r="81" spans="1:4" ht="15">
      <c r="B81" s="555" t="s">
        <v>4228</v>
      </c>
    </row>
    <row r="82" spans="1:4" ht="15">
      <c r="A82" s="554"/>
      <c r="B82" s="555" t="s">
        <v>4229</v>
      </c>
    </row>
    <row r="83" spans="1:4" ht="15">
      <c r="B83" s="555" t="s">
        <v>4230</v>
      </c>
    </row>
    <row r="84" spans="1:4" ht="15">
      <c r="B84" s="555" t="s">
        <v>4231</v>
      </c>
    </row>
    <row r="85" spans="1:4" ht="15">
      <c r="B85" s="555" t="s">
        <v>4232</v>
      </c>
    </row>
    <row r="86" spans="1:4" ht="15">
      <c r="B86" s="555" t="s">
        <v>4233</v>
      </c>
    </row>
    <row r="87" spans="1:4" ht="15">
      <c r="B87" s="555" t="s">
        <v>4234</v>
      </c>
    </row>
    <row r="88" spans="1:4" ht="15">
      <c r="B88" s="555" t="s">
        <v>4235</v>
      </c>
    </row>
    <row r="91" spans="1:4" ht="15">
      <c r="B91" s="555" t="s">
        <v>4236</v>
      </c>
      <c r="D91" s="554" t="s">
        <v>4237</v>
      </c>
    </row>
    <row r="92" spans="1:4" ht="15">
      <c r="B92" s="556" t="s">
        <v>4238</v>
      </c>
      <c r="D92" s="554" t="s">
        <v>4239</v>
      </c>
    </row>
    <row r="93" spans="1:4" ht="15">
      <c r="B93" s="446" t="s">
        <v>4240</v>
      </c>
      <c r="D93" s="554" t="s">
        <v>4239</v>
      </c>
    </row>
    <row r="94" spans="1:4" ht="15">
      <c r="B94" s="557" t="s">
        <v>4241</v>
      </c>
    </row>
    <row r="95" spans="1:4" ht="15">
      <c r="B95" s="557" t="s">
        <v>4242</v>
      </c>
    </row>
    <row r="96" spans="1:4" ht="15">
      <c r="B96" s="558" t="s">
        <v>4243</v>
      </c>
      <c r="D96" s="554" t="s">
        <v>4244</v>
      </c>
    </row>
    <row r="97" spans="2:4" ht="15">
      <c r="B97" s="558" t="s">
        <v>4245</v>
      </c>
      <c r="D97" s="554" t="s">
        <v>4239</v>
      </c>
    </row>
    <row r="98" spans="2:4" ht="15">
      <c r="B98" s="557" t="s">
        <v>4246</v>
      </c>
      <c r="D98" s="554" t="s">
        <v>4247</v>
      </c>
    </row>
    <row r="99" spans="2:4" ht="15">
      <c r="B99" s="557" t="s">
        <v>4248</v>
      </c>
      <c r="D99" s="554" t="s">
        <v>4249</v>
      </c>
    </row>
    <row r="100" spans="2:4" ht="15">
      <c r="B100" s="558" t="s">
        <v>4250</v>
      </c>
      <c r="D100" s="554" t="s">
        <v>4239</v>
      </c>
    </row>
    <row r="101" spans="2:4" ht="15">
      <c r="B101" s="558" t="s">
        <v>4251</v>
      </c>
      <c r="D101" s="554" t="s">
        <v>4252</v>
      </c>
    </row>
    <row r="102" spans="2:4" ht="15">
      <c r="B102" s="558" t="s">
        <v>4251</v>
      </c>
      <c r="D102" s="559" t="s">
        <v>4253</v>
      </c>
    </row>
    <row r="103" spans="2:4" ht="15">
      <c r="B103" s="558" t="s">
        <v>4251</v>
      </c>
      <c r="D103" s="559" t="s">
        <v>4249</v>
      </c>
    </row>
    <row r="104" spans="2:4" ht="15">
      <c r="B104" s="558" t="s">
        <v>4254</v>
      </c>
      <c r="D104" s="559" t="s">
        <v>4255</v>
      </c>
    </row>
    <row r="106" spans="2:4" ht="15">
      <c r="B106" s="560" t="s">
        <v>4261</v>
      </c>
      <c r="D106" s="559" t="s">
        <v>4262</v>
      </c>
    </row>
    <row r="107" spans="2:4" ht="15">
      <c r="B107" s="560" t="s">
        <v>4259</v>
      </c>
    </row>
    <row r="108" spans="2:4" ht="15">
      <c r="B108" s="560" t="s">
        <v>4260</v>
      </c>
    </row>
    <row r="109" spans="2:4" ht="15">
      <c r="B109" s="560" t="s">
        <v>4256</v>
      </c>
    </row>
    <row r="110" spans="2:4" ht="15">
      <c r="B110" s="560" t="s">
        <v>4257</v>
      </c>
    </row>
    <row r="111" spans="2:4" ht="15">
      <c r="B111" s="560" t="s">
        <v>4258</v>
      </c>
    </row>
    <row r="113" spans="1:4" ht="15">
      <c r="B113" s="1" t="s">
        <v>4263</v>
      </c>
      <c r="D113" s="559" t="s">
        <v>4262</v>
      </c>
    </row>
    <row r="114" spans="1:4" ht="15">
      <c r="B114" s="560" t="s">
        <v>4264</v>
      </c>
    </row>
    <row r="115" spans="1:4" ht="15">
      <c r="B115" s="560" t="s">
        <v>4265</v>
      </c>
    </row>
    <row r="116" spans="1:4" ht="15">
      <c r="B116" s="560" t="s">
        <v>4266</v>
      </c>
    </row>
    <row r="117" spans="1:4" ht="15">
      <c r="B117" s="560" t="s">
        <v>4267</v>
      </c>
    </row>
    <row r="118" spans="1:4" ht="15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1" t="s">
        <v>327</v>
      </c>
      <c r="B1" s="742"/>
      <c r="C1" s="742"/>
      <c r="D1" s="742"/>
      <c r="E1" s="74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4" t="s">
        <v>403</v>
      </c>
      <c r="E2" s="74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6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6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4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4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4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4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4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6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4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4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9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0" t="s">
        <v>519</v>
      </c>
      <c r="B105" s="751"/>
      <c r="C105" s="752"/>
      <c r="D105" s="739">
        <f>SUM(D4:D104)</f>
        <v>1832000</v>
      </c>
      <c r="E105" s="74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6">
        <v>2020</v>
      </c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37">
        <v>2021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37">
        <v>2022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37">
        <v>2022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 ht="15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 ht="15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 ht="15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 ht="15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 ht="15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 ht="15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 ht="15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 ht="15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5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91" activePane="bottomLeft" state="frozen"/>
      <selection pane="bottomLeft" activeCell="H117" sqref="H11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5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37">
        <v>2022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</row>
    <row r="2" spans="2:15" ht="15" thickBot="1">
      <c r="B2" s="151" t="s">
        <v>36</v>
      </c>
      <c r="C2" s="676" t="s">
        <v>5062</v>
      </c>
      <c r="D2" s="676" t="s">
        <v>5064</v>
      </c>
      <c r="E2" s="677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4015</v>
      </c>
      <c r="C3" s="472" t="s">
        <v>4209</v>
      </c>
      <c r="D3" s="611"/>
      <c r="E3" s="678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4058</v>
      </c>
      <c r="C4" s="472" t="s">
        <v>1298</v>
      </c>
      <c r="D4" s="611"/>
      <c r="E4" s="678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4203</v>
      </c>
      <c r="C5" s="472"/>
      <c r="D5" s="611"/>
      <c r="E5" s="678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 ht="15">
      <c r="B6" s="473" t="s">
        <v>4015</v>
      </c>
      <c r="C6" s="472" t="s">
        <v>4540</v>
      </c>
      <c r="D6" s="611"/>
      <c r="E6" s="678"/>
      <c r="F6" s="472"/>
      <c r="G6" s="709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4203</v>
      </c>
      <c r="C7" s="472" t="s">
        <v>4541</v>
      </c>
      <c r="D7" s="611"/>
      <c r="E7" s="678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5054</v>
      </c>
      <c r="C8" s="472"/>
      <c r="D8" s="611"/>
      <c r="E8" s="678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4203</v>
      </c>
      <c r="C9" s="472"/>
      <c r="D9" s="611"/>
      <c r="E9" s="678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4015</v>
      </c>
      <c r="C10" s="472"/>
      <c r="D10" s="611"/>
      <c r="E10" s="678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4015</v>
      </c>
      <c r="C11" s="611" t="s">
        <v>4683</v>
      </c>
      <c r="D11" s="611"/>
      <c r="E11" s="678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 ht="15">
      <c r="B12" s="473" t="s">
        <v>4613</v>
      </c>
      <c r="C12" s="472" t="s">
        <v>4169</v>
      </c>
      <c r="D12" s="611"/>
      <c r="E12" s="678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4016</v>
      </c>
      <c r="C13" s="472" t="s">
        <v>1402</v>
      </c>
      <c r="D13" s="611"/>
      <c r="E13" s="678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4016</v>
      </c>
      <c r="C14" s="611" t="s">
        <v>4919</v>
      </c>
      <c r="D14" s="611"/>
      <c r="E14" s="678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4058</v>
      </c>
      <c r="C15" s="611" t="s">
        <v>1387</v>
      </c>
      <c r="D15" s="611"/>
      <c r="E15" s="678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4621</v>
      </c>
      <c r="C16" s="611"/>
      <c r="D16" s="611"/>
      <c r="E16" s="678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4015</v>
      </c>
      <c r="C17" s="611" t="s">
        <v>312</v>
      </c>
      <c r="D17" s="611"/>
      <c r="E17" s="678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4015</v>
      </c>
      <c r="C18" s="611" t="s">
        <v>1314</v>
      </c>
      <c r="D18" s="611"/>
      <c r="E18" s="678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4016</v>
      </c>
      <c r="C19" s="611" t="s">
        <v>3905</v>
      </c>
      <c r="D19" s="611"/>
      <c r="E19" s="678"/>
      <c r="F19" s="611"/>
      <c r="G19" s="708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4613</v>
      </c>
      <c r="C20" s="611" t="s">
        <v>1402</v>
      </c>
      <c r="D20" s="611"/>
      <c r="E20" s="678"/>
      <c r="F20" s="611"/>
      <c r="G20" s="708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6" t="s">
        <v>5042</v>
      </c>
    </row>
    <row r="21" spans="2:15" ht="15">
      <c r="B21" s="473" t="s">
        <v>4015</v>
      </c>
      <c r="C21" s="611" t="s">
        <v>1402</v>
      </c>
      <c r="D21" s="611"/>
      <c r="E21" s="678"/>
      <c r="F21" s="611"/>
      <c r="G21" s="708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78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4621</v>
      </c>
      <c r="C23" s="611"/>
      <c r="D23" s="611"/>
      <c r="E23" s="678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4016</v>
      </c>
      <c r="C24" s="611" t="s">
        <v>1296</v>
      </c>
      <c r="D24" s="611"/>
      <c r="E24" s="678"/>
      <c r="F24" s="611"/>
      <c r="G24" s="708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4941</v>
      </c>
      <c r="C25" s="611" t="s">
        <v>4961</v>
      </c>
      <c r="D25" s="611"/>
      <c r="E25" s="678"/>
      <c r="F25" s="611"/>
      <c r="G25" s="708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4950</v>
      </c>
      <c r="C26" s="611" t="s">
        <v>4969</v>
      </c>
      <c r="D26" s="611"/>
      <c r="E26" s="678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4950</v>
      </c>
      <c r="C27" s="611" t="s">
        <v>4970</v>
      </c>
      <c r="D27" s="611"/>
      <c r="E27" s="678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4205</v>
      </c>
      <c r="C28" s="472" t="s">
        <v>959</v>
      </c>
      <c r="D28" s="611"/>
      <c r="E28" s="678"/>
      <c r="F28" s="472"/>
      <c r="G28" s="709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4613</v>
      </c>
      <c r="C29" s="472" t="s">
        <v>4973</v>
      </c>
      <c r="D29" s="611"/>
      <c r="E29" s="678"/>
      <c r="F29" s="472"/>
      <c r="G29" s="705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4613</v>
      </c>
      <c r="C30" s="472" t="s">
        <v>4987</v>
      </c>
      <c r="D30" s="611"/>
      <c r="E30" s="678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4613</v>
      </c>
      <c r="C31" s="611" t="s">
        <v>1402</v>
      </c>
      <c r="D31" s="611"/>
      <c r="E31" s="678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6" t="s">
        <v>5041</v>
      </c>
    </row>
    <row r="32" spans="2:15" ht="15">
      <c r="B32" s="610" t="s">
        <v>4613</v>
      </c>
      <c r="C32" s="611"/>
      <c r="D32" s="611"/>
      <c r="E32" s="678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4613</v>
      </c>
      <c r="C33" s="611" t="s">
        <v>4995</v>
      </c>
      <c r="D33" s="611"/>
      <c r="E33" s="678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4613</v>
      </c>
      <c r="C34" s="611" t="s">
        <v>1402</v>
      </c>
      <c r="D34" s="611"/>
      <c r="E34" s="678"/>
      <c r="F34" s="611"/>
      <c r="G34" s="708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6" t="s">
        <v>5040</v>
      </c>
    </row>
    <row r="35" spans="1:15" ht="15">
      <c r="B35" s="500"/>
      <c r="C35" s="584"/>
      <c r="D35" s="584"/>
      <c r="E35" s="679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79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7"/>
    </row>
    <row r="37" spans="1:15" ht="15">
      <c r="A37" s="3">
        <v>1</v>
      </c>
      <c r="B37" s="476" t="s">
        <v>4058</v>
      </c>
      <c r="C37" s="475">
        <v>102</v>
      </c>
      <c r="D37" s="590">
        <v>269</v>
      </c>
      <c r="E37" s="680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1975</v>
      </c>
      <c r="C38" s="475"/>
      <c r="D38" s="590"/>
      <c r="E38" s="680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4203</v>
      </c>
      <c r="C39" s="475"/>
      <c r="D39" s="590"/>
      <c r="E39" s="680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/>
      <c r="C40" s="475"/>
      <c r="D40" s="590"/>
      <c r="E40" s="680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/>
      <c r="C41" s="475"/>
      <c r="D41" s="590"/>
      <c r="E41" s="680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706"/>
      <c r="C42" s="590"/>
      <c r="D42" s="590"/>
      <c r="E42" s="680" t="e">
        <f t="shared" si="7"/>
        <v>#DIV/0!</v>
      </c>
      <c r="F42" s="590"/>
      <c r="G42" s="590"/>
      <c r="H42" s="706" t="s">
        <v>5130</v>
      </c>
      <c r="I42" s="707"/>
      <c r="J42" s="475"/>
      <c r="K42" s="312"/>
      <c r="L42" s="592"/>
      <c r="M42" s="350"/>
      <c r="N42" s="283">
        <f t="shared" si="5"/>
        <v>14</v>
      </c>
      <c r="O42" s="614"/>
    </row>
    <row r="43" spans="1:15" ht="15">
      <c r="A43" s="3">
        <v>7</v>
      </c>
      <c r="B43" s="706"/>
      <c r="C43" s="590"/>
      <c r="D43" s="590"/>
      <c r="E43" s="680" t="e">
        <f t="shared" ref="E43" si="8">(C43/D43)*100</f>
        <v>#DIV/0!</v>
      </c>
      <c r="F43" s="590"/>
      <c r="G43" s="590"/>
      <c r="H43" s="706" t="s">
        <v>5131</v>
      </c>
      <c r="I43" s="707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 ht="15">
      <c r="B44" s="500"/>
      <c r="C44" s="501"/>
      <c r="D44" s="584"/>
      <c r="E44" s="679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4058</v>
      </c>
      <c r="C45" s="616"/>
      <c r="D45" s="616"/>
      <c r="E45" s="681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4058</v>
      </c>
      <c r="C46" s="616"/>
      <c r="D46" s="616"/>
      <c r="E46" s="681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 ht="15">
      <c r="A47" s="3">
        <v>3</v>
      </c>
      <c r="B47" s="444" t="s">
        <v>4058</v>
      </c>
      <c r="C47" s="443"/>
      <c r="D47" s="616"/>
      <c r="E47" s="681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1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 ht="15">
      <c r="A49" s="3">
        <v>5</v>
      </c>
      <c r="B49" s="588" t="s">
        <v>4010</v>
      </c>
      <c r="C49" s="589"/>
      <c r="D49" s="686"/>
      <c r="E49" s="687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 ht="15.6">
      <c r="A50" s="3">
        <v>6</v>
      </c>
      <c r="B50" s="688" t="s">
        <v>5054</v>
      </c>
      <c r="C50" s="686"/>
      <c r="D50" s="686"/>
      <c r="E50" s="687"/>
      <c r="F50" s="686">
        <v>6</v>
      </c>
      <c r="G50" s="686" t="s">
        <v>5067</v>
      </c>
      <c r="H50" s="688" t="s">
        <v>5052</v>
      </c>
      <c r="I50" s="689">
        <v>2023</v>
      </c>
      <c r="J50" s="686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1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 ht="15">
      <c r="A52" s="3">
        <v>8</v>
      </c>
      <c r="B52" s="444" t="s">
        <v>1975</v>
      </c>
      <c r="C52" s="443"/>
      <c r="D52" s="616"/>
      <c r="E52" s="681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 ht="15">
      <c r="A53" s="3">
        <v>9</v>
      </c>
      <c r="B53" s="444" t="s">
        <v>4015</v>
      </c>
      <c r="C53" s="616">
        <v>413</v>
      </c>
      <c r="D53" s="616">
        <v>413</v>
      </c>
      <c r="E53" s="681">
        <f t="shared" ref="E53:E67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4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 ht="15.6">
      <c r="A54" s="3">
        <v>10</v>
      </c>
      <c r="B54" s="615" t="s">
        <v>4015</v>
      </c>
      <c r="C54" s="616">
        <v>326</v>
      </c>
      <c r="D54" s="616">
        <v>326</v>
      </c>
      <c r="E54" s="681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6"/>
    </row>
    <row r="55" spans="1:15" ht="15.6">
      <c r="A55" s="3">
        <v>11</v>
      </c>
      <c r="B55" s="615" t="s">
        <v>4950</v>
      </c>
      <c r="C55" s="616">
        <v>279</v>
      </c>
      <c r="D55" s="616">
        <v>279</v>
      </c>
      <c r="E55" s="681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6"/>
    </row>
    <row r="56" spans="1:15" ht="15">
      <c r="A56" s="3">
        <v>12</v>
      </c>
      <c r="B56" s="444" t="s">
        <v>4015</v>
      </c>
      <c r="C56" s="616">
        <v>335</v>
      </c>
      <c r="D56" s="616">
        <v>335</v>
      </c>
      <c r="E56" s="681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 ht="15">
      <c r="A57" s="3">
        <v>13</v>
      </c>
      <c r="B57" s="693" t="s">
        <v>4613</v>
      </c>
      <c r="C57" s="694"/>
      <c r="D57" s="695">
        <v>720</v>
      </c>
      <c r="E57" s="696">
        <f t="shared" si="13"/>
        <v>0</v>
      </c>
      <c r="F57" s="694">
        <v>13</v>
      </c>
      <c r="G57" s="697" t="s">
        <v>5067</v>
      </c>
      <c r="H57" s="698" t="s">
        <v>4977</v>
      </c>
      <c r="I57" s="699">
        <v>2021</v>
      </c>
      <c r="J57" s="697" t="s">
        <v>746</v>
      </c>
      <c r="K57" s="700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 ht="15">
      <c r="A58" s="3">
        <v>14</v>
      </c>
      <c r="B58" s="701" t="s">
        <v>1975</v>
      </c>
      <c r="C58" s="443">
        <v>211</v>
      </c>
      <c r="D58" s="616">
        <v>211</v>
      </c>
      <c r="E58" s="681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 ht="15">
      <c r="A59" s="3">
        <v>15</v>
      </c>
      <c r="B59" s="701" t="s">
        <v>4015</v>
      </c>
      <c r="C59" s="443">
        <v>193</v>
      </c>
      <c r="D59" s="616">
        <v>193</v>
      </c>
      <c r="E59" s="681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0"/>
    </row>
    <row r="60" spans="1:15" ht="15">
      <c r="A60" s="3">
        <v>16</v>
      </c>
      <c r="B60" s="701" t="s">
        <v>1975</v>
      </c>
      <c r="C60" s="443">
        <v>329</v>
      </c>
      <c r="D60" s="616">
        <v>329</v>
      </c>
      <c r="E60" s="681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7" si="14">IF(M60="O",L60+21,L60+14)</f>
        <v>45402</v>
      </c>
      <c r="O60" s="690"/>
    </row>
    <row r="61" spans="1:15" ht="15">
      <c r="A61" s="3">
        <v>17</v>
      </c>
      <c r="B61" s="712" t="s">
        <v>4015</v>
      </c>
      <c r="C61" s="502">
        <v>277</v>
      </c>
      <c r="D61" s="673">
        <v>277</v>
      </c>
      <c r="E61" s="681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0"/>
    </row>
    <row r="62" spans="1:15" ht="15">
      <c r="A62" s="3">
        <v>18</v>
      </c>
      <c r="B62" s="713" t="s">
        <v>4010</v>
      </c>
      <c r="C62" s="589">
        <v>60</v>
      </c>
      <c r="D62" s="686">
        <v>190</v>
      </c>
      <c r="E62" s="687">
        <f t="shared" si="13"/>
        <v>31.578947368421051</v>
      </c>
      <c r="F62" s="589">
        <v>18</v>
      </c>
      <c r="G62" s="686" t="s">
        <v>5119</v>
      </c>
      <c r="H62" s="688" t="s">
        <v>5104</v>
      </c>
      <c r="I62" s="689">
        <v>2021</v>
      </c>
      <c r="J62" s="686" t="s">
        <v>1268</v>
      </c>
      <c r="K62" s="714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 ht="15">
      <c r="A63" s="3">
        <v>19</v>
      </c>
      <c r="B63" s="444" t="s">
        <v>4015</v>
      </c>
      <c r="C63" s="443">
        <v>391</v>
      </c>
      <c r="D63" s="616">
        <v>391</v>
      </c>
      <c r="E63" s="681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 ht="15">
      <c r="A64" s="3">
        <v>20</v>
      </c>
      <c r="B64" s="701" t="s">
        <v>1975</v>
      </c>
      <c r="C64" s="443">
        <v>198</v>
      </c>
      <c r="D64" s="616">
        <v>198</v>
      </c>
      <c r="E64" s="681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 ht="15">
      <c r="A65" s="3">
        <v>21</v>
      </c>
      <c r="B65" s="701" t="s">
        <v>1975</v>
      </c>
      <c r="C65" s="443">
        <v>243</v>
      </c>
      <c r="D65" s="616">
        <v>243</v>
      </c>
      <c r="E65" s="681">
        <f t="shared" si="13"/>
        <v>100</v>
      </c>
      <c r="F65" s="443">
        <v>21</v>
      </c>
      <c r="G65" s="616" t="s">
        <v>5119</v>
      </c>
      <c r="H65" s="615" t="s">
        <v>5144</v>
      </c>
      <c r="I65" s="617">
        <v>2022</v>
      </c>
      <c r="J65" s="616" t="s">
        <v>1268</v>
      </c>
      <c r="K65" s="246"/>
      <c r="L65" s="286">
        <v>45417</v>
      </c>
      <c r="M65" s="281" t="s">
        <v>734</v>
      </c>
      <c r="N65" s="283">
        <f t="shared" si="14"/>
        <v>45438</v>
      </c>
      <c r="O65" s="638"/>
    </row>
    <row r="66" spans="1:15" ht="15">
      <c r="A66" s="3">
        <v>22</v>
      </c>
      <c r="B66" s="721" t="s">
        <v>4058</v>
      </c>
      <c r="C66" s="616">
        <v>111</v>
      </c>
      <c r="D66" s="616">
        <v>111</v>
      </c>
      <c r="E66" s="681">
        <f t="shared" si="13"/>
        <v>100</v>
      </c>
      <c r="F66" s="616">
        <v>22</v>
      </c>
      <c r="G66" s="616" t="s">
        <v>5067</v>
      </c>
      <c r="H66" s="615" t="s">
        <v>5152</v>
      </c>
      <c r="I66" s="617">
        <v>2024</v>
      </c>
      <c r="J66" s="616" t="s">
        <v>746</v>
      </c>
      <c r="K66" s="246" t="s">
        <v>5153</v>
      </c>
      <c r="L66" s="722">
        <v>45452</v>
      </c>
      <c r="M66" s="281" t="s">
        <v>734</v>
      </c>
      <c r="N66" s="283">
        <f t="shared" si="14"/>
        <v>45473</v>
      </c>
      <c r="O66" s="567"/>
    </row>
    <row r="67" spans="1:15" ht="15">
      <c r="A67" s="3">
        <v>23</v>
      </c>
      <c r="B67" s="701" t="s">
        <v>4015</v>
      </c>
      <c r="C67" s="443">
        <v>274</v>
      </c>
      <c r="D67" s="616">
        <v>274</v>
      </c>
      <c r="E67" s="681">
        <f t="shared" si="13"/>
        <v>100</v>
      </c>
      <c r="F67" s="443">
        <v>23</v>
      </c>
      <c r="G67" s="443" t="s">
        <v>4953</v>
      </c>
      <c r="H67" s="444" t="s">
        <v>5121</v>
      </c>
      <c r="I67" s="244">
        <v>2022</v>
      </c>
      <c r="J67" s="443" t="s">
        <v>727</v>
      </c>
      <c r="K67" s="246" t="s">
        <v>5097</v>
      </c>
      <c r="L67" s="722">
        <v>45445</v>
      </c>
      <c r="M67" s="281" t="s">
        <v>734</v>
      </c>
      <c r="N67" s="283">
        <f t="shared" si="14"/>
        <v>45466</v>
      </c>
      <c r="O67" s="614"/>
    </row>
    <row r="68" spans="1:15" ht="15.6">
      <c r="A68" s="3">
        <v>24</v>
      </c>
      <c r="B68" s="610" t="s">
        <v>4015</v>
      </c>
      <c r="C68" s="611">
        <v>44</v>
      </c>
      <c r="D68" s="611">
        <v>383</v>
      </c>
      <c r="E68" s="678">
        <f t="shared" ref="E68:E77" si="15">(C68/D68)*100</f>
        <v>11.488250652741515</v>
      </c>
      <c r="F68" s="611"/>
      <c r="G68" s="611" t="s">
        <v>5081</v>
      </c>
      <c r="H68" s="610" t="s">
        <v>5076</v>
      </c>
      <c r="I68" s="612">
        <v>2023</v>
      </c>
      <c r="J68" s="611" t="s">
        <v>746</v>
      </c>
      <c r="K68" s="297" t="s">
        <v>5077</v>
      </c>
      <c r="L68" s="302">
        <v>45338</v>
      </c>
      <c r="M68" s="298" t="s">
        <v>734</v>
      </c>
      <c r="N68" s="283">
        <f t="shared" ref="N68:N107" si="16">IF(M68="O",L68+21,L68+14)</f>
        <v>45359</v>
      </c>
      <c r="O68" s="638"/>
    </row>
    <row r="69" spans="1:15" ht="15">
      <c r="A69" s="3">
        <v>25</v>
      </c>
      <c r="B69" s="610" t="s">
        <v>4058</v>
      </c>
      <c r="C69" s="611">
        <v>72</v>
      </c>
      <c r="D69" s="611">
        <v>415</v>
      </c>
      <c r="E69" s="678">
        <f t="shared" si="15"/>
        <v>17.349397590361445</v>
      </c>
      <c r="F69" s="611"/>
      <c r="G69" s="611" t="s">
        <v>5081</v>
      </c>
      <c r="H69" s="610" t="s">
        <v>5078</v>
      </c>
      <c r="I69" s="612">
        <v>2023</v>
      </c>
      <c r="J69" s="611" t="s">
        <v>746</v>
      </c>
      <c r="K69" s="297" t="s">
        <v>5079</v>
      </c>
      <c r="L69" s="302">
        <v>45338</v>
      </c>
      <c r="M69" s="298" t="s">
        <v>734</v>
      </c>
      <c r="N69" s="283">
        <f t="shared" si="16"/>
        <v>45359</v>
      </c>
      <c r="O69" s="638"/>
    </row>
    <row r="70" spans="1:15" ht="15">
      <c r="A70" s="3">
        <v>26</v>
      </c>
      <c r="B70" s="610" t="s">
        <v>4613</v>
      </c>
      <c r="C70" s="611">
        <v>33</v>
      </c>
      <c r="D70" s="611">
        <v>630</v>
      </c>
      <c r="E70" s="678">
        <f t="shared" si="15"/>
        <v>5.2380952380952381</v>
      </c>
      <c r="F70" s="611"/>
      <c r="G70" s="611" t="s">
        <v>4994</v>
      </c>
      <c r="H70" s="610" t="s">
        <v>4979</v>
      </c>
      <c r="I70" s="612">
        <v>2020</v>
      </c>
      <c r="J70" s="611" t="s">
        <v>746</v>
      </c>
      <c r="K70" s="297" t="s">
        <v>4980</v>
      </c>
      <c r="L70" s="302">
        <v>45338</v>
      </c>
      <c r="M70" s="298" t="s">
        <v>734</v>
      </c>
      <c r="N70" s="283">
        <f t="shared" si="16"/>
        <v>45359</v>
      </c>
      <c r="O70" s="567"/>
    </row>
    <row r="71" spans="1:15" ht="15">
      <c r="A71" s="3">
        <v>27</v>
      </c>
      <c r="B71" s="610" t="s">
        <v>4613</v>
      </c>
      <c r="C71" s="611">
        <v>30</v>
      </c>
      <c r="D71" s="611">
        <v>226</v>
      </c>
      <c r="E71" s="678">
        <f t="shared" si="15"/>
        <v>13.274336283185843</v>
      </c>
      <c r="F71" s="611"/>
      <c r="G71" s="611" t="s">
        <v>5088</v>
      </c>
      <c r="H71" s="610" t="s">
        <v>5084</v>
      </c>
      <c r="I71" s="612">
        <v>2015</v>
      </c>
      <c r="J71" s="611" t="s">
        <v>727</v>
      </c>
      <c r="K71" s="620" t="s">
        <v>5085</v>
      </c>
      <c r="L71" s="302">
        <v>45361</v>
      </c>
      <c r="M71" s="298" t="s">
        <v>282</v>
      </c>
      <c r="N71" s="283">
        <f t="shared" si="16"/>
        <v>45382</v>
      </c>
      <c r="O71" s="638"/>
    </row>
    <row r="72" spans="1:15" ht="15">
      <c r="A72" s="3">
        <v>28</v>
      </c>
      <c r="B72" s="473" t="s">
        <v>4015</v>
      </c>
      <c r="C72" s="472" t="s">
        <v>1402</v>
      </c>
      <c r="D72" s="611"/>
      <c r="E72" s="678"/>
      <c r="F72" s="472"/>
      <c r="G72" s="472"/>
      <c r="H72" s="300" t="s">
        <v>5044</v>
      </c>
      <c r="I72" s="299">
        <v>2023</v>
      </c>
      <c r="J72" s="472" t="s">
        <v>5045</v>
      </c>
      <c r="K72" s="297" t="s">
        <v>5046</v>
      </c>
      <c r="L72" s="302">
        <v>45298</v>
      </c>
      <c r="M72" s="298" t="s">
        <v>734</v>
      </c>
      <c r="N72" s="283">
        <f t="shared" si="16"/>
        <v>45319</v>
      </c>
      <c r="O72" s="638"/>
    </row>
    <row r="73" spans="1:15" ht="15">
      <c r="A73" s="3">
        <v>29</v>
      </c>
      <c r="B73" s="610" t="s">
        <v>4203</v>
      </c>
      <c r="C73" s="611">
        <v>1</v>
      </c>
      <c r="D73" s="611">
        <v>446</v>
      </c>
      <c r="E73" s="678">
        <f t="shared" ref="E73:E103" si="17">(C73/D73)*100</f>
        <v>0.22421524663677131</v>
      </c>
      <c r="F73" s="611"/>
      <c r="G73" s="611" t="s">
        <v>312</v>
      </c>
      <c r="H73" s="610" t="s">
        <v>5068</v>
      </c>
      <c r="I73" s="612">
        <v>2022</v>
      </c>
      <c r="J73" s="611" t="s">
        <v>727</v>
      </c>
      <c r="K73" s="297" t="s">
        <v>5030</v>
      </c>
      <c r="L73" s="302">
        <v>45319</v>
      </c>
      <c r="M73" s="298" t="s">
        <v>282</v>
      </c>
      <c r="N73" s="283">
        <f t="shared" si="16"/>
        <v>45340</v>
      </c>
      <c r="O73" s="638"/>
    </row>
    <row r="74" spans="1:15" ht="15">
      <c r="A74" s="3">
        <v>30</v>
      </c>
      <c r="B74" s="610" t="s">
        <v>4058</v>
      </c>
      <c r="C74" s="611">
        <v>43</v>
      </c>
      <c r="D74" s="611">
        <v>331</v>
      </c>
      <c r="E74" s="678">
        <f t="shared" si="17"/>
        <v>12.990936555891238</v>
      </c>
      <c r="F74" s="611"/>
      <c r="G74" s="611" t="s">
        <v>312</v>
      </c>
      <c r="H74" s="610" t="s">
        <v>5065</v>
      </c>
      <c r="I74" s="612">
        <v>2022</v>
      </c>
      <c r="J74" s="611" t="s">
        <v>727</v>
      </c>
      <c r="K74" s="297" t="s">
        <v>5028</v>
      </c>
      <c r="L74" s="302">
        <v>45328</v>
      </c>
      <c r="M74" s="298" t="s">
        <v>734</v>
      </c>
      <c r="N74" s="283">
        <f t="shared" si="16"/>
        <v>45349</v>
      </c>
      <c r="O74" s="638"/>
    </row>
    <row r="75" spans="1:15" ht="15">
      <c r="A75" s="3">
        <v>31</v>
      </c>
      <c r="B75" s="610" t="s">
        <v>4016</v>
      </c>
      <c r="C75" s="611">
        <v>43</v>
      </c>
      <c r="D75" s="611">
        <v>287</v>
      </c>
      <c r="E75" s="678">
        <f t="shared" si="17"/>
        <v>14.982578397212542</v>
      </c>
      <c r="F75" s="611"/>
      <c r="G75" s="703" t="s">
        <v>4953</v>
      </c>
      <c r="H75" s="610" t="s">
        <v>5101</v>
      </c>
      <c r="I75" s="612">
        <v>2021</v>
      </c>
      <c r="J75" s="611" t="s">
        <v>746</v>
      </c>
      <c r="K75" s="297" t="s">
        <v>5051</v>
      </c>
      <c r="L75" s="302">
        <v>45361</v>
      </c>
      <c r="M75" s="298" t="s">
        <v>282</v>
      </c>
      <c r="N75" s="283">
        <f t="shared" si="16"/>
        <v>45382</v>
      </c>
      <c r="O75" s="567"/>
    </row>
    <row r="76" spans="1:15" ht="15">
      <c r="A76" s="3">
        <v>32</v>
      </c>
      <c r="B76" s="702" t="s">
        <v>4613</v>
      </c>
      <c r="C76" s="472">
        <v>74</v>
      </c>
      <c r="D76" s="611">
        <v>378</v>
      </c>
      <c r="E76" s="678">
        <f t="shared" si="17"/>
        <v>19.576719576719576</v>
      </c>
      <c r="F76" s="472"/>
      <c r="G76" s="703" t="s">
        <v>4942</v>
      </c>
      <c r="H76" s="610" t="s">
        <v>5098</v>
      </c>
      <c r="I76" s="612">
        <v>2023</v>
      </c>
      <c r="J76" s="611" t="s">
        <v>746</v>
      </c>
      <c r="K76" s="620" t="s">
        <v>4928</v>
      </c>
      <c r="L76" s="302">
        <v>45381</v>
      </c>
      <c r="M76" s="298" t="s">
        <v>734</v>
      </c>
      <c r="N76" s="283">
        <f t="shared" si="16"/>
        <v>45402</v>
      </c>
      <c r="O76" s="715"/>
    </row>
    <row r="77" spans="1:15" ht="15">
      <c r="A77" s="3">
        <v>33</v>
      </c>
      <c r="B77" s="610" t="s">
        <v>4016</v>
      </c>
      <c r="C77" s="611">
        <v>16</v>
      </c>
      <c r="D77" s="611">
        <v>399</v>
      </c>
      <c r="E77" s="678">
        <f t="shared" si="17"/>
        <v>4.0100250626566414</v>
      </c>
      <c r="F77" s="611"/>
      <c r="G77" s="611" t="s">
        <v>4994</v>
      </c>
      <c r="H77" s="610" t="s">
        <v>5073</v>
      </c>
      <c r="I77" s="612">
        <v>2021</v>
      </c>
      <c r="J77" s="611" t="s">
        <v>727</v>
      </c>
      <c r="K77" s="297" t="s">
        <v>5074</v>
      </c>
      <c r="L77" s="302">
        <v>45328</v>
      </c>
      <c r="M77" s="298" t="s">
        <v>734</v>
      </c>
      <c r="N77" s="283">
        <f t="shared" si="16"/>
        <v>45349</v>
      </c>
      <c r="O77" s="638"/>
    </row>
    <row r="78" spans="1:15" ht="15">
      <c r="A78" s="3">
        <v>34</v>
      </c>
      <c r="B78" s="702" t="s">
        <v>4015</v>
      </c>
      <c r="C78" s="472">
        <v>16</v>
      </c>
      <c r="D78" s="611">
        <v>206</v>
      </c>
      <c r="E78" s="678">
        <f t="shared" si="17"/>
        <v>7.7669902912621351</v>
      </c>
      <c r="F78" s="472"/>
      <c r="G78" s="611" t="s">
        <v>1402</v>
      </c>
      <c r="H78" s="610" t="s">
        <v>5105</v>
      </c>
      <c r="I78" s="612">
        <v>2023</v>
      </c>
      <c r="J78" s="611" t="s">
        <v>727</v>
      </c>
      <c r="K78" s="297" t="s">
        <v>5106</v>
      </c>
      <c r="L78" s="302">
        <v>45396</v>
      </c>
      <c r="M78" s="298" t="s">
        <v>282</v>
      </c>
      <c r="N78" s="283">
        <f t="shared" si="16"/>
        <v>45417</v>
      </c>
      <c r="O78" s="690"/>
    </row>
    <row r="79" spans="1:15" ht="15">
      <c r="A79" s="3">
        <v>35</v>
      </c>
      <c r="B79" s="473" t="s">
        <v>4010</v>
      </c>
      <c r="C79" s="472">
        <v>9</v>
      </c>
      <c r="D79" s="611">
        <v>350</v>
      </c>
      <c r="E79" s="678">
        <f t="shared" si="17"/>
        <v>2.5714285714285712</v>
      </c>
      <c r="F79" s="472"/>
      <c r="G79" s="472" t="s">
        <v>1402</v>
      </c>
      <c r="H79" s="300" t="s">
        <v>5049</v>
      </c>
      <c r="I79" s="299">
        <v>2023</v>
      </c>
      <c r="J79" s="472" t="s">
        <v>727</v>
      </c>
      <c r="K79" s="297" t="s">
        <v>5050</v>
      </c>
      <c r="L79" s="302">
        <v>45319</v>
      </c>
      <c r="M79" s="298" t="s">
        <v>282</v>
      </c>
      <c r="N79" s="283">
        <f t="shared" si="16"/>
        <v>45340</v>
      </c>
      <c r="O79" s="567"/>
    </row>
    <row r="80" spans="1:15" ht="15">
      <c r="A80" s="3">
        <v>36</v>
      </c>
      <c r="B80" s="702" t="s">
        <v>4015</v>
      </c>
      <c r="C80" s="472">
        <v>24</v>
      </c>
      <c r="D80" s="611">
        <v>450</v>
      </c>
      <c r="E80" s="678">
        <f t="shared" si="17"/>
        <v>5.3333333333333339</v>
      </c>
      <c r="F80" s="472"/>
      <c r="G80" s="611" t="s">
        <v>5146</v>
      </c>
      <c r="H80" s="610" t="s">
        <v>5147</v>
      </c>
      <c r="I80" s="612">
        <v>2023</v>
      </c>
      <c r="J80" s="611" t="s">
        <v>1268</v>
      </c>
      <c r="K80" s="297"/>
      <c r="L80" s="302">
        <v>45417</v>
      </c>
      <c r="M80" s="298" t="s">
        <v>734</v>
      </c>
      <c r="N80" s="283">
        <f t="shared" si="16"/>
        <v>45438</v>
      </c>
      <c r="O80" s="567"/>
    </row>
    <row r="81" spans="1:15" ht="15">
      <c r="A81" s="3">
        <v>37</v>
      </c>
      <c r="B81" s="702" t="s">
        <v>4015</v>
      </c>
      <c r="C81" s="472">
        <v>0</v>
      </c>
      <c r="D81" s="611">
        <v>279</v>
      </c>
      <c r="E81" s="678">
        <f t="shared" si="17"/>
        <v>0</v>
      </c>
      <c r="F81" s="472"/>
      <c r="G81" s="472" t="s">
        <v>1402</v>
      </c>
      <c r="H81" s="300" t="s">
        <v>5113</v>
      </c>
      <c r="I81" s="299">
        <v>2023</v>
      </c>
      <c r="J81" s="472" t="s">
        <v>746</v>
      </c>
      <c r="K81" s="297" t="s">
        <v>5114</v>
      </c>
      <c r="L81" s="302">
        <v>45402</v>
      </c>
      <c r="M81" s="298" t="s">
        <v>734</v>
      </c>
      <c r="N81" s="283">
        <f t="shared" si="16"/>
        <v>45423</v>
      </c>
      <c r="O81" s="638"/>
    </row>
    <row r="82" spans="1:15" ht="15">
      <c r="A82" s="3">
        <v>38</v>
      </c>
      <c r="B82" s="717" t="s">
        <v>4058</v>
      </c>
      <c r="C82" s="611">
        <v>17</v>
      </c>
      <c r="D82" s="611">
        <v>175</v>
      </c>
      <c r="E82" s="678">
        <f t="shared" si="17"/>
        <v>9.7142857142857135</v>
      </c>
      <c r="F82" s="611"/>
      <c r="G82" s="611" t="s">
        <v>1402</v>
      </c>
      <c r="H82" s="610" t="s">
        <v>5115</v>
      </c>
      <c r="I82" s="612">
        <v>2023</v>
      </c>
      <c r="J82" s="611" t="s">
        <v>746</v>
      </c>
      <c r="K82" s="297" t="s">
        <v>5116</v>
      </c>
      <c r="L82" s="655">
        <v>45402</v>
      </c>
      <c r="M82" s="298" t="s">
        <v>734</v>
      </c>
      <c r="N82" s="283">
        <f t="shared" si="16"/>
        <v>45423</v>
      </c>
      <c r="O82" s="567"/>
    </row>
    <row r="83" spans="1:15" ht="15">
      <c r="A83" s="3">
        <v>39</v>
      </c>
      <c r="B83" s="702" t="s">
        <v>4205</v>
      </c>
      <c r="C83" s="472">
        <v>27</v>
      </c>
      <c r="D83" s="611">
        <v>304</v>
      </c>
      <c r="E83" s="678">
        <f t="shared" si="17"/>
        <v>8.8815789473684212</v>
      </c>
      <c r="F83" s="472"/>
      <c r="G83" s="611" t="s">
        <v>5128</v>
      </c>
      <c r="H83" s="610" t="s">
        <v>5122</v>
      </c>
      <c r="I83" s="612">
        <v>2023</v>
      </c>
      <c r="J83" s="611" t="s">
        <v>1268</v>
      </c>
      <c r="K83" s="620" t="s">
        <v>5123</v>
      </c>
      <c r="L83" s="302">
        <v>45410</v>
      </c>
      <c r="M83" s="298" t="s">
        <v>734</v>
      </c>
      <c r="N83" s="283">
        <f t="shared" si="16"/>
        <v>45431</v>
      </c>
      <c r="O83" s="567"/>
    </row>
    <row r="84" spans="1:15" ht="15">
      <c r="A84" s="3">
        <v>40</v>
      </c>
      <c r="B84" s="610" t="s">
        <v>4015</v>
      </c>
      <c r="C84" s="611">
        <v>151</v>
      </c>
      <c r="D84" s="611">
        <v>277</v>
      </c>
      <c r="E84" s="678">
        <f t="shared" si="17"/>
        <v>54.512635379061372</v>
      </c>
      <c r="F84" s="611"/>
      <c r="G84" s="611" t="s">
        <v>5087</v>
      </c>
      <c r="H84" s="610" t="s">
        <v>5089</v>
      </c>
      <c r="I84" s="612">
        <v>2023</v>
      </c>
      <c r="J84" s="611" t="s">
        <v>746</v>
      </c>
      <c r="K84" s="620" t="s">
        <v>5080</v>
      </c>
      <c r="L84" s="302">
        <v>45410</v>
      </c>
      <c r="M84" s="298" t="s">
        <v>734</v>
      </c>
      <c r="N84" s="283">
        <f t="shared" si="16"/>
        <v>45431</v>
      </c>
      <c r="O84" s="567"/>
    </row>
    <row r="85" spans="1:15" ht="15">
      <c r="A85" s="3">
        <v>41</v>
      </c>
      <c r="B85" s="610" t="s">
        <v>4950</v>
      </c>
      <c r="C85" s="472">
        <v>63</v>
      </c>
      <c r="D85" s="611">
        <v>293</v>
      </c>
      <c r="E85" s="678">
        <f t="shared" si="17"/>
        <v>21.501706484641637</v>
      </c>
      <c r="F85" s="472"/>
      <c r="G85" s="611" t="s">
        <v>4953</v>
      </c>
      <c r="H85" s="610" t="s">
        <v>4957</v>
      </c>
      <c r="I85" s="612">
        <v>2023</v>
      </c>
      <c r="J85" s="611" t="s">
        <v>746</v>
      </c>
      <c r="K85" s="620" t="s">
        <v>4958</v>
      </c>
      <c r="L85" s="302">
        <v>45410</v>
      </c>
      <c r="M85" s="298" t="s">
        <v>734</v>
      </c>
      <c r="N85" s="283">
        <f t="shared" si="16"/>
        <v>45431</v>
      </c>
      <c r="O85" s="638"/>
    </row>
    <row r="86" spans="1:15" ht="15">
      <c r="A86" s="3">
        <v>42</v>
      </c>
      <c r="B86" s="702" t="s">
        <v>4016</v>
      </c>
      <c r="C86" s="472">
        <v>0</v>
      </c>
      <c r="D86" s="611">
        <v>267</v>
      </c>
      <c r="E86" s="678">
        <f t="shared" si="17"/>
        <v>0</v>
      </c>
      <c r="F86" s="472"/>
      <c r="G86" s="611" t="s">
        <v>5128</v>
      </c>
      <c r="H86" s="610" t="s">
        <v>5124</v>
      </c>
      <c r="I86" s="612">
        <v>2023</v>
      </c>
      <c r="J86" s="611" t="s">
        <v>746</v>
      </c>
      <c r="K86" s="297" t="s">
        <v>5125</v>
      </c>
      <c r="L86" s="302">
        <v>45410</v>
      </c>
      <c r="M86" s="298" t="s">
        <v>734</v>
      </c>
      <c r="N86" s="283">
        <f t="shared" si="16"/>
        <v>45431</v>
      </c>
      <c r="O86" s="638"/>
    </row>
    <row r="87" spans="1:15" ht="15">
      <c r="A87" s="3">
        <v>43</v>
      </c>
      <c r="B87" s="702" t="s">
        <v>4016</v>
      </c>
      <c r="C87" s="472">
        <v>161</v>
      </c>
      <c r="D87" s="611">
        <v>266</v>
      </c>
      <c r="E87" s="678">
        <f t="shared" si="17"/>
        <v>60.526315789473685</v>
      </c>
      <c r="F87" s="472"/>
      <c r="G87" s="611" t="s">
        <v>4953</v>
      </c>
      <c r="H87" s="610" t="s">
        <v>5132</v>
      </c>
      <c r="I87" s="612">
        <v>2013</v>
      </c>
      <c r="J87" s="611" t="s">
        <v>796</v>
      </c>
      <c r="K87" s="620" t="s">
        <v>5133</v>
      </c>
      <c r="L87" s="302">
        <v>45424</v>
      </c>
      <c r="M87" s="298" t="s">
        <v>282</v>
      </c>
      <c r="N87" s="283">
        <f t="shared" si="16"/>
        <v>45445</v>
      </c>
      <c r="O87" s="638"/>
    </row>
    <row r="88" spans="1:15" ht="15">
      <c r="A88" s="3">
        <v>44</v>
      </c>
      <c r="B88" s="710" t="s">
        <v>4205</v>
      </c>
      <c r="C88" s="475">
        <v>125</v>
      </c>
      <c r="D88" s="590">
        <v>269</v>
      </c>
      <c r="E88" s="680">
        <f t="shared" ref="E88:E99" si="18">(C88/D88)*100</f>
        <v>46.468401486988846</v>
      </c>
      <c r="F88" s="475"/>
      <c r="G88" s="658" t="s">
        <v>5087</v>
      </c>
      <c r="H88" s="706" t="s">
        <v>5096</v>
      </c>
      <c r="I88" s="707">
        <v>2020</v>
      </c>
      <c r="J88" s="590" t="s">
        <v>2485</v>
      </c>
      <c r="K88" s="711"/>
      <c r="L88" s="592"/>
      <c r="M88" s="350"/>
      <c r="N88" s="283">
        <f t="shared" ref="N88:N99" si="19">IF(M88="O",L88+21,L88+14)</f>
        <v>14</v>
      </c>
      <c r="O88" s="638"/>
    </row>
    <row r="89" spans="1:15" ht="15">
      <c r="A89" s="3">
        <v>45</v>
      </c>
      <c r="B89" s="476" t="s">
        <v>4016</v>
      </c>
      <c r="C89" s="475">
        <v>308</v>
      </c>
      <c r="D89" s="590">
        <v>416</v>
      </c>
      <c r="E89" s="680">
        <f t="shared" si="18"/>
        <v>74.038461538461547</v>
      </c>
      <c r="F89" s="475"/>
      <c r="G89" s="718" t="s">
        <v>4942</v>
      </c>
      <c r="H89" s="476" t="s">
        <v>5120</v>
      </c>
      <c r="I89" s="314">
        <v>2022</v>
      </c>
      <c r="J89" s="475" t="s">
        <v>4207</v>
      </c>
      <c r="K89" s="711"/>
      <c r="L89" s="592"/>
      <c r="M89" s="350"/>
      <c r="N89" s="283">
        <f t="shared" si="19"/>
        <v>14</v>
      </c>
      <c r="O89" s="638"/>
    </row>
    <row r="90" spans="1:15" ht="15">
      <c r="A90" s="3">
        <v>46</v>
      </c>
      <c r="B90" s="476" t="s">
        <v>4205</v>
      </c>
      <c r="C90" s="475">
        <v>136</v>
      </c>
      <c r="D90" s="590">
        <v>662</v>
      </c>
      <c r="E90" s="680">
        <f t="shared" si="18"/>
        <v>20.543806646525681</v>
      </c>
      <c r="F90" s="475"/>
      <c r="G90" s="475" t="s">
        <v>4942</v>
      </c>
      <c r="H90" s="476" t="s">
        <v>5110</v>
      </c>
      <c r="I90" s="314">
        <v>2022</v>
      </c>
      <c r="J90" s="475" t="s">
        <v>4207</v>
      </c>
      <c r="K90" s="312"/>
      <c r="L90" s="592"/>
      <c r="M90" s="350"/>
      <c r="N90" s="283">
        <f t="shared" si="19"/>
        <v>14</v>
      </c>
      <c r="O90" s="638"/>
    </row>
    <row r="91" spans="1:15" ht="15">
      <c r="A91" s="3">
        <v>47</v>
      </c>
      <c r="B91" s="706" t="s">
        <v>4613</v>
      </c>
      <c r="C91" s="590">
        <v>163</v>
      </c>
      <c r="D91" s="590">
        <v>432</v>
      </c>
      <c r="E91" s="680">
        <f t="shared" si="18"/>
        <v>37.731481481481481</v>
      </c>
      <c r="F91" s="590"/>
      <c r="G91" s="708" t="s">
        <v>4953</v>
      </c>
      <c r="H91" s="706" t="s">
        <v>4964</v>
      </c>
      <c r="I91" s="707">
        <v>2023</v>
      </c>
      <c r="J91" s="475" t="s">
        <v>5118</v>
      </c>
      <c r="K91" s="312"/>
      <c r="L91" s="592"/>
      <c r="M91" s="350"/>
      <c r="N91" s="283">
        <f t="shared" si="19"/>
        <v>14</v>
      </c>
      <c r="O91" s="638"/>
    </row>
    <row r="92" spans="1:15" ht="15">
      <c r="A92" s="3">
        <v>48</v>
      </c>
      <c r="B92" s="476" t="s">
        <v>1975</v>
      </c>
      <c r="C92" s="475">
        <v>67</v>
      </c>
      <c r="D92" s="590">
        <v>261</v>
      </c>
      <c r="E92" s="680">
        <f t="shared" si="18"/>
        <v>25.670498084291189</v>
      </c>
      <c r="F92" s="475"/>
      <c r="G92" s="475" t="s">
        <v>5039</v>
      </c>
      <c r="H92" s="476" t="s">
        <v>4509</v>
      </c>
      <c r="I92" s="314">
        <v>2020</v>
      </c>
      <c r="J92" s="590" t="s">
        <v>4207</v>
      </c>
      <c r="K92" s="591"/>
      <c r="L92" s="592"/>
      <c r="M92" s="350"/>
      <c r="N92" s="283">
        <f t="shared" si="19"/>
        <v>14</v>
      </c>
      <c r="O92" s="638"/>
    </row>
    <row r="93" spans="1:15" ht="15">
      <c r="A93" s="3">
        <v>49</v>
      </c>
      <c r="B93" s="702" t="s">
        <v>4016</v>
      </c>
      <c r="C93" s="493">
        <v>24</v>
      </c>
      <c r="D93" s="720">
        <v>581</v>
      </c>
      <c r="E93" s="678">
        <f t="shared" ref="E93:E112" si="20">(C93/D93)*100</f>
        <v>4.1308089500860588</v>
      </c>
      <c r="F93" s="493"/>
      <c r="G93" s="611" t="s">
        <v>5128</v>
      </c>
      <c r="H93" s="610" t="s">
        <v>5134</v>
      </c>
      <c r="I93" s="612">
        <v>2020</v>
      </c>
      <c r="J93" s="611" t="s">
        <v>796</v>
      </c>
      <c r="K93" s="620" t="s">
        <v>5135</v>
      </c>
      <c r="L93" s="302">
        <v>45424</v>
      </c>
      <c r="M93" s="298" t="s">
        <v>282</v>
      </c>
      <c r="N93" s="283">
        <f t="shared" ref="N93:N112" si="21">IF(M93="O",L93+21,L93+14)</f>
        <v>45445</v>
      </c>
      <c r="O93" s="638"/>
    </row>
    <row r="94" spans="1:15" ht="15">
      <c r="A94" s="3">
        <v>50</v>
      </c>
      <c r="B94" s="702" t="s">
        <v>4203</v>
      </c>
      <c r="C94" s="472">
        <v>1</v>
      </c>
      <c r="D94" s="611">
        <v>365</v>
      </c>
      <c r="E94" s="678">
        <f t="shared" si="20"/>
        <v>0.27397260273972601</v>
      </c>
      <c r="F94" s="472"/>
      <c r="G94" s="611" t="s">
        <v>5128</v>
      </c>
      <c r="H94" s="610" t="s">
        <v>5136</v>
      </c>
      <c r="I94" s="612">
        <v>2024</v>
      </c>
      <c r="J94" s="611" t="s">
        <v>746</v>
      </c>
      <c r="K94" s="297" t="s">
        <v>5137</v>
      </c>
      <c r="L94" s="302">
        <v>45424</v>
      </c>
      <c r="M94" s="298" t="s">
        <v>282</v>
      </c>
      <c r="N94" s="283">
        <f t="shared" si="21"/>
        <v>45445</v>
      </c>
      <c r="O94" s="638"/>
    </row>
    <row r="95" spans="1:15" ht="15">
      <c r="A95" s="3">
        <v>51</v>
      </c>
      <c r="B95" s="702" t="s">
        <v>1975</v>
      </c>
      <c r="C95" s="472">
        <v>3</v>
      </c>
      <c r="D95" s="611">
        <v>217</v>
      </c>
      <c r="E95" s="678">
        <f t="shared" si="20"/>
        <v>1.3824884792626728</v>
      </c>
      <c r="F95" s="472"/>
      <c r="G95" s="472" t="s">
        <v>1402</v>
      </c>
      <c r="H95" s="300" t="s">
        <v>5140</v>
      </c>
      <c r="I95" s="299">
        <v>2020</v>
      </c>
      <c r="J95" s="472" t="s">
        <v>1268</v>
      </c>
      <c r="K95" s="297" t="s">
        <v>5143</v>
      </c>
      <c r="L95" s="302">
        <v>45431</v>
      </c>
      <c r="M95" s="298" t="s">
        <v>734</v>
      </c>
      <c r="N95" s="283">
        <f t="shared" si="21"/>
        <v>45452</v>
      </c>
      <c r="O95" s="638"/>
    </row>
    <row r="96" spans="1:15" ht="15">
      <c r="A96" s="3">
        <v>52</v>
      </c>
      <c r="B96" s="610" t="s">
        <v>4613</v>
      </c>
      <c r="C96" s="611">
        <v>130</v>
      </c>
      <c r="D96" s="611">
        <v>292</v>
      </c>
      <c r="E96" s="678">
        <f t="shared" si="20"/>
        <v>44.520547945205479</v>
      </c>
      <c r="F96" s="611"/>
      <c r="G96" s="611" t="s">
        <v>5087</v>
      </c>
      <c r="H96" s="610" t="s">
        <v>5083</v>
      </c>
      <c r="I96" s="612">
        <v>2023</v>
      </c>
      <c r="J96" s="611" t="s">
        <v>1268</v>
      </c>
      <c r="K96" s="620" t="s">
        <v>5117</v>
      </c>
      <c r="L96" s="302">
        <v>45431</v>
      </c>
      <c r="M96" s="298" t="s">
        <v>734</v>
      </c>
      <c r="N96" s="283">
        <f t="shared" si="21"/>
        <v>45452</v>
      </c>
      <c r="O96" s="638"/>
    </row>
    <row r="97" spans="1:15" ht="15">
      <c r="A97" s="3">
        <v>53</v>
      </c>
      <c r="B97" s="610" t="s">
        <v>4015</v>
      </c>
      <c r="C97" s="611">
        <v>33</v>
      </c>
      <c r="D97" s="611">
        <v>339</v>
      </c>
      <c r="E97" s="678">
        <f t="shared" si="20"/>
        <v>9.7345132743362832</v>
      </c>
      <c r="F97" s="611"/>
      <c r="G97" s="611" t="s">
        <v>4994</v>
      </c>
      <c r="H97" s="610" t="s">
        <v>5071</v>
      </c>
      <c r="I97" s="612">
        <v>2021</v>
      </c>
      <c r="J97" s="611" t="s">
        <v>727</v>
      </c>
      <c r="K97" s="297" t="s">
        <v>5072</v>
      </c>
      <c r="L97" s="302">
        <v>45431</v>
      </c>
      <c r="M97" s="298" t="s">
        <v>734</v>
      </c>
      <c r="N97" s="283">
        <f t="shared" si="21"/>
        <v>45452</v>
      </c>
      <c r="O97" s="638"/>
    </row>
    <row r="98" spans="1:15" ht="15">
      <c r="A98" s="3">
        <v>54</v>
      </c>
      <c r="B98" s="717" t="s">
        <v>5166</v>
      </c>
      <c r="C98" s="611"/>
      <c r="D98" s="611">
        <v>157</v>
      </c>
      <c r="E98" s="678">
        <f t="shared" si="20"/>
        <v>0</v>
      </c>
      <c r="F98" s="611"/>
      <c r="G98" s="611" t="s">
        <v>1402</v>
      </c>
      <c r="H98" s="610" t="s">
        <v>5141</v>
      </c>
      <c r="I98" s="612">
        <v>2012</v>
      </c>
      <c r="J98" s="611" t="s">
        <v>746</v>
      </c>
      <c r="K98" s="297" t="s">
        <v>5142</v>
      </c>
      <c r="L98" s="302">
        <v>45431</v>
      </c>
      <c r="M98" s="298" t="s">
        <v>734</v>
      </c>
      <c r="N98" s="283">
        <f t="shared" si="21"/>
        <v>45452</v>
      </c>
      <c r="O98" s="567"/>
    </row>
    <row r="99" spans="1:15" ht="15">
      <c r="A99" s="3">
        <v>55</v>
      </c>
      <c r="B99" s="702" t="s">
        <v>4015</v>
      </c>
      <c r="C99" s="472"/>
      <c r="D99" s="611">
        <v>346</v>
      </c>
      <c r="E99" s="678">
        <f t="shared" si="20"/>
        <v>0</v>
      </c>
      <c r="F99" s="472"/>
      <c r="G99" s="472" t="s">
        <v>5128</v>
      </c>
      <c r="H99" s="300" t="s">
        <v>5138</v>
      </c>
      <c r="I99" s="299">
        <v>2023</v>
      </c>
      <c r="J99" s="472" t="s">
        <v>746</v>
      </c>
      <c r="K99" s="297" t="s">
        <v>5139</v>
      </c>
      <c r="L99" s="655">
        <v>45445</v>
      </c>
      <c r="M99" s="298" t="s">
        <v>734</v>
      </c>
      <c r="N99" s="283">
        <f t="shared" si="21"/>
        <v>45466</v>
      </c>
      <c r="O99" s="567"/>
    </row>
    <row r="100" spans="1:15" ht="15">
      <c r="A100" s="3">
        <v>56</v>
      </c>
      <c r="B100" s="717" t="s">
        <v>4015</v>
      </c>
      <c r="C100" s="611">
        <v>125</v>
      </c>
      <c r="D100" s="611">
        <v>223</v>
      </c>
      <c r="E100" s="678">
        <f t="shared" si="20"/>
        <v>56.053811659192817</v>
      </c>
      <c r="F100" s="611"/>
      <c r="G100" s="611" t="s">
        <v>5102</v>
      </c>
      <c r="H100" s="610" t="s">
        <v>5111</v>
      </c>
      <c r="I100" s="612">
        <v>2022</v>
      </c>
      <c r="J100" s="611" t="s">
        <v>746</v>
      </c>
      <c r="K100" s="297" t="s">
        <v>5112</v>
      </c>
      <c r="L100" s="655">
        <v>45445</v>
      </c>
      <c r="M100" s="298" t="s">
        <v>734</v>
      </c>
      <c r="N100" s="283">
        <f t="shared" si="21"/>
        <v>45466</v>
      </c>
      <c r="O100" s="567"/>
    </row>
    <row r="101" spans="1:15" ht="15">
      <c r="A101" s="3">
        <v>57</v>
      </c>
      <c r="B101" s="717" t="s">
        <v>5166</v>
      </c>
      <c r="C101" s="611"/>
      <c r="D101" s="611">
        <v>478</v>
      </c>
      <c r="E101" s="678">
        <f t="shared" si="20"/>
        <v>0</v>
      </c>
      <c r="F101" s="611"/>
      <c r="G101" s="611" t="s">
        <v>1402</v>
      </c>
      <c r="H101" s="610" t="s">
        <v>5148</v>
      </c>
      <c r="I101" s="612">
        <v>2017</v>
      </c>
      <c r="J101" s="611" t="s">
        <v>746</v>
      </c>
      <c r="K101" s="297" t="s">
        <v>5149</v>
      </c>
      <c r="L101" s="655">
        <v>45445</v>
      </c>
      <c r="M101" s="298" t="s">
        <v>734</v>
      </c>
      <c r="N101" s="283">
        <f t="shared" si="21"/>
        <v>45466</v>
      </c>
      <c r="O101" s="567"/>
    </row>
    <row r="102" spans="1:15" ht="15">
      <c r="A102" s="3">
        <v>58</v>
      </c>
      <c r="B102" s="723" t="s">
        <v>4203</v>
      </c>
      <c r="C102" s="449"/>
      <c r="D102" s="724">
        <v>445</v>
      </c>
      <c r="E102" s="725">
        <f t="shared" si="20"/>
        <v>0</v>
      </c>
      <c r="F102" s="449"/>
      <c r="G102" s="718" t="s">
        <v>1402</v>
      </c>
      <c r="H102" s="197" t="s">
        <v>5150</v>
      </c>
      <c r="I102" s="196">
        <v>2024</v>
      </c>
      <c r="J102" s="449" t="s">
        <v>746</v>
      </c>
      <c r="K102" s="199" t="s">
        <v>5151</v>
      </c>
      <c r="L102" s="726">
        <v>45452</v>
      </c>
      <c r="M102" s="202" t="s">
        <v>734</v>
      </c>
      <c r="N102" s="283">
        <f t="shared" si="21"/>
        <v>45473</v>
      </c>
      <c r="O102" s="567"/>
    </row>
    <row r="103" spans="1:15" ht="15">
      <c r="A103" s="3">
        <v>59</v>
      </c>
      <c r="B103" s="727" t="s">
        <v>4058</v>
      </c>
      <c r="C103" s="728"/>
      <c r="D103" s="728">
        <v>280</v>
      </c>
      <c r="E103" s="729">
        <f t="shared" si="20"/>
        <v>0</v>
      </c>
      <c r="F103" s="728"/>
      <c r="G103" s="728" t="s">
        <v>5156</v>
      </c>
      <c r="H103" s="730" t="s">
        <v>5154</v>
      </c>
      <c r="I103" s="731">
        <v>2023</v>
      </c>
      <c r="J103" s="728" t="s">
        <v>746</v>
      </c>
      <c r="K103" s="262" t="s">
        <v>5155</v>
      </c>
      <c r="L103" s="732">
        <v>45459</v>
      </c>
      <c r="M103" s="217" t="s">
        <v>5165</v>
      </c>
      <c r="N103" s="283">
        <f t="shared" si="21"/>
        <v>45480</v>
      </c>
      <c r="O103" s="567"/>
    </row>
    <row r="104" spans="1:15" ht="15">
      <c r="A104" s="3">
        <v>60</v>
      </c>
      <c r="B104" s="733" t="s">
        <v>4950</v>
      </c>
      <c r="C104" s="505"/>
      <c r="D104" s="728">
        <v>219</v>
      </c>
      <c r="E104" s="729">
        <f t="shared" si="20"/>
        <v>0</v>
      </c>
      <c r="F104" s="505"/>
      <c r="G104" s="505" t="s">
        <v>5156</v>
      </c>
      <c r="H104" s="190" t="s">
        <v>5157</v>
      </c>
      <c r="I104" s="189">
        <v>2024</v>
      </c>
      <c r="J104" s="505" t="s">
        <v>746</v>
      </c>
      <c r="K104" s="262" t="s">
        <v>5158</v>
      </c>
      <c r="L104" s="734">
        <v>45459</v>
      </c>
      <c r="M104" s="217" t="s">
        <v>5165</v>
      </c>
      <c r="N104" s="283">
        <f t="shared" si="21"/>
        <v>45480</v>
      </c>
      <c r="O104" s="567"/>
    </row>
    <row r="105" spans="1:15" ht="15">
      <c r="A105" s="3">
        <v>61</v>
      </c>
      <c r="B105" s="727" t="s">
        <v>4010</v>
      </c>
      <c r="C105" s="728"/>
      <c r="D105" s="728">
        <v>327</v>
      </c>
      <c r="E105" s="729">
        <f t="shared" si="20"/>
        <v>0</v>
      </c>
      <c r="F105" s="728"/>
      <c r="G105" s="728" t="s">
        <v>5156</v>
      </c>
      <c r="H105" s="730" t="s">
        <v>5159</v>
      </c>
      <c r="I105" s="731">
        <v>2023</v>
      </c>
      <c r="J105" s="728" t="s">
        <v>746</v>
      </c>
      <c r="K105" s="262" t="s">
        <v>5160</v>
      </c>
      <c r="L105" s="732">
        <v>45459</v>
      </c>
      <c r="M105" s="217" t="s">
        <v>5165</v>
      </c>
      <c r="N105" s="283">
        <f t="shared" si="21"/>
        <v>45480</v>
      </c>
      <c r="O105" s="567"/>
    </row>
    <row r="106" spans="1:15" ht="15">
      <c r="A106" s="3">
        <v>62</v>
      </c>
      <c r="B106" s="727" t="s">
        <v>5166</v>
      </c>
      <c r="C106" s="728"/>
      <c r="D106" s="728">
        <v>121</v>
      </c>
      <c r="E106" s="729">
        <f t="shared" si="20"/>
        <v>0</v>
      </c>
      <c r="F106" s="728"/>
      <c r="G106" s="658" t="s">
        <v>5156</v>
      </c>
      <c r="H106" s="730" t="s">
        <v>5161</v>
      </c>
      <c r="I106" s="731">
        <v>2021</v>
      </c>
      <c r="J106" s="728" t="s">
        <v>1268</v>
      </c>
      <c r="K106" s="262"/>
      <c r="L106" s="732">
        <v>45459</v>
      </c>
      <c r="M106" s="217" t="s">
        <v>5165</v>
      </c>
      <c r="N106" s="283">
        <f t="shared" si="21"/>
        <v>45480</v>
      </c>
      <c r="O106" s="9"/>
    </row>
    <row r="107" spans="1:15" ht="15">
      <c r="A107" s="3">
        <v>63</v>
      </c>
      <c r="B107" s="727" t="s">
        <v>4015</v>
      </c>
      <c r="C107" s="728"/>
      <c r="D107" s="728">
        <v>305</v>
      </c>
      <c r="E107" s="729">
        <f t="shared" si="20"/>
        <v>0</v>
      </c>
      <c r="F107" s="728"/>
      <c r="G107" s="728" t="s">
        <v>5156</v>
      </c>
      <c r="H107" s="730" t="s">
        <v>5162</v>
      </c>
      <c r="I107" s="731">
        <v>2023</v>
      </c>
      <c r="J107" s="728" t="s">
        <v>1268</v>
      </c>
      <c r="K107" s="262"/>
      <c r="L107" s="732">
        <v>45459</v>
      </c>
      <c r="M107" s="217" t="s">
        <v>5165</v>
      </c>
      <c r="N107" s="283">
        <f t="shared" si="21"/>
        <v>45480</v>
      </c>
      <c r="O107" s="9"/>
    </row>
    <row r="108" spans="1:15" ht="15">
      <c r="A108" s="3">
        <v>64</v>
      </c>
      <c r="B108" s="753" t="s">
        <v>5166</v>
      </c>
      <c r="C108" s="630"/>
      <c r="D108" s="630">
        <v>217</v>
      </c>
      <c r="E108" s="754">
        <f t="shared" si="20"/>
        <v>0</v>
      </c>
      <c r="F108" s="630"/>
      <c r="G108" s="536"/>
      <c r="H108" s="540" t="s">
        <v>5163</v>
      </c>
      <c r="I108" s="535">
        <v>2022</v>
      </c>
      <c r="J108" s="536" t="s">
        <v>727</v>
      </c>
      <c r="K108" s="542" t="s">
        <v>5164</v>
      </c>
      <c r="L108" s="755">
        <v>45466</v>
      </c>
      <c r="M108" s="633"/>
      <c r="N108" s="283">
        <f t="shared" si="21"/>
        <v>45480</v>
      </c>
      <c r="O108" s="9"/>
    </row>
    <row r="109" spans="1:15" ht="15">
      <c r="A109" s="3">
        <v>65</v>
      </c>
      <c r="B109" s="753" t="s">
        <v>5166</v>
      </c>
      <c r="C109" s="630"/>
      <c r="D109" s="630">
        <v>242</v>
      </c>
      <c r="E109" s="754">
        <f t="shared" si="20"/>
        <v>0</v>
      </c>
      <c r="F109" s="630"/>
      <c r="G109" s="536"/>
      <c r="H109" s="540" t="s">
        <v>5167</v>
      </c>
      <c r="I109" s="535">
        <v>2023</v>
      </c>
      <c r="J109" s="536" t="s">
        <v>5045</v>
      </c>
      <c r="K109" s="542" t="s">
        <v>5168</v>
      </c>
      <c r="L109" s="538">
        <v>45466</v>
      </c>
      <c r="M109" s="633"/>
      <c r="N109" s="283">
        <f t="shared" si="21"/>
        <v>45480</v>
      </c>
      <c r="O109" s="9"/>
    </row>
    <row r="110" spans="1:15" ht="15">
      <c r="A110" s="3">
        <v>66</v>
      </c>
      <c r="B110" s="756" t="s">
        <v>4203</v>
      </c>
      <c r="C110" s="536">
        <v>255</v>
      </c>
      <c r="D110" s="630">
        <v>316</v>
      </c>
      <c r="E110" s="754">
        <f t="shared" si="20"/>
        <v>80.696202531645568</v>
      </c>
      <c r="F110" s="536"/>
      <c r="G110" s="536" t="s">
        <v>5087</v>
      </c>
      <c r="H110" s="540" t="s">
        <v>5093</v>
      </c>
      <c r="I110" s="535">
        <v>2023</v>
      </c>
      <c r="J110" s="536" t="s">
        <v>746</v>
      </c>
      <c r="K110" s="542" t="s">
        <v>5094</v>
      </c>
      <c r="L110" s="538">
        <v>45466</v>
      </c>
      <c r="M110" s="633"/>
      <c r="N110" s="283">
        <f t="shared" si="21"/>
        <v>45480</v>
      </c>
      <c r="O110" s="9"/>
    </row>
    <row r="111" spans="1:15" ht="15">
      <c r="A111" s="3">
        <v>67</v>
      </c>
      <c r="B111" s="753" t="s">
        <v>4015</v>
      </c>
      <c r="C111" s="630"/>
      <c r="D111" s="630">
        <v>238</v>
      </c>
      <c r="E111" s="754">
        <f t="shared" si="20"/>
        <v>0</v>
      </c>
      <c r="F111" s="630"/>
      <c r="G111" s="536"/>
      <c r="H111" s="540" t="s">
        <v>5169</v>
      </c>
      <c r="I111" s="535">
        <v>2024</v>
      </c>
      <c r="J111" s="536" t="s">
        <v>746</v>
      </c>
      <c r="K111" s="542" t="s">
        <v>5170</v>
      </c>
      <c r="L111" s="538">
        <v>45466</v>
      </c>
      <c r="M111" s="633"/>
      <c r="N111" s="283">
        <f t="shared" si="21"/>
        <v>45480</v>
      </c>
      <c r="O111" s="9"/>
    </row>
    <row r="112" spans="1:15" ht="15">
      <c r="A112" s="3">
        <v>68</v>
      </c>
      <c r="B112" s="692"/>
      <c r="C112" s="584"/>
      <c r="D112" s="584"/>
      <c r="E112" s="679" t="e">
        <f t="shared" si="20"/>
        <v>#DIV/0!</v>
      </c>
      <c r="F112" s="584"/>
      <c r="G112" s="501"/>
      <c r="H112" s="500"/>
      <c r="I112" s="8"/>
      <c r="J112" s="501"/>
      <c r="K112" s="9"/>
      <c r="L112" s="283"/>
      <c r="M112" s="172"/>
      <c r="N112" s="283">
        <f t="shared" si="21"/>
        <v>14</v>
      </c>
      <c r="O112" s="9"/>
    </row>
    <row r="113" spans="1:15" ht="15">
      <c r="A113" s="3">
        <v>69</v>
      </c>
      <c r="B113" s="692"/>
      <c r="C113" s="584"/>
      <c r="D113" s="584"/>
      <c r="E113" s="679" t="e">
        <f t="shared" ref="E108:E113" si="22">(C113/D113)*100</f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ref="N109:N130" si="23">IF(M113="O",L113+21,L113+14)</f>
        <v>14</v>
      </c>
      <c r="O113" s="9"/>
    </row>
    <row r="114" spans="1:15" ht="15">
      <c r="A114" s="3">
        <v>70</v>
      </c>
      <c r="B114" s="692"/>
      <c r="C114" s="584"/>
      <c r="D114" s="584"/>
      <c r="E114" s="679" t="e">
        <f t="shared" ref="E114" si="24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3"/>
        <v>14</v>
      </c>
      <c r="O114" s="9"/>
    </row>
    <row r="115" spans="1:15" ht="15">
      <c r="A115" s="3">
        <v>71</v>
      </c>
      <c r="B115" s="692"/>
      <c r="C115" s="584"/>
      <c r="D115" s="584"/>
      <c r="E115" s="679" t="e">
        <f t="shared" ref="E115:E120" si="25">(C115/D115)*100</f>
        <v>#DIV/0!</v>
      </c>
      <c r="F115" s="584"/>
      <c r="G115" s="501"/>
      <c r="H115" s="500"/>
      <c r="I115" s="8"/>
      <c r="J115" s="501"/>
      <c r="K115" s="9"/>
      <c r="L115" s="283"/>
      <c r="M115" s="172"/>
      <c r="N115" s="283">
        <f t="shared" ref="N115:N126" si="26">IF(M115="O",L115+21,L115+14)</f>
        <v>14</v>
      </c>
      <c r="O115" s="9"/>
    </row>
    <row r="116" spans="1:15" ht="15">
      <c r="A116" s="3">
        <v>72</v>
      </c>
      <c r="B116" s="692"/>
      <c r="C116" s="584"/>
      <c r="D116" s="584"/>
      <c r="E116" s="679" t="e">
        <f t="shared" si="25"/>
        <v>#DIV/0!</v>
      </c>
      <c r="F116" s="584"/>
      <c r="G116" s="501"/>
      <c r="H116" s="500"/>
      <c r="I116" s="8"/>
      <c r="J116" s="501"/>
      <c r="K116" s="9"/>
      <c r="L116" s="283"/>
      <c r="M116" s="172"/>
      <c r="N116" s="283">
        <f t="shared" si="26"/>
        <v>14</v>
      </c>
      <c r="O116" s="9"/>
    </row>
    <row r="117" spans="1:15" ht="15">
      <c r="A117" s="3">
        <v>73</v>
      </c>
      <c r="B117" s="691"/>
      <c r="C117" s="501"/>
      <c r="D117" s="584"/>
      <c r="E117" s="679" t="e">
        <f t="shared" si="25"/>
        <v>#DIV/0!</v>
      </c>
      <c r="F117" s="501"/>
      <c r="G117" s="501"/>
      <c r="H117" s="500"/>
      <c r="I117" s="8"/>
      <c r="J117" s="501"/>
      <c r="K117" s="9"/>
      <c r="L117" s="283"/>
      <c r="M117" s="172"/>
      <c r="N117" s="283">
        <f t="shared" si="26"/>
        <v>14</v>
      </c>
      <c r="O117" s="9"/>
    </row>
    <row r="118" spans="1:15" ht="15">
      <c r="A118" s="3">
        <v>74</v>
      </c>
      <c r="B118" s="692"/>
      <c r="C118" s="584"/>
      <c r="D118" s="584"/>
      <c r="E118" s="679" t="e">
        <f t="shared" si="25"/>
        <v>#DIV/0!</v>
      </c>
      <c r="F118" s="584"/>
      <c r="G118" s="501"/>
      <c r="H118" s="500"/>
      <c r="I118" s="8"/>
      <c r="J118" s="501"/>
      <c r="K118" s="9"/>
      <c r="L118" s="283"/>
      <c r="M118" s="172"/>
      <c r="N118" s="283">
        <f t="shared" si="26"/>
        <v>14</v>
      </c>
      <c r="O118" s="9"/>
    </row>
    <row r="119" spans="1:15" ht="15">
      <c r="A119" s="3">
        <v>75</v>
      </c>
      <c r="B119" s="692"/>
      <c r="C119" s="584"/>
      <c r="D119" s="584"/>
      <c r="E119" s="679" t="e">
        <f t="shared" si="25"/>
        <v>#DIV/0!</v>
      </c>
      <c r="F119" s="584"/>
      <c r="G119" s="501"/>
      <c r="H119" s="500"/>
      <c r="I119" s="8"/>
      <c r="J119" s="501"/>
      <c r="K119" s="9"/>
      <c r="L119" s="283"/>
      <c r="M119" s="172"/>
      <c r="N119" s="283">
        <f t="shared" si="26"/>
        <v>14</v>
      </c>
      <c r="O119" s="9"/>
    </row>
    <row r="120" spans="1:15" ht="15">
      <c r="A120" s="3">
        <v>76</v>
      </c>
      <c r="B120" s="692"/>
      <c r="C120" s="584"/>
      <c r="D120" s="584"/>
      <c r="E120" s="679" t="e">
        <f t="shared" si="25"/>
        <v>#DIV/0!</v>
      </c>
      <c r="F120" s="584"/>
      <c r="G120" s="501"/>
      <c r="H120" s="503"/>
      <c r="I120" s="8"/>
      <c r="J120" s="501"/>
      <c r="K120" s="9"/>
      <c r="L120" s="283"/>
      <c r="M120" s="172"/>
      <c r="N120" s="283">
        <f t="shared" si="26"/>
        <v>14</v>
      </c>
      <c r="O120" s="9"/>
    </row>
    <row r="121" spans="1:15" ht="15">
      <c r="A121" s="3">
        <v>77</v>
      </c>
      <c r="B121" s="646">
        <v>2024</v>
      </c>
      <c r="C121" s="502">
        <v>67</v>
      </c>
      <c r="D121" s="673"/>
      <c r="E121" s="682"/>
      <c r="F121" s="502" t="s">
        <v>3579</v>
      </c>
      <c r="G121" s="501"/>
      <c r="H121" s="500"/>
      <c r="I121" s="8"/>
      <c r="J121" s="501"/>
      <c r="K121" s="9"/>
      <c r="L121" s="283"/>
      <c r="M121" s="172"/>
      <c r="N121" s="283">
        <f t="shared" si="26"/>
        <v>14</v>
      </c>
      <c r="O121" s="9"/>
    </row>
    <row r="122" spans="1:15" ht="15">
      <c r="A122" s="3">
        <v>78</v>
      </c>
      <c r="B122" s="549" t="s">
        <v>5024</v>
      </c>
      <c r="C122" s="443">
        <v>23</v>
      </c>
      <c r="D122" s="616"/>
      <c r="E122" s="681"/>
      <c r="F122" s="443" t="s">
        <v>3580</v>
      </c>
      <c r="G122" s="501"/>
      <c r="H122" s="500"/>
      <c r="I122" s="8"/>
      <c r="J122" s="501"/>
      <c r="K122" s="9"/>
      <c r="L122" s="283"/>
      <c r="M122" s="172"/>
      <c r="N122" s="283">
        <f t="shared" si="26"/>
        <v>14</v>
      </c>
      <c r="O122" s="9"/>
    </row>
    <row r="123" spans="1:15" ht="15">
      <c r="A123" s="3">
        <v>79</v>
      </c>
      <c r="B123" s="505">
        <f>(C121/108)*100</f>
        <v>62.037037037037038</v>
      </c>
      <c r="C123" s="443">
        <f>C122*100/C121</f>
        <v>34.328358208955223</v>
      </c>
      <c r="D123" s="616"/>
      <c r="E123" s="681"/>
      <c r="F123" s="443" t="s">
        <v>1073</v>
      </c>
      <c r="G123" s="501"/>
      <c r="H123" s="500"/>
      <c r="I123" s="8"/>
      <c r="J123" s="501"/>
      <c r="K123" s="9"/>
      <c r="L123" s="283"/>
      <c r="M123" s="172"/>
      <c r="N123" s="283">
        <f t="shared" si="26"/>
        <v>14</v>
      </c>
      <c r="O123" s="9"/>
    </row>
    <row r="124" spans="1:15" ht="15">
      <c r="A124" s="3">
        <v>80</v>
      </c>
      <c r="B124" s="606">
        <v>2024</v>
      </c>
      <c r="C124" s="607">
        <v>0</v>
      </c>
      <c r="D124" s="674"/>
      <c r="E124" s="683"/>
      <c r="F124" s="607" t="s">
        <v>3579</v>
      </c>
      <c r="G124" s="501"/>
      <c r="H124" s="500"/>
      <c r="I124" s="8"/>
      <c r="J124" s="501"/>
      <c r="K124" s="9"/>
      <c r="L124" s="283"/>
      <c r="M124" s="172"/>
      <c r="N124" s="283">
        <f t="shared" si="26"/>
        <v>14</v>
      </c>
      <c r="O124" s="9"/>
    </row>
    <row r="125" spans="1:15" ht="15">
      <c r="A125" s="3">
        <v>81</v>
      </c>
      <c r="B125" s="608" t="s">
        <v>5025</v>
      </c>
      <c r="C125" s="606">
        <v>0</v>
      </c>
      <c r="D125" s="675"/>
      <c r="E125" s="684"/>
      <c r="F125" s="606" t="s">
        <v>3580</v>
      </c>
      <c r="G125" s="501"/>
      <c r="H125" s="500"/>
      <c r="I125" s="8"/>
      <c r="J125" s="501"/>
      <c r="K125" s="9"/>
      <c r="L125" s="283"/>
      <c r="M125" s="172"/>
      <c r="N125" s="283">
        <f t="shared" si="26"/>
        <v>14</v>
      </c>
      <c r="O125" s="9"/>
    </row>
    <row r="126" spans="1:15" ht="15">
      <c r="A126" s="3">
        <v>82</v>
      </c>
      <c r="B126" s="449">
        <f>(C124/24)*100</f>
        <v>0</v>
      </c>
      <c r="C126" s="606" t="e">
        <f>C125*100/C124</f>
        <v>#DIV/0!</v>
      </c>
      <c r="D126" s="675"/>
      <c r="E126" s="684"/>
      <c r="F126" s="606" t="s">
        <v>1073</v>
      </c>
      <c r="G126" s="501"/>
      <c r="H126" s="500"/>
      <c r="I126" s="8"/>
      <c r="J126" s="501"/>
      <c r="K126" s="9"/>
      <c r="L126" s="283"/>
      <c r="M126" s="172"/>
      <c r="N126" s="283">
        <f t="shared" si="26"/>
        <v>14</v>
      </c>
      <c r="O126" s="9"/>
    </row>
    <row r="127" spans="1:15" ht="15">
      <c r="A127" s="3">
        <v>83</v>
      </c>
      <c r="B127" s="500"/>
      <c r="C127" s="501"/>
      <c r="D127" s="584"/>
      <c r="E127" s="679"/>
      <c r="F127" s="501"/>
      <c r="G127" s="501"/>
      <c r="H127" s="500"/>
      <c r="I127" s="8"/>
      <c r="J127" s="501"/>
      <c r="K127" s="9"/>
      <c r="L127" s="283"/>
      <c r="M127" s="8"/>
      <c r="N127" s="283">
        <f t="shared" si="23"/>
        <v>14</v>
      </c>
      <c r="O127" s="9"/>
    </row>
    <row r="128" spans="1:15" ht="15">
      <c r="A128" s="3">
        <v>84</v>
      </c>
      <c r="B128" s="500"/>
      <c r="C128" s="501"/>
      <c r="D128" s="584"/>
      <c r="E128" s="679"/>
      <c r="F128" s="501"/>
      <c r="G128" s="501"/>
      <c r="H128" s="500"/>
      <c r="I128" s="8"/>
      <c r="J128" s="501"/>
      <c r="K128" s="9"/>
      <c r="L128" s="283"/>
      <c r="M128" s="8"/>
      <c r="N128" s="283">
        <f t="shared" si="23"/>
        <v>14</v>
      </c>
      <c r="O128" s="9"/>
    </row>
    <row r="129" spans="1:15" ht="15">
      <c r="A129" s="3">
        <v>85</v>
      </c>
      <c r="B129" s="500"/>
      <c r="C129" s="501"/>
      <c r="D129" s="584"/>
      <c r="E129" s="679"/>
      <c r="F129" s="501"/>
      <c r="G129" s="501"/>
      <c r="H129" s="500"/>
      <c r="I129" s="8"/>
      <c r="J129" s="501"/>
      <c r="K129" s="9"/>
      <c r="L129" s="283"/>
      <c r="M129" s="8"/>
      <c r="N129" s="283">
        <f t="shared" si="23"/>
        <v>14</v>
      </c>
      <c r="O129" s="9"/>
    </row>
    <row r="130" spans="1:15" ht="15">
      <c r="A130" s="3">
        <v>86</v>
      </c>
      <c r="B130" s="500"/>
      <c r="C130" s="501"/>
      <c r="D130" s="584"/>
      <c r="E130" s="679"/>
      <c r="F130" s="501"/>
      <c r="G130" s="501"/>
      <c r="H130" s="500"/>
      <c r="I130" s="8"/>
      <c r="J130" s="501"/>
      <c r="K130" s="9"/>
      <c r="L130" s="283"/>
      <c r="M130" s="8"/>
      <c r="N130" s="283">
        <f t="shared" si="23"/>
        <v>14</v>
      </c>
      <c r="O130" s="9"/>
    </row>
    <row r="131" spans="1:15" ht="15">
      <c r="A131" s="3">
        <v>87</v>
      </c>
      <c r="B131" s="500"/>
      <c r="C131" s="501"/>
      <c r="D131" s="584"/>
      <c r="E131" s="679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7">IF(M131="O",L131+21,L131+14)</f>
        <v>14</v>
      </c>
      <c r="O131" s="9"/>
    </row>
    <row r="132" spans="1:15" ht="15">
      <c r="A132" s="3">
        <v>88</v>
      </c>
      <c r="B132" s="500"/>
      <c r="C132" s="501"/>
      <c r="D132" s="584"/>
      <c r="E132" s="679"/>
      <c r="F132" s="501"/>
      <c r="G132" s="501"/>
      <c r="H132" s="500"/>
      <c r="I132" s="8"/>
      <c r="J132" s="501"/>
      <c r="K132" s="9"/>
      <c r="L132" s="283"/>
      <c r="M132" s="8"/>
      <c r="N132" s="283">
        <f t="shared" si="27"/>
        <v>14</v>
      </c>
      <c r="O132" s="9"/>
    </row>
    <row r="133" spans="1:15" ht="15">
      <c r="A133" s="3">
        <v>89</v>
      </c>
      <c r="B133" s="500"/>
      <c r="C133" s="501"/>
      <c r="D133" s="584"/>
      <c r="E133" s="679"/>
      <c r="F133" s="501"/>
      <c r="G133" s="501"/>
      <c r="H133" s="500"/>
      <c r="I133" s="8"/>
      <c r="J133" s="501"/>
      <c r="K133" s="9"/>
      <c r="L133" s="283"/>
      <c r="M133" s="8"/>
      <c r="N133" s="283">
        <f t="shared" si="27"/>
        <v>14</v>
      </c>
      <c r="O133" s="9"/>
    </row>
    <row r="134" spans="1:15" ht="15">
      <c r="A134" s="3">
        <v>90</v>
      </c>
      <c r="B134" s="500"/>
      <c r="C134" s="501"/>
      <c r="D134" s="584"/>
      <c r="E134" s="679"/>
      <c r="F134" s="501"/>
      <c r="G134" s="501"/>
      <c r="H134" s="500"/>
      <c r="I134" s="8"/>
      <c r="J134" s="501"/>
      <c r="K134" s="9"/>
      <c r="L134" s="283"/>
      <c r="M134" s="8"/>
      <c r="N134" s="283">
        <f t="shared" si="27"/>
        <v>14</v>
      </c>
      <c r="O134" s="9"/>
    </row>
    <row r="135" spans="1:15" ht="15">
      <c r="A135" s="3">
        <v>91</v>
      </c>
      <c r="B135" s="500"/>
      <c r="C135" s="501"/>
      <c r="D135" s="584"/>
      <c r="E135" s="679"/>
      <c r="F135" s="501"/>
      <c r="G135" s="501"/>
      <c r="H135" s="500"/>
      <c r="I135" s="8"/>
      <c r="J135" s="501"/>
      <c r="K135" s="9"/>
      <c r="L135" s="283"/>
      <c r="M135" s="8"/>
      <c r="N135" s="283">
        <f t="shared" si="27"/>
        <v>14</v>
      </c>
      <c r="O135" s="9"/>
    </row>
    <row r="136" spans="1:15" ht="15">
      <c r="A136" s="3">
        <v>92</v>
      </c>
      <c r="B136" s="500"/>
      <c r="C136" s="501"/>
      <c r="D136" s="584"/>
      <c r="E136" s="679"/>
      <c r="F136" s="501"/>
      <c r="G136" s="501"/>
      <c r="H136" s="500"/>
      <c r="I136" s="8"/>
      <c r="J136" s="501"/>
      <c r="K136" s="9"/>
      <c r="L136" s="283"/>
      <c r="M136" s="8"/>
      <c r="N136" s="283">
        <f t="shared" si="27"/>
        <v>14</v>
      </c>
      <c r="O136" s="9"/>
    </row>
    <row r="137" spans="1:15" ht="15">
      <c r="A137" s="3">
        <v>93</v>
      </c>
      <c r="B137" s="500"/>
      <c r="C137" s="501"/>
      <c r="D137" s="584"/>
      <c r="E137" s="679"/>
      <c r="F137" s="501"/>
      <c r="G137" s="501"/>
      <c r="H137" s="500"/>
      <c r="I137" s="8"/>
      <c r="J137" s="501"/>
      <c r="K137" s="9"/>
      <c r="L137" s="283"/>
      <c r="M137" s="8"/>
      <c r="N137" s="283">
        <f t="shared" si="27"/>
        <v>14</v>
      </c>
      <c r="O137" s="9"/>
    </row>
    <row r="138" spans="1:15" ht="15">
      <c r="A138" s="3">
        <v>94</v>
      </c>
      <c r="B138" s="500"/>
      <c r="C138" s="501"/>
      <c r="D138" s="584"/>
      <c r="E138" s="679"/>
      <c r="F138" s="501"/>
      <c r="G138" s="501"/>
      <c r="H138" s="500"/>
      <c r="I138" s="8"/>
      <c r="J138" s="501"/>
      <c r="K138" s="9"/>
      <c r="L138" s="283"/>
      <c r="M138" s="8"/>
      <c r="N138" s="283">
        <f t="shared" si="27"/>
        <v>14</v>
      </c>
      <c r="O138" s="9"/>
    </row>
    <row r="139" spans="1:15" ht="15">
      <c r="A139" s="3">
        <v>95</v>
      </c>
      <c r="B139" s="500"/>
      <c r="C139" s="501"/>
      <c r="D139" s="584"/>
      <c r="E139" s="679"/>
      <c r="F139" s="501"/>
      <c r="G139" s="501"/>
      <c r="H139" s="500"/>
      <c r="I139" s="8"/>
      <c r="J139" s="501"/>
      <c r="K139" s="9"/>
      <c r="L139" s="283"/>
      <c r="M139" s="8"/>
      <c r="N139" s="283">
        <f t="shared" si="27"/>
        <v>14</v>
      </c>
      <c r="O139" s="9"/>
    </row>
    <row r="140" spans="1:15" ht="15">
      <c r="A140" s="3">
        <v>96</v>
      </c>
      <c r="B140" s="500"/>
      <c r="C140" s="501"/>
      <c r="D140" s="584"/>
      <c r="E140" s="679"/>
      <c r="F140" s="501"/>
      <c r="G140" s="501"/>
      <c r="H140" s="500"/>
      <c r="I140" s="8"/>
      <c r="J140" s="501"/>
      <c r="K140" s="9"/>
      <c r="L140" s="283"/>
      <c r="M140" s="8"/>
      <c r="N140" s="283">
        <f t="shared" si="27"/>
        <v>14</v>
      </c>
      <c r="O140" s="9"/>
    </row>
    <row r="141" spans="1:15" ht="15">
      <c r="A141" s="3">
        <v>97</v>
      </c>
      <c r="B141" s="500"/>
      <c r="C141" s="501"/>
      <c r="D141" s="584"/>
      <c r="E141" s="679"/>
      <c r="F141" s="501"/>
      <c r="G141" s="501"/>
      <c r="H141" s="500"/>
      <c r="I141" s="8"/>
      <c r="J141" s="501"/>
      <c r="K141" s="9"/>
      <c r="L141" s="283"/>
      <c r="M141" s="8"/>
      <c r="N141" s="283">
        <f t="shared" si="27"/>
        <v>14</v>
      </c>
      <c r="O141" s="9"/>
    </row>
    <row r="142" spans="1:15" ht="15">
      <c r="A142" s="3">
        <v>98</v>
      </c>
      <c r="B142" s="500"/>
      <c r="C142" s="501"/>
      <c r="D142" s="584"/>
      <c r="E142" s="679"/>
      <c r="F142" s="501"/>
      <c r="G142" s="501"/>
      <c r="H142" s="500"/>
      <c r="I142" s="8"/>
      <c r="J142" s="501"/>
      <c r="K142" s="9"/>
      <c r="L142" s="283"/>
      <c r="M142" s="8"/>
      <c r="N142" s="283">
        <f t="shared" si="27"/>
        <v>14</v>
      </c>
      <c r="O142" s="9"/>
    </row>
    <row r="143" spans="1:15" ht="15">
      <c r="A143" s="3">
        <v>99</v>
      </c>
      <c r="B143" s="500"/>
      <c r="C143" s="501"/>
      <c r="D143" s="584"/>
      <c r="E143" s="679"/>
      <c r="F143" s="501"/>
      <c r="G143" s="501"/>
      <c r="H143" s="500"/>
      <c r="I143" s="8"/>
      <c r="J143" s="501"/>
      <c r="K143" s="9"/>
      <c r="L143" s="283"/>
      <c r="M143" s="8"/>
      <c r="N143" s="283">
        <f t="shared" si="27"/>
        <v>14</v>
      </c>
      <c r="O143" s="9"/>
    </row>
    <row r="144" spans="1:15" ht="15">
      <c r="A144" s="3">
        <v>100</v>
      </c>
      <c r="B144" s="500"/>
      <c r="C144" s="501"/>
      <c r="D144" s="584"/>
      <c r="E144" s="679"/>
      <c r="F144" s="501"/>
      <c r="G144" s="501"/>
      <c r="H144" s="500"/>
      <c r="I144" s="8"/>
      <c r="J144" s="501"/>
      <c r="K144" s="9"/>
      <c r="L144" s="283"/>
      <c r="M144" s="8"/>
      <c r="N144" s="283">
        <f t="shared" si="27"/>
        <v>14</v>
      </c>
      <c r="O144" s="9"/>
    </row>
    <row r="145" spans="1:15" ht="15">
      <c r="A145" s="3">
        <v>101</v>
      </c>
      <c r="B145" s="500"/>
      <c r="C145" s="501"/>
      <c r="D145" s="584"/>
      <c r="E145" s="679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28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79"/>
      <c r="F146" s="501"/>
      <c r="G146" s="501"/>
      <c r="H146" s="500"/>
      <c r="I146" s="8"/>
      <c r="J146" s="501"/>
      <c r="K146" s="9"/>
      <c r="L146" s="283"/>
      <c r="M146" s="8"/>
      <c r="N146" s="283">
        <f t="shared" si="28"/>
        <v>14</v>
      </c>
      <c r="O146" s="9"/>
    </row>
    <row r="147" spans="1:15" ht="15">
      <c r="A147" s="3">
        <v>103</v>
      </c>
      <c r="B147" s="500"/>
      <c r="C147" s="501"/>
      <c r="D147" s="584"/>
      <c r="E147" s="679"/>
      <c r="F147" s="501"/>
      <c r="G147" s="501"/>
      <c r="H147" s="500"/>
      <c r="I147" s="8"/>
      <c r="J147" s="501"/>
      <c r="K147" s="9"/>
      <c r="L147" s="283"/>
      <c r="M147" s="8"/>
      <c r="N147" s="283">
        <f t="shared" si="28"/>
        <v>14</v>
      </c>
      <c r="O147" s="9"/>
    </row>
    <row r="148" spans="1:15" ht="15">
      <c r="A148" s="3">
        <v>104</v>
      </c>
      <c r="B148" s="500"/>
      <c r="C148" s="501"/>
      <c r="D148" s="584"/>
      <c r="E148" s="679"/>
      <c r="F148" s="501"/>
      <c r="G148" s="501"/>
      <c r="H148" s="500"/>
      <c r="I148" s="8"/>
      <c r="J148" s="501"/>
      <c r="K148" s="9"/>
      <c r="L148" s="283"/>
      <c r="M148" s="8"/>
      <c r="N148" s="283">
        <f t="shared" si="28"/>
        <v>14</v>
      </c>
      <c r="O148" s="9"/>
    </row>
    <row r="149" spans="1:15" ht="15">
      <c r="A149" s="3">
        <v>105</v>
      </c>
      <c r="B149" s="500"/>
      <c r="C149" s="501"/>
      <c r="D149" s="584"/>
      <c r="E149" s="679"/>
      <c r="F149" s="501"/>
      <c r="G149" s="501"/>
      <c r="H149" s="500"/>
      <c r="I149" s="8"/>
      <c r="J149" s="501"/>
      <c r="K149" s="9"/>
      <c r="L149" s="283"/>
      <c r="M149" s="8"/>
      <c r="N149" s="283">
        <f t="shared" si="28"/>
        <v>14</v>
      </c>
      <c r="O149" s="9"/>
    </row>
    <row r="150" spans="1:15" ht="15">
      <c r="A150" s="3">
        <v>106</v>
      </c>
      <c r="B150" s="500"/>
      <c r="C150" s="501"/>
      <c r="D150" s="584"/>
      <c r="E150" s="679"/>
      <c r="F150" s="501"/>
      <c r="G150" s="501"/>
      <c r="H150" s="500"/>
      <c r="I150" s="8"/>
      <c r="J150" s="501"/>
      <c r="K150" s="9"/>
      <c r="L150" s="283"/>
      <c r="M150" s="8"/>
      <c r="N150" s="283">
        <f t="shared" si="28"/>
        <v>14</v>
      </c>
      <c r="O150" s="9"/>
    </row>
    <row r="151" spans="1:15" ht="15">
      <c r="A151" s="3">
        <v>107</v>
      </c>
      <c r="B151" s="500"/>
      <c r="C151" s="501"/>
      <c r="D151" s="584"/>
      <c r="E151" s="679"/>
      <c r="F151" s="501"/>
      <c r="G151" s="501"/>
      <c r="H151" s="500"/>
      <c r="I151" s="8"/>
      <c r="J151" s="501"/>
      <c r="K151" s="9"/>
      <c r="L151" s="283"/>
      <c r="M151" s="8"/>
      <c r="N151" s="283">
        <f t="shared" si="28"/>
        <v>14</v>
      </c>
      <c r="O151" s="9"/>
    </row>
    <row r="152" spans="1:15" ht="15">
      <c r="A152" s="3">
        <v>108</v>
      </c>
      <c r="B152" s="500"/>
      <c r="C152" s="501"/>
      <c r="D152" s="584"/>
      <c r="E152" s="679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29">IF(M152="O",L152+21,L152+14)</f>
        <v>14</v>
      </c>
      <c r="O152" s="9"/>
    </row>
    <row r="153" spans="1:15" ht="15">
      <c r="B153" s="500"/>
      <c r="C153" s="501"/>
      <c r="D153" s="584"/>
      <c r="E153" s="679"/>
      <c r="F153" s="501"/>
      <c r="G153" s="501"/>
      <c r="H153" s="500"/>
      <c r="I153" s="8"/>
      <c r="J153" s="501"/>
      <c r="K153" s="9"/>
      <c r="L153" s="283"/>
      <c r="M153" s="8"/>
      <c r="N153" s="283">
        <f t="shared" si="29"/>
        <v>14</v>
      </c>
      <c r="O153" s="9"/>
    </row>
    <row r="154" spans="1:15" s="3" customFormat="1">
      <c r="B154" s="1"/>
      <c r="E154" s="685"/>
      <c r="H154" s="1"/>
      <c r="K154" s="1"/>
      <c r="L154" s="284"/>
      <c r="N154" s="284"/>
      <c r="O154" s="1"/>
    </row>
    <row r="155" spans="1:15" s="3" customFormat="1">
      <c r="B155" s="1"/>
      <c r="E155" s="685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37">
        <v>2022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</row>
    <row r="2" spans="1:12" ht="1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 ht="15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 ht="15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7"/>
      <c r="C11" s="648"/>
      <c r="D11" s="648"/>
      <c r="E11" s="647"/>
      <c r="F11" s="649"/>
      <c r="G11" s="648"/>
      <c r="H11" s="650"/>
      <c r="I11" s="651"/>
      <c r="J11" s="652"/>
      <c r="K11" s="653"/>
      <c r="L11" s="654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5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 ht="15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 ht="15.6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 ht="15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 ht="15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 ht="15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 ht="15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 ht="15.6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 ht="15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 ht="15.6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59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6" thickBot="1">
      <c r="A123" s="150">
        <v>38</v>
      </c>
      <c r="B123" s="660" t="s">
        <v>4950</v>
      </c>
      <c r="C123" s="661">
        <v>1</v>
      </c>
      <c r="D123" s="662" t="s">
        <v>757</v>
      </c>
      <c r="E123" s="660" t="s">
        <v>4959</v>
      </c>
      <c r="F123" s="661">
        <v>2023</v>
      </c>
      <c r="G123" s="663" t="s">
        <v>746</v>
      </c>
      <c r="H123" s="664" t="s">
        <v>4960</v>
      </c>
      <c r="I123" s="665">
        <v>45242</v>
      </c>
      <c r="J123" s="666"/>
    </row>
    <row r="124" spans="1:10">
      <c r="A124" s="147">
        <v>1</v>
      </c>
      <c r="B124" s="667" t="s">
        <v>4058</v>
      </c>
      <c r="C124" s="668">
        <v>1</v>
      </c>
      <c r="D124" s="669" t="s">
        <v>4953</v>
      </c>
      <c r="E124" s="667" t="s">
        <v>4996</v>
      </c>
      <c r="F124" s="668">
        <v>2017</v>
      </c>
      <c r="G124" s="669" t="s">
        <v>727</v>
      </c>
      <c r="H124" s="670" t="s">
        <v>4997</v>
      </c>
      <c r="I124" s="671">
        <v>45292</v>
      </c>
      <c r="J124" s="672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2024-06-23T13:09:22Z</dcterms:modified>
  <cp:version>1000.0100.01</cp:version>
</cp:coreProperties>
</file>