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6FF338EA-6696-43C4-BBC9-2B7910132414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LIB_25!$B$2:$P$136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2" i="28" l="1"/>
  <c r="E172" i="28"/>
  <c r="N171" i="28"/>
  <c r="E171" i="28"/>
  <c r="N170" i="28"/>
  <c r="E170" i="28"/>
  <c r="N169" i="28"/>
  <c r="E169" i="28"/>
  <c r="N168" i="28"/>
  <c r="E168" i="28"/>
  <c r="N167" i="28"/>
  <c r="E167" i="28"/>
  <c r="E166" i="28"/>
  <c r="N165" i="28"/>
  <c r="E165" i="28"/>
  <c r="E164" i="28"/>
  <c r="E163" i="28"/>
  <c r="E160" i="28"/>
  <c r="E159" i="28"/>
  <c r="E158" i="28"/>
  <c r="N129" i="28"/>
  <c r="E129" i="28"/>
  <c r="N157" i="28"/>
  <c r="E157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E143" i="28"/>
  <c r="N142" i="28"/>
  <c r="E142" i="28"/>
  <c r="E141" i="28"/>
  <c r="E140" i="28"/>
  <c r="E139" i="28"/>
  <c r="E138" i="28"/>
  <c r="E137" i="28"/>
  <c r="E136" i="28"/>
  <c r="N135" i="28"/>
  <c r="E135" i="28"/>
  <c r="N134" i="28"/>
  <c r="E134" i="28"/>
  <c r="E162" i="28"/>
  <c r="N159" i="28"/>
  <c r="E176" i="28" l="1"/>
  <c r="N176" i="28"/>
  <c r="E177" i="28"/>
  <c r="N177" i="28"/>
  <c r="E178" i="28"/>
  <c r="N178" i="28"/>
  <c r="E179" i="28"/>
  <c r="N179" i="28"/>
  <c r="E180" i="28"/>
  <c r="N180" i="28"/>
  <c r="E181" i="28"/>
  <c r="N181" i="28"/>
  <c r="E182" i="28"/>
  <c r="N182" i="28"/>
  <c r="N183" i="28"/>
  <c r="N184" i="28"/>
  <c r="B185" i="28"/>
  <c r="C185" i="28"/>
  <c r="N185" i="28"/>
  <c r="N166" i="28"/>
  <c r="N164" i="28"/>
  <c r="N163" i="28"/>
  <c r="N162" i="28"/>
  <c r="N161" i="28"/>
  <c r="E161" i="28"/>
  <c r="N160" i="28"/>
  <c r="N158" i="28"/>
  <c r="N141" i="28"/>
  <c r="N140" i="28"/>
  <c r="N139" i="28"/>
  <c r="N138" i="28"/>
  <c r="N133" i="28"/>
  <c r="E133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E173" i="28"/>
  <c r="N173" i="28"/>
  <c r="E174" i="28"/>
  <c r="N174" i="28"/>
  <c r="E175" i="28"/>
  <c r="N175" i="28"/>
  <c r="N137" i="28"/>
  <c r="N136" i="28"/>
  <c r="N128" i="28"/>
  <c r="E128" i="28"/>
  <c r="E130" i="28"/>
  <c r="N130" i="28"/>
  <c r="E131" i="28"/>
  <c r="N131" i="28"/>
  <c r="E132" i="28"/>
  <c r="N132" i="28"/>
  <c r="N117" i="28"/>
  <c r="N116" i="28"/>
  <c r="E116" i="28"/>
  <c r="E127" i="28"/>
  <c r="E126" i="28"/>
  <c r="N101" i="28"/>
  <c r="N100" i="28"/>
  <c r="E115" i="28" l="1"/>
  <c r="E114" i="28"/>
  <c r="E110" i="28"/>
  <c r="N110" i="28"/>
  <c r="E111" i="28"/>
  <c r="N111" i="28"/>
  <c r="N108" i="28"/>
  <c r="E108" i="28"/>
  <c r="N109" i="28"/>
  <c r="E109" i="28"/>
  <c r="N107" i="28"/>
  <c r="E107" i="28"/>
  <c r="N127" i="28"/>
  <c r="N126" i="28"/>
  <c r="N125" i="28"/>
  <c r="N124" i="28"/>
  <c r="N123" i="28"/>
  <c r="E123" i="28"/>
  <c r="N122" i="28"/>
  <c r="E122" i="28"/>
  <c r="N121" i="28"/>
  <c r="E121" i="28"/>
  <c r="N120" i="28"/>
  <c r="E120" i="28"/>
  <c r="N119" i="28"/>
  <c r="E119" i="28"/>
  <c r="N118" i="28"/>
  <c r="E118" i="28"/>
  <c r="N115" i="28"/>
  <c r="N114" i="28"/>
  <c r="N113" i="28"/>
  <c r="E113" i="28"/>
  <c r="N112" i="28"/>
  <c r="E112" i="28"/>
  <c r="N106" i="28"/>
  <c r="E106" i="28"/>
  <c r="N105" i="28"/>
  <c r="E105" i="28"/>
  <c r="N104" i="28"/>
  <c r="E104" i="28"/>
  <c r="N103" i="28"/>
  <c r="E103" i="28"/>
  <c r="N102" i="28"/>
  <c r="E102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<sst xmlns="http://schemas.openxmlformats.org/spreadsheetml/2006/main" count="11476" uniqueCount="5238">
  <si>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</si>
  <si>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</si>
  <si>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</si>
  <si>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</si>
  <si>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</si>
  <si>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</si>
  <si>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</si>
  <si>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</si>
  <si>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</si>
  <si>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</si>
  <si>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</si>
  <si>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</si>
  <si>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</si>
  <si>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</si>
  <si>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</si>
  <si>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</si>
  <si>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</si>
  <si>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</si>
  <si>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</si>
  <si>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</si>
  <si>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</si>
  <si>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</si>
  <si>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</si>
  <si>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</si>
  <si>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</si>
  <si>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</si>
  <si>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</si>
  <si>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</si>
  <si>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</si>
  <si>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</si>
  <si>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</si>
  <si>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</si>
  <si>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</si>
  <si>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</si>
  <si>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</si>
  <si>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</si>
  <si>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</si>
  <si>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</si>
  <si>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</si>
  <si>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</si>
  <si>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</si>
  <si>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</si>
  <si>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</si>
  <si>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</si>
  <si>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</si>
  <si>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</si>
  <si>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</si>
  <si>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</si>
  <si>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</si>
  <si>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</si>
  <si>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</si>
  <si>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</si>
  <si>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</si>
  <si>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</si>
  <si>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</si>
  <si>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</si>
  <si>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</si>
  <si>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</si>
  <si>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</si>
  <si>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</si>
  <si>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</si>
  <si>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</si>
  <si>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</si>
  <si>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</si>
  <si>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</si>
  <si>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</si>
  <si>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</si>
  <si>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</si>
  <si>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</si>
  <si>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</si>
  <si>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</si>
  <si>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</si>
  <si>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</si>
  <si>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</si>
  <si>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</si>
  <si>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</si>
  <si>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</si>
  <si>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</si>
  <si>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</si>
  <si>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</si>
  <si>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</si>
  <si>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</si>
  <si>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</si>
  <si>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</si>
  <si>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</si>
  <si>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</si>
  <si>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</si>
  <si>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</si>
  <si>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</si>
  <si>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</si>
  <si>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</si>
  <si>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</si>
  <si>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</si>
  <si>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</si>
  <si>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</si>
  <si>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</si>
  <si>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</si>
  <si>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</si>
  <si>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</si>
  <si>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</si>
  <si>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</si>
  <si>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</si>
  <si>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</si>
  <si>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</si>
  <si>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</si>
  <si>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</si>
  <si>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</si>
  <si>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</si>
  <si>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</si>
  <si>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</si>
  <si>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</si>
  <si>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</si>
  <si>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</si>
  <si>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</si>
  <si>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</si>
  <si>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</si>
  <si>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</si>
  <si>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</si>
  <si>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</si>
  <si>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</si>
  <si>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</si>
  <si>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</si>
  <si>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</si>
  <si>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</si>
  <si>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</si>
  <si>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</si>
  <si>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</si>
  <si>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</si>
  <si>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</si>
  <si>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</si>
  <si>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</si>
  <si>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</si>
  <si>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</si>
  <si>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</si>
  <si>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</si>
  <si>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</si>
  <si>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</si>
  <si>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</si>
  <si>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</si>
  <si>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</si>
  <si>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</si>
  <si>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</si>
  <si>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</si>
  <si>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</si>
  <si>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</si>
  <si>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</si>
  <si>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</si>
  <si>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</si>
  <si>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</si>
  <si>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</si>
  <si>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</si>
  <si>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</si>
  <si>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</si>
  <si>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</si>
  <si>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</si>
  <si>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</si>
  <si>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</si>
  <si>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</si>
  <si>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</si>
  <si>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</si>
  <si>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</si>
  <si>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</si>
  <si>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</si>
  <si>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</si>
  <si>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</si>
  <si>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</si>
  <si>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</si>
  <si>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</si>
  <si>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</si>
  <si>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</si>
  <si>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</si>
  <si>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</si>
  <si>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</si>
  <si>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</si>
  <si>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</si>
  <si>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</si>
  <si>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</si>
  <si>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</si>
  <si>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</si>
  <si>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</si>
  <si>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</si>
  <si>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</si>
  <si>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</si>
  <si>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</si>
  <si>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</si>
  <si>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</si>
  <si>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</si>
  <si>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</si>
  <si>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</si>
  <si>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</si>
  <si>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</si>
  <si>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</si>
  <si>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</si>
  <si>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</si>
  <si>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</si>
  <si>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</si>
  <si>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</si>
  <si>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</si>
  <si>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</si>
  <si>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</si>
  <si>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</si>
  <si>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</si>
  <si>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</si>
  <si>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</si>
  <si>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</si>
  <si>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</si>
  <si>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</si>
  <si>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</si>
  <si>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</si>
  <si>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</si>
  <si>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</si>
  <si>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</si>
  <si>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</si>
  <si>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</si>
  <si>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</si>
  <si>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</si>
  <si>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</si>
  <si>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</si>
  <si>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</si>
  <si>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</si>
  <si>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</si>
  <si>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</si>
  <si>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</si>
  <si>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</si>
  <si>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</si>
  <si>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</si>
  <si>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</si>
  <si>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</si>
  <si>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</si>
  <si>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</si>
  <si>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</si>
  <si>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</si>
  <si>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</si>
  <si>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</si>
  <si>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</si>
  <si>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</si>
  <si>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</si>
  <si>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</si>
  <si>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</si>
  <si>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</si>
  <si>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</si>
  <si>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</si>
  <si>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</si>
  <si>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</si>
  <si>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</si>
  <si>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</si>
  <si>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</si>
  <si>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</si>
  <si>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</si>
  <si>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</si>
  <si>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</si>
  <si>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</si>
  <si>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</si>
  <si>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</si>
  <si>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</si>
  <si>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</si>
  <si>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</si>
  <si>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</si>
  <si>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</si>
  <si>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</si>
  <si>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</si>
  <si>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</si>
  <si>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</si>
  <si>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</si>
  <si>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</si>
  <si>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</si>
  <si>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</si>
  <si>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</si>
  <si>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</si>
  <si>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</si>
  <si>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</si>
  <si>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</si>
  <si>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</si>
  <si>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</si>
  <si>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</si>
  <si>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</si>
  <si>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</si>
  <si>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</si>
  <si>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</si>
  <si>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</si>
  <si>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</si>
  <si>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</si>
  <si>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</si>
  <si>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</si>
  <si>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</si>
  <si>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</si>
  <si>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</si>
  <si>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</si>
  <si>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</si>
  <si>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</si>
  <si>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</si>
  <si>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</si>
  <si>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</si>
  <si>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</si>
  <si>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</si>
  <si>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</si>
  <si>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</si>
  <si>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</si>
  <si>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</si>
  <si>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</si>
  <si>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</si>
  <si>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</si>
  <si>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</si>
  <si>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</si>
  <si>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</si>
  <si>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</si>
  <si>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</si>
  <si>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</si>
  <si>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</si>
  <si>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</si>
  <si>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</si>
  <si>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</si>
  <si>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</si>
  <si>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</si>
  <si>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</si>
  <si>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</si>
  <si>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</si>
  <si>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</si>
  <si>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</si>
  <si>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</si>
  <si>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</si>
  <si>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</si>
  <si>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</si>
  <si>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</si>
  <si>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</si>
  <si>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</si>
  <si>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</si>
  <si>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</si>
  <si>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</si>
  <si>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</si>
  <si>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</si>
  <si>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</si>
  <si>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</si>
  <si>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</si>
  <si>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</si>
  <si>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</si>
  <si>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</si>
  <si>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</si>
  <si>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</si>
  <si>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</si>
  <si>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</si>
  <si>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</si>
  <si>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</si>
  <si>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</si>
  <si>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</si>
  <si>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</si>
  <si>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</si>
  <si>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</si>
  <si>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</si>
  <si>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</si>
  <si>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</si>
  <si>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</si>
  <si>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</si>
  <si>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</si>
  <si>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</si>
  <si>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</si>
  <si>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</si>
  <si>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</si>
  <si>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</si>
  <si>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</si>
  <si>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</si>
  <si>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</si>
  <si>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</si>
  <si>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</si>
  <si>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</si>
  <si>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</si>
  <si>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</si>
  <si>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</si>
  <si>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</si>
  <si>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</si>
  <si>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</si>
  <si>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</si>
  <si>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</si>
  <si>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</si>
  <si>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</si>
  <si>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</si>
  <si>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</si>
  <si>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</si>
  <si>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</si>
  <si>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</si>
  <si>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</si>
  <si>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</si>
  <si>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</si>
  <si>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</si>
  <si>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</si>
  <si>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</si>
  <si>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</si>
  <si>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</si>
  <si>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</si>
  <si>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</si>
  <si>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</si>
  <si>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</si>
  <si>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</si>
  <si>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</si>
  <si>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</si>
  <si>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</si>
  <si>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</si>
  <si>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</si>
  <si>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</si>
  <si>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</si>
  <si>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</si>
  <si>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</si>
  <si>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</si>
  <si>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</si>
  <si>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</si>
  <si>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</si>
  <si>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</si>
  <si>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</si>
  <si>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</si>
  <si>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</si>
  <si>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</si>
  <si>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</si>
  <si>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</si>
  <si>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</si>
  <si>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</si>
  <si>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</si>
  <si>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</si>
  <si>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</si>
  <si>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</si>
  <si>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</si>
  <si>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</si>
  <si>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</si>
  <si>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</si>
  <si>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</si>
  <si>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</si>
  <si>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</si>
  <si>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</si>
  <si>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</si>
  <si>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</si>
  <si>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</si>
  <si>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</si>
  <si>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</si>
  <si>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</si>
  <si>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</si>
  <si>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</si>
  <si>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</si>
  <si>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</si>
  <si>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</si>
  <si>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</si>
  <si>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</si>
  <si>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</si>
  <si>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</si>
  <si>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</si>
  <si>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</si>
  <si>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</si>
  <si>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</si>
  <si>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</si>
  <si>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</si>
  <si>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</si>
  <si>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</si>
  <si>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</si>
  <si>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</si>
  <si>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</si>
  <si>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</si>
  <si>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</si>
  <si>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</si>
  <si>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</si>
  <si>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</si>
  <si>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</si>
  <si>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</si>
  <si>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</si>
  <si>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</si>
  <si>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</si>
  <si>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</si>
  <si>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</si>
  <si>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</si>
  <si>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</si>
  <si>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</si>
  <si>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</si>
  <si>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</si>
  <si>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</si>
  <si>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</si>
  <si>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</si>
  <si>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</si>
  <si>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</si>
  <si>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</si>
  <si>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</si>
  <si>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</si>
  <si>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</si>
  <si>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</si>
  <si>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</si>
  <si>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</si>
  <si>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</si>
  <si>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</si>
  <si>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</si>
  <si>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</si>
  <si>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</si>
  <si>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</si>
  <si>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</si>
  <si>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</si>
  <si>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</si>
  <si>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</si>
  <si>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</si>
  <si>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</si>
  <si>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</si>
  <si>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</si>
  <si>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</si>
  <si>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</si>
  <si>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</si>
  <si>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</si>
  <si>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</si>
  <si>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</si>
  <si>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</si>
  <si>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</si>
  <si>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</si>
  <si>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</si>
  <si>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</si>
  <si>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</si>
  <si>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</si>
  <si>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</si>
  <si>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</si>
  <si>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</si>
  <si>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</si>
  <si>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</si>
  <si>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</si>
  <si>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</si>
  <si>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</si>
  <si>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</si>
  <si>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</si>
  <si>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</si>
  <si>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</si>
  <si>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</si>
  <si>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</si>
  <si>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</si>
  <si>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</si>
  <si>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</si>
  <si>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</si>
  <si>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</si>
  <si>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</si>
  <si>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</si>
  <si>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</si>
  <si>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</si>
  <si>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</si>
  <si>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</si>
  <si>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</si>
  <si>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</si>
  <si>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</si>
  <si>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</si>
  <si>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</si>
  <si>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</si>
  <si>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</si>
  <si>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</si>
  <si>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</si>
  <si>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</si>
  <si>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</si>
  <si>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</si>
  <si>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</si>
  <si>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</si>
  <si>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</si>
  <si>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</si>
  <si>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</si>
  <si>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</si>
  <si>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</si>
  <si>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</si>
  <si>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</si>
  <si>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</si>
  <si>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</si>
  <si>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</si>
  <si>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</si>
  <si>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</si>
  <si>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</si>
  <si>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</si>
  <si>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</si>
  <si>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</si>
  <si>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</si>
  <si>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</si>
  <si>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</si>
  <si>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</si>
  <si>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</si>
  <si>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</si>
  <si>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</si>
  <si>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</si>
  <si>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</si>
  <si>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</si>
  <si>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</si>
  <si>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</si>
  <si>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</si>
  <si>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</si>
  <si>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</si>
  <si>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</si>
  <si>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</si>
  <si>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</si>
  <si>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</si>
  <si>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</si>
  <si>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</si>
  <si>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</si>
  <si>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</si>
  <si>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</si>
  <si>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</si>
  <si>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</si>
  <si>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</si>
  <si>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</si>
  <si>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</si>
  <si>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</si>
  <si>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</si>
  <si>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</si>
  <si>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</si>
  <si>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</si>
  <si>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</si>
  <si>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</si>
  <si>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</si>
  <si>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</si>
  <si>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</si>
  <si>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</si>
  <si>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</si>
  <si>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</si>
  <si>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</si>
  <si>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</si>
  <si>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</si>
  <si>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</si>
  <si>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</si>
  <si>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</si>
  <si>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</si>
  <si>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</si>
  <si>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</si>
  <si>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</si>
  <si>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</si>
  <si>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</si>
  <si>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</si>
  <si>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</si>
  <si>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</si>
  <si>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</si>
  <si>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</si>
  <si>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</si>
  <si>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</si>
  <si>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</si>
  <si>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</si>
  <si>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</si>
  <si>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</si>
  <si>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</si>
  <si>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</si>
  <si>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</si>
  <si>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</si>
  <si>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</si>
  <si>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</si>
  <si>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</si>
  <si>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</si>
  <si>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</si>
  <si>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</si>
  <si>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</si>
  <si>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</si>
  <si>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</si>
  <si>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</si>
  <si>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</si>
  <si>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</si>
  <si>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</si>
  <si>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</si>
  <si>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</si>
  <si>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</si>
  <si>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</si>
  <si>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</si>
  <si>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</si>
  <si>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</si>
  <si>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</si>
  <si>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</si>
  <si>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</si>
  <si>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</si>
  <si>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</si>
  <si>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</si>
  <si>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</si>
  <si>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</si>
  <si>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</si>
  <si>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</si>
  <si>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</si>
  <si>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</si>
  <si>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</si>
  <si>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</si>
  <si>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</si>
  <si>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</si>
  <si>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</si>
  <si>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</si>
  <si>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</si>
  <si>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</si>
  <si>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</si>
  <si>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</si>
  <si>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</si>
  <si>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</si>
  <si>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</si>
  <si>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</si>
  <si>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</si>
  <si>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</si>
  <si>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</si>
  <si>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</si>
  <si>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</si>
  <si>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</si>
  <si>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</si>
  <si>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</si>
  <si>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</si>
  <si>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</si>
  <si>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</si>
  <si>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</si>
  <si>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</si>
  <si>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</si>
  <si>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</si>
  <si>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</si>
  <si>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</si>
  <si>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</si>
  <si>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</si>
  <si>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</si>
  <si>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</si>
  <si>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</si>
  <si>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</si>
  <si>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</si>
  <si>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</si>
  <si>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</si>
  <si>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</si>
  <si>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</si>
  <si>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</si>
  <si>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</si>
  <si>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</si>
  <si>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</si>
  <si>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</si>
  <si>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</si>
  <si>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</si>
  <si>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</si>
  <si>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</si>
  <si>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</si>
  <si>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</si>
  <si>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</si>
  <si>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</si>
  <si>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</si>
  <si>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</si>
  <si>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</si>
  <si>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</si>
  <si>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</si>
  <si>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</si>
  <si>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</si>
  <si>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</si>
  <si>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</si>
  <si>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</si>
  <si>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</si>
  <si>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</si>
  <si>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</si>
  <si>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</si>
  <si>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</si>
  <si>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</si>
  <si>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</si>
  <si>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</si>
  <si>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</si>
  <si>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</si>
  <si>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</si>
  <si>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</si>
  <si>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</si>
  <si>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</si>
  <si>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</si>
  <si>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</si>
  <si>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</si>
  <si>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</si>
  <si>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</si>
  <si>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</si>
  <si>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</si>
  <si>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</si>
  <si>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</si>
  <si>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</si>
  <si>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</si>
  <si>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</si>
  <si>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</si>
  <si>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</si>
  <si>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</si>
  <si>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</si>
  <si>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</si>
  <si>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</si>
  <si>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</si>
  <si>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</si>
  <si>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</si>
  <si>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</si>
  <si>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</si>
  <si>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</si>
  <si>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</si>
  <si>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</si>
  <si>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</si>
  <si>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</si>
  <si>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</si>
  <si>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</si>
  <si>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</si>
  <si>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</si>
  <si>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</si>
  <si>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</si>
  <si>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</si>
  <si>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</si>
  <si>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</si>
  <si>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</si>
  <si>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</si>
  <si>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</si>
  <si>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</si>
  <si>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</si>
  <si>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</si>
  <si>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</si>
  <si>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</si>
  <si>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</si>
  <si>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</si>
  <si>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</si>
  <si>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</si>
  <si>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</si>
  <si>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</si>
  <si>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</si>
  <si>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</si>
  <si>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</si>
  <si>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</si>
  <si>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</si>
  <si>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</si>
  <si>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</si>
  <si>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</si>
  <si>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</si>
  <si>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</si>
  <si>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</si>
  <si>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</si>
  <si>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</si>
  <si>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</si>
  <si>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</si>
  <si>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</si>
  <si>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</si>
  <si>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</si>
  <si>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</si>
  <si>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</si>
  <si>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</si>
  <si>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</si>
  <si>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</si>
  <si>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</si>
  <si>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</si>
  <si>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</si>
  <si>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</si>
  <si>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</si>
  <si>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</si>
  <si>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</si>
  <si>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</si>
  <si>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</si>
  <si>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</si>
  <si>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</si>
  <si>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</si>
  <si>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</si>
  <si>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</si>
  <si>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</si>
  <si>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</si>
  <si>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</si>
  <si>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</si>
  <si>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</si>
  <si>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</si>
  <si>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</si>
  <si>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</si>
  <si>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</si>
  <si>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</si>
  <si>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</si>
  <si>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</si>
  <si>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</si>
  <si>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</si>
  <si>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</si>
  <si>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</si>
  <si>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</si>
  <si>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</si>
  <si>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</si>
  <si>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</si>
  <si>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</si>
  <si>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</si>
  <si>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</si>
  <si>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</si>
  <si>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</si>
  <si>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</si>
  <si>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</si>
  <si>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</si>
  <si>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</si>
  <si>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</si>
  <si>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</si>
  <si>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</si>
  <si>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</si>
  <si>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</si>
  <si>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</si>
  <si>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</si>
  <si>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</si>
  <si>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</si>
  <si>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</si>
  <si>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</si>
  <si>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</si>
  <si>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</si>
  <si>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</si>
  <si>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</si>
  <si>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</si>
  <si>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</si>
  <si>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</si>
  <si>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</si>
  <si>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</si>
  <si>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</si>
  <si>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</si>
  <si>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</si>
  <si>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</si>
  <si>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</si>
  <si>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</si>
  <si>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</si>
  <si>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</si>
  <si>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</si>
  <si>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</si>
  <si>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</si>
  <si>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</si>
  <si>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</si>
  <si>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</si>
  <si>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</si>
  <si>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</si>
  <si>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</si>
  <si>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</si>
  <si>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</si>
  <si>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</si>
  <si>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</si>
  <si>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</si>
  <si>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</si>
  <si>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</si>
  <si>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</si>
  <si>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</si>
  <si>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</si>
  <si>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</si>
  <si>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</si>
  <si>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</si>
  <si>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</si>
  <si>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</si>
  <si>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</si>
  <si>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</si>
  <si>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</si>
  <si>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</si>
  <si>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</si>
  <si>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</si>
  <si>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</si>
  <si>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</si>
  <si>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</si>
  <si>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</si>
  <si>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</si>
  <si>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</si>
  <si>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</si>
  <si>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</si>
  <si>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</si>
  <si>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</si>
  <si>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</si>
  <si>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</si>
  <si>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</si>
  <si>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</si>
  <si>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</si>
  <si>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</si>
  <si>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</si>
  <si>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</si>
  <si>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</si>
  <si>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</si>
  <si>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</si>
  <si>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</si>
  <si>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</si>
  <si>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</si>
  <si>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</si>
  <si>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</si>
  <si>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</si>
  <si>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</si>
  <si>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</si>
  <si>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</si>
  <si>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</si>
  <si>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</si>
  <si>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</si>
  <si>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</si>
  <si>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</si>
  <si>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</si>
  <si>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</si>
  <si>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</si>
  <si>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</si>
  <si>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</si>
  <si>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</si>
  <si>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</si>
  <si>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</si>
  <si>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</si>
  <si>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</si>
  <si>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</si>
  <si>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</si>
  <si>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</si>
  <si>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</si>
  <si>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</si>
  <si>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</si>
  <si>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</si>
  <si>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</si>
  <si>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</si>
  <si>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</si>
  <si>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</si>
  <si>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</si>
  <si>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</si>
  <si>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</si>
  <si>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</si>
  <si>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</si>
  <si>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</si>
  <si>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</si>
  <si>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</si>
  <si>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</si>
  <si>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</si>
  <si>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</si>
  <si>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</si>
  <si>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</si>
  <si>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</si>
  <si>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</si>
  <si>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</si>
  <si>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</si>
  <si>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</si>
  <si>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</si>
  <si>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</si>
  <si>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</si>
  <si>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</si>
  <si>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</si>
  <si>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</si>
  <si>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</si>
  <si>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</si>
  <si>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</si>
  <si>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</si>
  <si>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</si>
  <si>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</si>
  <si>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</si>
  <si>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</si>
  <si>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</si>
  <si>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</si>
  <si>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</si>
  <si>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</si>
  <si>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</si>
  <si>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</si>
  <si>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</si>
  <si>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</si>
  <si>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</si>
  <si>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</si>
  <si>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</si>
  <si>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</si>
  <si>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</si>
  <si>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</si>
  <si>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</si>
  <si>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</si>
  <si>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</si>
  <si>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</si>
  <si>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</si>
  <si>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</si>
  <si>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</si>
  <si>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</si>
  <si>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</si>
  <si>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</si>
  <si>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</si>
  <si>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</si>
  <si>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</si>
  <si>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</si>
  <si>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</si>
  <si>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</si>
  <si>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</si>
  <si>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</si>
  <si>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</si>
  <si>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</si>
  <si>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</si>
  <si>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</si>
  <si>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</si>
  <si>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</si>
  <si>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</si>
  <si>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</si>
  <si>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</si>
  <si>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</si>
  <si>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</si>
  <si>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</si>
  <si>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</si>
  <si>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</si>
  <si>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</si>
  <si>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</si>
  <si>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</si>
  <si>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</si>
  <si>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</si>
  <si>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</si>
  <si>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</si>
  <si>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</si>
  <si>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</si>
  <si>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</si>
  <si>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</si>
  <si>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</si>
  <si>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</si>
  <si>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</si>
  <si>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</si>
  <si>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</si>
  <si>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</si>
  <si>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</si>
  <si>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</si>
  <si>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</si>
  <si>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</si>
  <si>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</si>
  <si>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</si>
  <si>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</si>
  <si>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</si>
  <si>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</si>
  <si>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</si>
  <si>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</si>
  <si>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</si>
  <si>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</si>
  <si>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</si>
  <si>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</si>
  <si>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</si>
  <si>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</si>
  <si>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</si>
  <si>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</si>
  <si>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</si>
  <si>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</si>
  <si>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</si>
  <si>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</si>
  <si>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</si>
  <si>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</si>
  <si>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</si>
  <si>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</si>
  <si>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</si>
  <si>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</si>
  <si>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</si>
  <si>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</si>
  <si>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</si>
  <si>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</si>
  <si>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</si>
  <si>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</si>
  <si>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</si>
  <si>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</si>
  <si>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</si>
  <si>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</si>
  <si>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</si>
  <si>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</si>
  <si>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</si>
  <si>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</si>
  <si>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</si>
  <si>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</si>
  <si>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</si>
  <si>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</si>
  <si>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</si>
  <si>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</si>
  <si>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</si>
  <si>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</si>
  <si>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</si>
  <si>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</si>
  <si>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</si>
  <si>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</si>
  <si>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</si>
  <si>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</si>
  <si>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</si>
  <si>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</si>
  <si>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</si>
  <si>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</si>
  <si>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</si>
  <si>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</si>
  <si>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</si>
  <si>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</si>
  <si>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</si>
  <si>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</si>
  <si>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</si>
  <si>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</si>
  <si>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</si>
  <si>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</si>
  <si>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</si>
  <si>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</si>
  <si>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</si>
  <si>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</si>
  <si>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</si>
  <si>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</si>
  <si>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</si>
  <si>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</si>
  <si>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</si>
  <si>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</si>
  <si>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</si>
  <si>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</si>
  <si>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</si>
  <si>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</si>
  <si>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</si>
  <si>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</si>
  <si>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</si>
  <si>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</si>
  <si>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</si>
  <si>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</si>
  <si>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</si>
  <si>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</si>
  <si>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</si>
  <si>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</si>
  <si>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</si>
  <si>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</si>
  <si>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</si>
  <si>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</si>
  <si>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</si>
  <si>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</si>
  <si>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</si>
  <si>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</si>
  <si>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</si>
  <si>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</si>
  <si>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</si>
  <si>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</si>
  <si>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</si>
  <si>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</si>
  <si>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</si>
  <si>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</si>
  <si>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</si>
  <si>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</si>
  <si>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</si>
  <si>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</si>
  <si>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</si>
  <si>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</si>
  <si>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</si>
  <si>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</si>
  <si>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</si>
  <si>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</si>
  <si>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</si>
  <si>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</si>
  <si>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</si>
  <si>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</si>
  <si>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</si>
  <si>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</si>
  <si>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</si>
  <si>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</si>
  <si>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</si>
  <si>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</si>
  <si>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</si>
  <si>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</si>
  <si>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</si>
  <si>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</si>
  <si>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</si>
  <si>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</si>
  <si>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</si>
  <si>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</si>
  <si>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</si>
  <si>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</si>
  <si>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</si>
  <si>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</si>
  <si>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</si>
  <si>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</si>
  <si>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</si>
  <si>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</si>
  <si>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</si>
  <si>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</si>
  <si>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</si>
  <si>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</si>
  <si>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</si>
  <si>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</si>
  <si>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</si>
  <si>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</si>
  <si>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</si>
  <si>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</si>
  <si>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</si>
  <si>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</si>
  <si>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</si>
  <si>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</si>
  <si>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</si>
  <si>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</si>
  <si>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</si>
  <si>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</si>
  <si>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</si>
  <si>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</si>
  <si>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</si>
  <si>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</si>
  <si>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</si>
  <si>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</si>
  <si>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</si>
  <si>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</si>
  <si>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</si>
  <si>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</si>
  <si>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</si>
  <si>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</si>
  <si>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</si>
  <si>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</si>
  <si>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</si>
  <si>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</si>
  <si>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</si>
  <si>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</si>
  <si>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</si>
  <si>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</si>
  <si>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</si>
  <si>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</si>
  <si>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</si>
  <si>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</si>
  <si>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</si>
  <si>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</si>
  <si>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</si>
  <si>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</si>
  <si>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</si>
  <si>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</si>
  <si>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</si>
  <si>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</si>
  <si>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</si>
  <si>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</si>
  <si>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</si>
  <si>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</si>
  <si>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</si>
  <si>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</si>
  <si>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</si>
  <si>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</si>
  <si>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</si>
  <si>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</si>
  <si>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</si>
  <si>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</si>
  <si>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</si>
  <si>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</si>
  <si>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</si>
  <si>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</si>
  <si>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</si>
  <si>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</si>
  <si>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</si>
  <si>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</si>
  <si>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</si>
  <si>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</si>
  <si>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</si>
  <si>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</si>
  <si>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</si>
  <si>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</si>
  <si>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</si>
  <si>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</si>
  <si>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</si>
  <si>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</si>
  <si>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</si>
  <si>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</si>
  <si>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</si>
  <si>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</si>
  <si>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</si>
  <si>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</si>
  <si>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</si>
  <si>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</si>
  <si>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</si>
  <si>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</si>
  <si>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</si>
  <si>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</si>
  <si>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</si>
  <si>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</si>
  <si>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</si>
  <si>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</si>
  <si>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</si>
  <si>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</si>
  <si>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</si>
  <si>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</si>
  <si>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</si>
  <si>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</si>
  <si>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</si>
  <si>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</si>
  <si>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</si>
  <si>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</si>
  <si>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</si>
  <si>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</si>
  <si>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</si>
  <si>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</si>
  <si>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</si>
  <si>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</si>
  <si>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</si>
  <si>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</si>
  <si>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</si>
  <si>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</si>
  <si>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</si>
  <si>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</si>
  <si>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</si>
  <si>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</si>
  <si>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</si>
  <si>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</si>
  <si>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</si>
  <si>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</si>
  <si>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</si>
  <si>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</si>
  <si>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</si>
  <si>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</si>
  <si>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</si>
  <si>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</si>
  <si>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</si>
  <si>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</si>
  <si>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</si>
  <si>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</si>
  <si>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</si>
  <si>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</si>
  <si>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</si>
  <si>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</si>
  <si>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</si>
  <si>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</si>
  <si>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</si>
  <si>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</si>
  <si>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</si>
  <si>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</si>
  <si>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</si>
  <si>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</si>
  <si>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</si>
  <si>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</si>
  <si>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</si>
  <si>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</si>
  <si>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</si>
  <si>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</si>
  <si>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</si>
  <si>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</si>
  <si>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</si>
  <si>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</si>
  <si>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</si>
  <si>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</si>
  <si>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</si>
  <si>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</si>
  <si>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</si>
  <si>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</si>
  <si>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</si>
  <si>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</si>
  <si>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</si>
  <si>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</si>
  <si>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</si>
  <si>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</si>
  <si>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</si>
  <si>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</si>
  <si>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</si>
  <si>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</si>
  <si>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</si>
  <si>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</si>
  <si>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</si>
  <si>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</si>
  <si>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</si>
  <si>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</si>
  <si>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</si>
  <si>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</si>
  <si>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</si>
  <si>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</si>
  <si>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</si>
  <si>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</si>
  <si>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</si>
  <si>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</si>
  <si>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</si>
  <si>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</si>
  <si>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</si>
  <si>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</si>
  <si>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</si>
  <si>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</si>
  <si>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</si>
  <si>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</si>
  <si>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</si>
  <si>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</si>
  <si>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</si>
  <si>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</si>
  <si>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</si>
  <si>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</si>
  <si>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</si>
  <si>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</si>
  <si>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</si>
  <si>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</si>
  <si>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</si>
  <si>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</si>
  <si>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</si>
  <si>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</si>
  <si>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</si>
  <si>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</si>
  <si>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</si>
  <si>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</si>
  <si>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</si>
  <si>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</si>
  <si>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</si>
  <si>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</si>
  <si>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</si>
  <si>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</si>
  <si>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</si>
  <si>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</si>
  <si>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</si>
  <si>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</si>
  <si>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</si>
  <si>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</si>
  <si>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</si>
  <si>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</si>
  <si>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</si>
  <si>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</si>
  <si>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</si>
  <si>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</si>
  <si>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</si>
  <si>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</si>
  <si>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</si>
  <si>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</si>
  <si>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</si>
  <si>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</si>
  <si>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</si>
  <si>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</si>
  <si>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</si>
  <si>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</si>
  <si>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</si>
  <si>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</si>
  <si>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</si>
  <si>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</si>
  <si>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</si>
  <si>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</si>
  <si>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</si>
  <si>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</si>
  <si>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</si>
  <si>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</si>
  <si>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</si>
  <si>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</si>
  <si>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</si>
  <si>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</si>
  <si>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</si>
  <si>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</si>
  <si>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</si>
  <si>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</si>
  <si>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</si>
  <si>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</si>
  <si>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</si>
  <si>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</si>
  <si>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</si>
  <si>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</si>
  <si>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</si>
  <si>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</si>
  <si>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</si>
  <si>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</si>
  <si>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</si>
  <si>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</si>
  <si>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</si>
  <si>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</si>
  <si>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</si>
  <si>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</si>
  <si>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</si>
  <si>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</si>
  <si>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</si>
  <si>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</si>
  <si>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</si>
  <si>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</si>
  <si>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</si>
  <si>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</si>
  <si>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</si>
  <si>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</si>
  <si>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</si>
  <si>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</si>
  <si>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</si>
  <si>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</si>
  <si>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</si>
  <si>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</si>
  <si>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</si>
  <si>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</si>
  <si>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</si>
  <si>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</si>
  <si>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</si>
  <si>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</si>
  <si>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</si>
  <si>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</si>
  <si>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</si>
  <si>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</si>
  <si>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</si>
  <si>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</si>
  <si>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</si>
  <si>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</si>
  <si>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</si>
  <si>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</si>
  <si>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</si>
  <si>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</si>
  <si>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</si>
  <si>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</si>
  <si>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</si>
  <si>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</si>
  <si>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</si>
  <si>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</si>
  <si>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</si>
  <si>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</si>
  <si>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</si>
  <si>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</si>
  <si>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</si>
  <si>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</si>
  <si>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</si>
  <si>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</si>
  <si>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</si>
  <si>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</si>
  <si>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</si>
  <si>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</si>
  <si>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</si>
  <si>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</si>
  <si>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</si>
  <si>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</si>
  <si>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</si>
  <si>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</si>
  <si>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</si>
  <si>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</si>
  <si>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</si>
  <si>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</si>
  <si>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</si>
  <si>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</si>
  <si>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</si>
  <si>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</si>
  <si>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</si>
  <si>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</si>
  <si>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</si>
  <si>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</si>
  <si>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</si>
  <si>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</si>
  <si>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</si>
  <si>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</si>
  <si>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</si>
  <si>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</si>
  <si>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</si>
  <si>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</si>
  <si>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</si>
  <si>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</si>
  <si>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</si>
  <si>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</si>
  <si>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</si>
  <si>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</si>
  <si>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</si>
  <si>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</si>
  <si>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</si>
  <si>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</si>
  <si>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</si>
  <si>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</si>
  <si>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</si>
  <si>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</si>
  <si>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</si>
  <si>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</si>
  <si>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</si>
  <si>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</si>
  <si>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</si>
  <si>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</si>
  <si>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</si>
  <si>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</si>
  <si>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</si>
  <si>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</si>
  <si>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</si>
  <si>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</si>
  <si>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</si>
  <si>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</si>
  <si>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</si>
  <si>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</si>
  <si>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</si>
  <si>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</si>
  <si>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</si>
  <si>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</si>
  <si>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</si>
  <si>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</si>
  <si>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</si>
  <si>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</si>
  <si>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</si>
  <si>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</si>
  <si>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</si>
  <si>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</si>
  <si>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</si>
  <si>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</si>
  <si>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</si>
  <si>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</si>
  <si>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</si>
  <si>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</si>
  <si>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</si>
  <si>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</si>
  <si>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</si>
  <si>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</si>
  <si>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</si>
  <si>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</si>
  <si>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</si>
  <si>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</si>
  <si>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</si>
  <si>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</si>
  <si>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</si>
  <si>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</si>
  <si>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</si>
  <si>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</si>
  <si>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</si>
  <si>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</si>
  <si>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</si>
  <si>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</si>
  <si>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</si>
  <si>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</si>
  <si>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</si>
  <si>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</si>
  <si>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</si>
  <si>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</si>
  <si>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</si>
  <si>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</si>
  <si>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</si>
  <si>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</si>
  <si>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</si>
  <si>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</si>
  <si>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</si>
  <si>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</si>
  <si>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</si>
  <si>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</si>
  <si>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</si>
  <si>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</si>
  <si>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</si>
  <si>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</si>
  <si>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</si>
  <si>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</si>
  <si>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</si>
  <si>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</si>
  <si>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</si>
  <si>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</si>
  <si>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</si>
  <si>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</si>
  <si>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</si>
  <si>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</si>
  <si>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</si>
  <si>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</si>
  <si>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</si>
  <si>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</si>
  <si>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</si>
  <si>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</si>
  <si>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</si>
  <si>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</si>
  <si>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</si>
  <si>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</si>
  <si>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</si>
  <si>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</si>
  <si>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</si>
  <si>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</si>
  <si>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</si>
  <si>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</si>
  <si>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</si>
  <si>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</si>
  <si>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</si>
  <si>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</si>
  <si>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</si>
  <si>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</si>
  <si>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</si>
  <si>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</si>
  <si>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</si>
  <si>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</si>
  <si>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</si>
  <si>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</si>
  <si>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</si>
  <si>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</si>
  <si>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</si>
  <si>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</si>
  <si>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</si>
  <si>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</si>
  <si>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</si>
  <si>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</si>
  <si>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</si>
  <si>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</si>
  <si>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</si>
  <si>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</si>
  <si>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</si>
  <si>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</si>
  <si>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</si>
  <si>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</si>
  <si>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</si>
  <si>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</si>
  <si>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</si>
  <si>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</si>
  <si>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</si>
  <si>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</si>
  <si>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</si>
  <si>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</si>
  <si>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</si>
  <si>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</si>
  <si>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</si>
  <si>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</si>
  <si>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</si>
  <si>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</si>
  <si>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</si>
  <si>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</si>
  <si>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</si>
  <si>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</si>
  <si>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</si>
  <si>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</si>
  <si>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</si>
  <si>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</si>
  <si>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</si>
  <si>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</si>
  <si>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</si>
  <si>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</si>
  <si>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</si>
  <si>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</si>
  <si>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</si>
  <si>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</si>
  <si>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</si>
  <si>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</si>
  <si>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</si>
  <si>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</si>
  <si>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</si>
  <si>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</si>
  <si>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</si>
  <si>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</si>
  <si>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</si>
  <si>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</si>
  <si>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</si>
  <si>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</si>
  <si>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</si>
  <si>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</si>
  <si>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</si>
  <si>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</si>
  <si>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</si>
  <si>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</si>
  <si>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</si>
  <si>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</si>
  <si>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</si>
  <si>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</si>
  <si>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</si>
  <si>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</si>
  <si>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</si>
  <si>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</si>
  <si>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</si>
  <si>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</si>
  <si>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</si>
  <si>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</si>
  <si>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</si>
  <si>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</si>
  <si>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</si>
  <si>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</si>
  <si>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</si>
  <si>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</si>
  <si>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</si>
  <si>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</si>
  <si>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</si>
  <si>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</si>
  <si>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</si>
  <si>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</si>
  <si>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</si>
  <si>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</si>
  <si>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</si>
  <si>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</si>
  <si>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</si>
  <si>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</si>
  <si>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</si>
  <si>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</si>
  <si>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</si>
  <si>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</si>
  <si>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</si>
  <si>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</si>
  <si>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</si>
  <si>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</si>
  <si>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</si>
  <si>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</si>
  <si>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</si>
  <si>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</si>
  <si>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</si>
  <si>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</si>
  <si>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</si>
  <si>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</si>
  <si>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</si>
  <si>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</si>
  <si>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</si>
  <si>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</si>
  <si>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</si>
  <si>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</si>
  <si>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</si>
  <si>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</si>
  <si>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</si>
  <si>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</si>
  <si>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</si>
  <si>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</si>
  <si>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</si>
  <si>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</si>
  <si>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</si>
  <si>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</si>
  <si>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</si>
  <si>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</si>
  <si>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</si>
  <si>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</si>
  <si>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</si>
  <si>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</si>
  <si>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</si>
  <si>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</si>
  <si>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</si>
  <si>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</si>
  <si>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</si>
  <si>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</si>
  <si>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</si>
  <si>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</si>
  <si>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</si>
  <si>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</si>
  <si>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</si>
  <si>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</si>
  <si>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</si>
  <si>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</si>
  <si>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</si>
  <si>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</si>
  <si>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</si>
  <si>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</si>
  <si>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</si>
  <si>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</si>
  <si>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</si>
  <si>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</si>
  <si>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</si>
  <si>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</si>
  <si>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</si>
  <si>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</si>
  <si>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</si>
  <si>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</si>
  <si>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</si>
  <si>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</si>
  <si>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</si>
  <si>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</si>
  <si>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</si>
  <si>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</si>
  <si>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</si>
  <si>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</si>
  <si>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</si>
  <si>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</si>
  <si>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</si>
  <si>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</si>
  <si>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</si>
  <si>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</si>
  <si>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</si>
  <si>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</si>
  <si>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</si>
  <si>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</si>
  <si>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</si>
  <si>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</si>
  <si>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</si>
  <si>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</si>
  <si>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</si>
  <si>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</si>
  <si>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</si>
  <si>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</si>
  <si>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</si>
  <si>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</si>
  <si>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</si>
  <si>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</si>
  <si>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</si>
  <si>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</si>
  <si>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</si>
  <si>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</si>
  <si>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</si>
  <si>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</si>
  <si>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</si>
  <si>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</si>
  <si>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</si>
  <si>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</si>
  <si>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</si>
  <si>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</si>
  <si>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</si>
  <si>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</si>
  <si>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</si>
  <si>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</si>
  <si>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</si>
  <si>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</si>
  <si>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</si>
  <si>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</si>
  <si>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</si>
  <si>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</si>
  <si>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</si>
  <si>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</si>
  <si>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</si>
  <si>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</si>
  <si>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</si>
  <si>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</si>
  <si>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</si>
  <si>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</si>
  <si>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</si>
  <si>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</si>
  <si>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</si>
  <si>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</si>
  <si>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</si>
  <si>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</si>
  <si>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</si>
  <si>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</si>
  <si>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</si>
  <si>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</si>
  <si>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</si>
  <si>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</si>
  <si>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</si>
  <si>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</si>
  <si>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</si>
  <si>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</si>
  <si>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</si>
  <si>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</si>
  <si>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</si>
  <si>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</si>
  <si>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</si>
  <si>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</si>
  <si>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</si>
  <si>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</si>
  <si>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</si>
  <si>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</si>
  <si>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</si>
  <si>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</si>
  <si>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</si>
  <si>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</si>
  <si>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</si>
  <si>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</si>
  <si>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</si>
  <si>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</si>
  <si>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</si>
  <si>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</si>
  <si>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</si>
  <si>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</si>
  <si>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</si>
  <si>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</si>
  <si>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</si>
  <si>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</si>
  <si>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</si>
  <si>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</si>
  <si>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</si>
  <si>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</si>
  <si>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</si>
  <si>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</si>
  <si>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</si>
  <si>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</si>
  <si>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</si>
  <si>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</si>
  <si>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</si>
  <si>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</si>
  <si>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</si>
  <si>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</si>
  <si>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</si>
  <si>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</si>
  <si>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</si>
  <si>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</si>
  <si>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</si>
  <si>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</si>
  <si>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</si>
  <si>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</si>
  <si>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</si>
  <si>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</si>
  <si>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</si>
  <si>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</si>
  <si>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</si>
  <si>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</si>
  <si>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</si>
  <si>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</si>
  <si>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</si>
  <si>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</si>
  <si>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</si>
  <si>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</si>
  <si>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</si>
  <si>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</si>
  <si>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</si>
  <si>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</si>
  <si>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</si>
  <si>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</si>
  <si>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</si>
  <si>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</si>
  <si>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</si>
  <si>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</si>
  <si>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</si>
  <si>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</si>
  <si>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</si>
  <si>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</si>
  <si>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</si>
  <si>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</si>
  <si>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</si>
  <si>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</si>
  <si>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</si>
  <si>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</si>
  <si>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</si>
  <si>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</si>
  <si>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</si>
  <si>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</si>
  <si>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</si>
  <si>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</si>
  <si>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</si>
  <si>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</si>
  <si>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</si>
  <si>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</si>
  <si>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</si>
  <si>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</si>
  <si>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</si>
  <si>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</si>
  <si>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</si>
  <si>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</si>
  <si>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</si>
  <si>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</si>
  <si>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</si>
  <si>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</si>
  <si>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</si>
  <si>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</si>
  <si>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</si>
  <si>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</si>
  <si>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</si>
  <si>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</si>
  <si>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</si>
  <si>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</si>
  <si>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</si>
  <si>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</si>
  <si>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</si>
  <si>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</si>
  <si>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</si>
  <si>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</si>
  <si>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</si>
  <si>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</si>
  <si>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</si>
  <si>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</si>
  <si>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</si>
  <si>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</si>
  <si>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</si>
  <si>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</si>
  <si>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</si>
  <si>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</si>
  <si>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</si>
  <si>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</si>
  <si>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</si>
  <si>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</si>
  <si>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</si>
  <si>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</si>
  <si>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</si>
  <si>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</si>
  <si>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</si>
  <si>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</si>
  <si>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</si>
  <si>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</si>
  <si>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</si>
  <si>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</si>
  <si>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</si>
  <si>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</si>
  <si>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</si>
  <si>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</si>
  <si>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</si>
  <si>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</si>
  <si>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</si>
  <si>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</si>
  <si>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</si>
  <si>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</si>
  <si>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</si>
  <si>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</si>
  <si>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</si>
  <si>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</si>
  <si>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</si>
  <si>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</si>
  <si>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</si>
  <si>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</si>
  <si>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</si>
  <si>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</si>
  <si>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</si>
  <si>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</si>
  <si>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</si>
  <si>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</si>
  <si>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</si>
  <si>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</si>
  <si>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</si>
  <si>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</si>
  <si>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</si>
  <si>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</si>
  <si>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</si>
  <si>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</si>
  <si>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</si>
  <si>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</si>
  <si>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</si>
  <si>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</si>
  <si>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</si>
  <si>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</si>
  <si>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</si>
  <si>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</si>
  <si>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</si>
  <si>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</si>
  <si>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</si>
  <si>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</si>
  <si>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</si>
  <si>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</si>
  <si>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</si>
  <si>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</si>
  <si>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</si>
  <si>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</si>
  <si>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</si>
  <si>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</si>
  <si>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</si>
  <si>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</si>
  <si>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</si>
  <si>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</si>
  <si>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</si>
  <si>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</si>
  <si>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</si>
  <si>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</si>
  <si>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</si>
  <si>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</si>
  <si>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</si>
  <si>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</si>
  <si>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</si>
  <si>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</si>
  <si>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</si>
  <si>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</si>
  <si>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</si>
  <si>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</si>
  <si>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</si>
  <si>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</si>
  <si>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</si>
  <si>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</si>
  <si>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</si>
  <si>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</si>
  <si>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</si>
  <si>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</si>
  <si>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</si>
  <si>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</si>
  <si>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</si>
  <si>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</si>
  <si>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</si>
  <si>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</si>
  <si>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</si>
  <si>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</si>
  <si>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</si>
  <si>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</si>
  <si>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</si>
  <si>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</si>
  <si>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</si>
  <si>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</si>
  <si>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</si>
  <si>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</si>
  <si>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</si>
  <si>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</si>
  <si>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</si>
  <si>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</si>
  <si>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</si>
  <si>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</si>
  <si>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</si>
  <si>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</si>
  <si>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</si>
  <si>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</si>
  <si>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</si>
  <si>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</si>
  <si>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</si>
  <si>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</si>
  <si>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</si>
  <si>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</si>
  <si>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</si>
  <si>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</si>
  <si>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</si>
  <si>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</si>
  <si>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</si>
  <si>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</si>
  <si>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</si>
  <si>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</si>
  <si>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</si>
  <si>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</si>
  <si>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</si>
  <si>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</si>
  <si>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</si>
  <si>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</si>
  <si>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</si>
  <si>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</si>
  <si>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</si>
  <si>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</si>
  <si>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</si>
  <si>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</si>
  <si>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</si>
  <si>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</si>
  <si>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</si>
  <si>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</si>
  <si>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</si>
  <si>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</si>
  <si>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</si>
  <si>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</si>
  <si>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</si>
  <si>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</si>
  <si>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</si>
  <si>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</si>
  <si>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</si>
  <si>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</si>
  <si>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</si>
  <si>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</si>
  <si>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</si>
  <si>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</si>
  <si>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</si>
  <si>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</si>
  <si>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</si>
  <si>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</si>
  <si>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</si>
  <si>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</si>
  <si>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</si>
  <si>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</si>
  <si>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</si>
  <si>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</si>
  <si>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</si>
  <si>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</si>
  <si>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</si>
  <si>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</si>
  <si>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</si>
  <si>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</si>
  <si>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</si>
  <si>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</si>
  <si>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</si>
  <si>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</si>
  <si>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</si>
  <si>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</si>
  <si>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</si>
  <si>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</si>
  <si>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</si>
  <si>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</si>
  <si>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</si>
  <si>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</si>
  <si>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</si>
  <si>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</si>
  <si>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</si>
  <si>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</si>
  <si>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</si>
  <si>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</si>
  <si>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</si>
  <si>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</si>
  <si>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</si>
  <si>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</si>
  <si>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</si>
  <si>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</si>
  <si>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</si>
  <si>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</si>
  <si>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</si>
  <si>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</si>
  <si>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</si>
  <si>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</si>
  <si>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</si>
  <si>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</si>
  <si>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</si>
  <si>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</si>
  <si>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</si>
  <si>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</si>
  <si>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</si>
  <si>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</si>
  <si>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</si>
  <si>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</si>
  <si>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</si>
  <si>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</si>
  <si>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</si>
  <si>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</si>
  <si>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</si>
  <si>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</si>
  <si>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</si>
  <si>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</si>
  <si>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</si>
  <si>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</si>
  <si>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</si>
  <si>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</si>
  <si>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</si>
  <si>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</si>
  <si>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</si>
  <si>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</si>
  <si>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</si>
  <si>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</si>
  <si>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</si>
  <si>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</si>
  <si>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</si>
  <si>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</si>
  <si>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</si>
  <si>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</si>
  <si>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</si>
  <si>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</si>
  <si>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</si>
  <si>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</si>
  <si>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</si>
  <si>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</si>
  <si>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</si>
  <si>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</si>
  <si>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</si>
  <si>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</si>
  <si>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</si>
  <si>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</si>
  <si>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</si>
  <si>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</si>
  <si>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</si>
  <si>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</si>
  <si>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</si>
  <si>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</si>
  <si>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</si>
  <si>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</si>
  <si>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</si>
  <si>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</si>
  <si>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</si>
  <si>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</si>
  <si>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</si>
  <si>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</si>
  <si>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</si>
  <si>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</si>
  <si>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</si>
  <si>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</si>
  <si>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</si>
  <si>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</si>
  <si>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</si>
  <si>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</si>
  <si>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</si>
  <si>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</si>
  <si>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</si>
  <si>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</si>
  <si>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</si>
  <si>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</si>
  <si>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</si>
  <si>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</si>
  <si>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</si>
  <si>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</si>
  <si>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</si>
  <si>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</si>
  <si>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</si>
  <si>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</si>
  <si>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</si>
  <si>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</si>
  <si>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</si>
  <si>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</si>
  <si>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</si>
  <si>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</si>
  <si>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</si>
  <si>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</si>
  <si>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</si>
  <si>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</si>
  <si>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</si>
  <si>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</si>
  <si>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</si>
  <si>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</si>
  <si>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</si>
  <si>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</si>
  <si>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</si>
  <si>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</si>
  <si>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</si>
  <si>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</si>
  <si>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</si>
  <si>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</si>
  <si>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</si>
  <si>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</si>
  <si>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</si>
  <si>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</si>
  <si>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</si>
  <si>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</si>
  <si>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</si>
  <si>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</si>
  <si>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</si>
  <si>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</si>
  <si>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</si>
  <si>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</si>
  <si>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</si>
  <si>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</si>
  <si>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</si>
  <si>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</si>
  <si>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</si>
  <si>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</si>
  <si>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</si>
  <si>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</si>
  <si>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</si>
  <si>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</si>
  <si>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</si>
  <si>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</si>
  <si>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</si>
  <si>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</si>
  <si>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</si>
  <si>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</si>
  <si>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</si>
  <si>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</si>
  <si>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</si>
  <si>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</si>
  <si>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</si>
  <si>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</si>
  <si>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</si>
  <si>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</si>
  <si>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</si>
  <si>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</si>
  <si>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</si>
  <si>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</si>
  <si>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</si>
  <si>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</si>
  <si>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</si>
  <si>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</si>
  <si>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</si>
  <si>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</si>
  <si>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</si>
  <si>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</si>
  <si>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</si>
  <si>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</si>
  <si>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</si>
  <si>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</si>
  <si>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</si>
  <si>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</si>
  <si>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</si>
  <si>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</si>
  <si>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</si>
  <si>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</si>
  <si>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</si>
  <si>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</si>
  <si>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</si>
  <si>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</si>
  <si>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</si>
  <si>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</si>
  <si>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</si>
  <si>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</si>
  <si>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</si>
  <si>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</si>
  <si>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</si>
  <si>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</si>
  <si>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</si>
  <si>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</si>
  <si>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</si>
  <si>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</si>
  <si>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</si>
  <si>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</si>
  <si>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</si>
  <si>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</si>
  <si>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</si>
  <si>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</si>
  <si>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</si>
  <si>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</si>
  <si>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</si>
  <si>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</si>
  <si>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</si>
  <si>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</si>
  <si>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</si>
  <si>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</si>
  <si>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</si>
  <si>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</si>
  <si>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</si>
  <si>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</si>
  <si>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</si>
  <si>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</si>
  <si>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</si>
  <si>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</si>
  <si>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</si>
  <si>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</si>
  <si>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</si>
  <si>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</si>
  <si>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</si>
  <si>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</si>
  <si>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</si>
  <si>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</si>
  <si>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</si>
  <si>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</si>
  <si>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</si>
  <si>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</si>
  <si>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</si>
  <si>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</si>
  <si>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</si>
  <si>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</si>
  <si>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</si>
  <si>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</si>
  <si>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</si>
  <si>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</si>
  <si>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</si>
  <si>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</si>
  <si>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</si>
  <si>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</si>
  <si>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</si>
  <si>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</si>
  <si>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</si>
  <si>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</si>
  <si>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</si>
  <si>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</si>
  <si>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</si>
  <si>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</si>
  <si>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</si>
  <si>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</si>
  <si>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</si>
  <si>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</si>
  <si>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</si>
  <si>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</si>
  <si>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</si>
  <si>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</si>
  <si>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</si>
  <si>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</si>
  <si>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</si>
  <si>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</si>
  <si>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</si>
  <si>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</si>
  <si>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</si>
  <si>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</si>
  <si>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</si>
  <si>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</si>
  <si>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</si>
  <si>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</si>
  <si>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</si>
  <si>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</si>
  <si>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</si>
  <si>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</si>
  <si>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</si>
  <si>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</si>
  <si>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</si>
  <si>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</si>
  <si>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</si>
  <si>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</si>
  <si>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</si>
  <si>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</si>
  <si>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</si>
  <si>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</si>
  <si>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</si>
  <si>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</si>
  <si>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</si>
  <si>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</si>
  <si>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</si>
  <si>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</si>
  <si>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</si>
  <si>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</si>
  <si>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</si>
  <si>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</si>
  <si>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</si>
  <si>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</si>
  <si>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</si>
  <si>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</si>
  <si>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</si>
  <si>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</si>
  <si>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</si>
  <si>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</si>
  <si>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</si>
  <si>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</si>
  <si>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</si>
  <si>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</si>
  <si>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</si>
  <si>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</si>
  <si>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</si>
  <si>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</si>
  <si>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</si>
  <si>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</si>
  <si>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</si>
  <si>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</si>
  <si>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</si>
  <si>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</si>
  <si>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</si>
  <si>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</si>
  <si>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</si>
  <si>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</si>
  <si>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</si>
  <si>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</si>
  <si>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</si>
  <si>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</si>
  <si>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</si>
  <si>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</si>
  <si>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</si>
  <si>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</si>
  <si>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</si>
  <si>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</si>
  <si>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</si>
  <si>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</si>
  <si>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</si>
  <si>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</si>
  <si>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</si>
  <si>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</si>
  <si>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</si>
  <si>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</si>
  <si>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</si>
  <si>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</si>
  <si>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</si>
  <si>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</si>
  <si>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</si>
  <si>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</si>
  <si>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</si>
  <si>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</si>
  <si>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</si>
  <si>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</si>
  <si>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</si>
  <si>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</si>
  <si>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</si>
  <si>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</si>
  <si>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</si>
  <si>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</si>
  <si>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</si>
  <si>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</si>
  <si>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</si>
  <si>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</si>
  <si>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</si>
  <si>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</si>
  <si>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</si>
  <si>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</si>
  <si>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</si>
  <si>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</si>
  <si>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</si>
  <si>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</si>
  <si>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</si>
  <si>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</si>
  <si>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</si>
  <si>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</si>
  <si>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</si>
  <si>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</si>
  <si>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</si>
  <si>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</si>
  <si>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</si>
  <si>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</si>
  <si>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</si>
  <si>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</si>
  <si>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</si>
  <si>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</si>
  <si>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</si>
  <si>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</si>
  <si>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</si>
  <si>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</si>
  <si>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</si>
  <si>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</si>
  <si>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</si>
  <si>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</si>
  <si>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</si>
  <si>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</si>
  <si>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</si>
  <si>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</si>
  <si>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</si>
  <si>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</si>
  <si>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</si>
  <si>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</si>
  <si>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</si>
  <si>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</si>
  <si>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</si>
  <si>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</si>
  <si>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</si>
  <si>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</si>
  <si>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</si>
  <si>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</si>
  <si>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</si>
  <si>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</si>
  <si>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</si>
  <si>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</si>
  <si>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</si>
  <si>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</si>
  <si>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</si>
  <si>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</si>
  <si>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</si>
  <si>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</si>
  <si>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</si>
  <si>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</si>
  <si>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</si>
  <si>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</si>
  <si>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</si>
  <si>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</si>
  <si>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</si>
  <si>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</si>
  <si>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</si>
  <si>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</si>
  <si>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</si>
  <si>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</si>
  <si>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</si>
  <si>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</si>
  <si>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</si>
  <si>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</si>
  <si>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</si>
  <si>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</si>
  <si>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</si>
  <si>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</si>
  <si>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</si>
  <si>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</si>
  <si>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</si>
  <si>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</si>
  <si>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</si>
  <si>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</si>
  <si>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</si>
  <si>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</si>
  <si>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</si>
  <si>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</si>
  <si>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</si>
  <si>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</si>
  <si>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</si>
  <si>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</si>
  <si>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</si>
  <si>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</si>
  <si>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</si>
  <si>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</si>
  <si>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</si>
  <si>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</si>
  <si>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</si>
  <si>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</si>
  <si>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</si>
  <si>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</si>
  <si>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</si>
  <si>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</si>
  <si>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</si>
  <si>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</si>
  <si>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</si>
  <si>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</si>
  <si>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</si>
  <si>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</si>
  <si>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</si>
  <si>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</si>
  <si>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</si>
  <si>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</si>
  <si>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</si>
  <si>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</si>
  <si>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</si>
  <si>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</si>
  <si>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</si>
  <si>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</si>
  <si>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</si>
  <si>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</si>
  <si>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</si>
  <si>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</si>
  <si>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</si>
  <si>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</si>
  <si>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</si>
  <si>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</si>
  <si>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</si>
  <si>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</si>
  <si>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</si>
  <si>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</si>
  <si>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</si>
  <si>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</si>
  <si>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</si>
  <si>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</si>
  <si>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</si>
  <si>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</si>
  <si>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</si>
  <si>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</si>
  <si>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</si>
  <si>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</si>
  <si>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</si>
  <si>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</si>
  <si>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</si>
  <si>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</si>
  <si>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</si>
  <si>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</si>
  <si>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</si>
  <si>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</si>
  <si>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</si>
  <si>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</si>
  <si>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</si>
  <si>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</si>
  <si>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</si>
  <si>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</si>
  <si>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</si>
  <si>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</si>
  <si>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</si>
  <si>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</si>
  <si>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</si>
  <si>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</si>
  <si>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</si>
  <si>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</si>
  <si>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</si>
  <si>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</si>
  <si>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</si>
  <si>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</si>
  <si>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</si>
  <si>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</si>
  <si>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</si>
  <si>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</si>
  <si>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</si>
  <si>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</si>
  <si>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</si>
  <si>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</si>
  <si>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</si>
  <si>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</si>
  <si>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</si>
  <si>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</si>
  <si>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</si>
  <si>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</si>
  <si>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</si>
  <si>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</si>
  <si>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</si>
  <si>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</si>
  <si>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</si>
  <si>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</si>
  <si>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</si>
  <si>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</si>
  <si>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</si>
  <si>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</si>
  <si>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</si>
  <si>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</si>
  <si>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</si>
  <si>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</si>
  <si>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</si>
  <si>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</si>
  <si>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</si>
  <si>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</si>
  <si>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</si>
  <si>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</si>
  <si>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</si>
  <si>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</si>
  <si>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</si>
  <si>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</si>
  <si>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</si>
  <si>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</si>
  <si>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</si>
  <si>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</si>
  <si>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</si>
  <si>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</si>
  <si>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</si>
  <si>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</si>
  <si>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</si>
  <si>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</si>
  <si>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</si>
  <si>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</si>
  <si>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</si>
  <si>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</si>
  <si>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</si>
  <si>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</si>
  <si>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</si>
  <si>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</si>
  <si>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</si>
  <si>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</si>
  <si>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</si>
  <si>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</si>
  <si>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</si>
  <si>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</si>
  <si>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</si>
  <si>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</si>
  <si>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</si>
  <si>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</si>
  <si>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</si>
  <si>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</si>
  <si>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</si>
  <si>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</si>
  <si>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</si>
  <si>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</si>
  <si>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</si>
  <si>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</si>
  <si>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</si>
  <si>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</si>
  <si>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</si>
  <si>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</si>
  <si>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</si>
  <si>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</si>
  <si>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</si>
  <si>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</si>
  <si>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</si>
  <si>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</si>
  <si>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</si>
  <si>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</si>
  <si>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</si>
  <si>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</si>
  <si>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</si>
  <si>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</si>
  <si>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</si>
  <si>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</si>
  <si>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</si>
  <si>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</si>
  <si>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</si>
  <si>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</si>
  <si>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</si>
  <si>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</si>
  <si>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</si>
  <si>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</si>
  <si>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</si>
  <si>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</si>
  <si>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</si>
  <si>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</si>
  <si>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</si>
  <si>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</si>
  <si>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</si>
  <si>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</si>
  <si>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</si>
  <si>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</si>
  <si>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</si>
  <si>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</si>
  <si>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</si>
  <si>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</si>
  <si>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</si>
  <si>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</si>
  <si>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</si>
  <si>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</si>
  <si>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</si>
  <si>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</si>
  <si>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</si>
  <si>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</si>
  <si>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</si>
  <si>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</si>
  <si>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</si>
  <si>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</si>
  <si>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</si>
  <si>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</si>
  <si>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</si>
  <si>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</si>
  <si>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</si>
  <si>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</si>
  <si>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</si>
  <si>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</si>
  <si>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</si>
  <si>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</si>
  <si>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</si>
  <si>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</si>
  <si>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</si>
  <si>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</si>
  <si>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</si>
  <si>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</si>
  <si>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</si>
  <si>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</si>
  <si>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</si>
  <si>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</si>
  <si>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</si>
  <si>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</si>
  <si>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</si>
  <si>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</si>
  <si>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</si>
  <si>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</si>
  <si>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</si>
  <si>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</si>
  <si>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</si>
  <si>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</si>
  <si>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</si>
  <si>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</si>
  <si>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</si>
  <si>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</si>
  <si>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</si>
  <si>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</si>
  <si>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</si>
  <si>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</si>
  <si>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</si>
  <si>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</si>
  <si>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</si>
  <si>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</si>
  <si>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</si>
  <si>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</si>
  <si>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</si>
  <si>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</si>
  <si>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</si>
  <si>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</si>
  <si>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</si>
  <si>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</si>
  <si>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</si>
  <si>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</si>
  <si>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</si>
  <si>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</si>
  <si>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</si>
  <si>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</si>
  <si>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</si>
  <si>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</si>
  <si>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</si>
  <si>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</si>
  <si>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</si>
  <si>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</si>
  <si>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</si>
  <si>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</si>
  <si>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</si>
  <si>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</si>
  <si>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</si>
  <si>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</si>
  <si>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</si>
  <si>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</si>
  <si>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</si>
  <si>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</si>
  <si>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</si>
  <si>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</si>
  <si>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</si>
  <si>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</si>
  <si>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</si>
  <si>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</si>
  <si>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</si>
  <si>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</si>
  <si>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</si>
  <si>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</si>
  <si>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</si>
  <si>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</si>
  <si>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</si>
  <si>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</si>
  <si>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</si>
  <si>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</si>
  <si>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</si>
  <si>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</si>
  <si>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</si>
  <si>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</si>
  <si>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</si>
  <si>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</si>
  <si>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</si>
  <si>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</si>
  <si>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</si>
  <si>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</si>
  <si>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</si>
  <si>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</si>
  <si>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</si>
  <si>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</si>
  <si>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</si>
  <si>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</si>
  <si>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</si>
  <si>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</si>
  <si>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</si>
  <si>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</si>
  <si>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</si>
  <si>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</si>
  <si>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</si>
  <si>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</si>
  <si>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</si>
  <si>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</si>
  <si>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</si>
  <si>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</si>
  <si>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</si>
  <si>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</si>
  <si>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</si>
  <si>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</si>
  <si>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</si>
  <si>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</si>
  <si>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</si>
  <si>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</si>
  <si>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</si>
  <si>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</si>
  <si>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</si>
  <si>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</si>
  <si>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</si>
  <si>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</si>
  <si>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</si>
  <si>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</si>
  <si>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</si>
  <si>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</si>
  <si>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</si>
  <si>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</si>
  <si>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</si>
  <si>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</si>
  <si>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</si>
  <si>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</si>
  <si>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</si>
  <si>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</si>
  <si>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</si>
  <si>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</si>
  <si>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</si>
  <si>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</si>
  <si>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</si>
  <si>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</si>
  <si>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</si>
  <si>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</si>
  <si>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</si>
  <si>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</si>
  <si>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</si>
  <si>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</si>
  <si>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</si>
  <si>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</si>
  <si>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</si>
  <si>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</si>
  <si>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</si>
  <si>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</si>
  <si>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</si>
  <si>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</si>
  <si>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</si>
  <si>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</si>
  <si>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</si>
  <si>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</si>
  <si>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</si>
  <si>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</si>
  <si>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</si>
  <si>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</si>
  <si>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</si>
  <si>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</si>
  <si>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</si>
  <si>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</si>
  <si>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</si>
  <si>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</si>
  <si>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</si>
  <si>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</si>
  <si>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</si>
  <si>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</si>
  <si>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</si>
  <si>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</si>
  <si>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</si>
  <si>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</si>
  <si>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</si>
  <si>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</si>
  <si>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</si>
  <si>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</si>
  <si>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</si>
  <si>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</si>
  <si>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</si>
  <si>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</si>
  <si>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</si>
  <si>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</si>
  <si>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</si>
  <si>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</si>
  <si>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</si>
  <si>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</si>
  <si>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</si>
  <si>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</si>
  <si>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</si>
  <si>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</si>
  <si>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</si>
  <si>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</si>
  <si>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</si>
  <si>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</si>
  <si>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</si>
  <si>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</si>
  <si>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</si>
  <si>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</si>
  <si>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</si>
  <si>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</si>
  <si>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</si>
  <si>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</si>
  <si>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</si>
  <si>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</si>
  <si>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</si>
  <si>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</si>
  <si>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</si>
  <si>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</si>
  <si>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</si>
  <si>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</si>
  <si>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</si>
  <si>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</si>
  <si>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</si>
  <si>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</si>
  <si>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</si>
  <si>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</si>
  <si>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</si>
  <si>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</si>
  <si>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</si>
  <si>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</si>
  <si>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</si>
  <si>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</si>
  <si>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</si>
  <si>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</si>
  <si>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</si>
  <si>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</si>
  <si>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</si>
  <si>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</si>
  <si>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</si>
  <si>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</si>
  <si>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</si>
  <si>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</si>
  <si>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</si>
  <si>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</si>
  <si>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</si>
  <si>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</si>
  <si>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</si>
  <si>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</si>
  <si>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</si>
  <si>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</si>
  <si>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</si>
  <si>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</si>
  <si>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</si>
  <si>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</si>
  <si>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</si>
  <si>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</si>
  <si>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</si>
  <si>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</si>
  <si>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</si>
  <si>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</si>
  <si>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</si>
  <si>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</si>
  <si>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</si>
  <si>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</si>
  <si>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</si>
  <si>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</si>
  <si>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</si>
  <si>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</si>
  <si>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</si>
  <si>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</si>
  <si>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</si>
  <si>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</si>
  <si>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</si>
  <si>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</si>
  <si>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</si>
  <si>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</si>
  <si>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</si>
  <si>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</si>
  <si>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</si>
  <si>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</si>
  <si>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</si>
  <si>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</si>
  <si>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</si>
  <si>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</si>
  <si>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</si>
  <si>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</si>
  <si>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</si>
  <si>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</si>
  <si>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</si>
  <si>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</si>
  <si>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</si>
  <si>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</si>
  <si>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</si>
  <si>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</si>
  <si>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</si>
  <si>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</si>
  <si>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</si>
  <si>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</si>
  <si>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</si>
  <si>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</si>
  <si>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</si>
  <si>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</si>
  <si>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</si>
  <si>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</si>
  <si>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</si>
  <si>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</si>
  <si>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</si>
  <si>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</si>
  <si>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</si>
  <si>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</si>
  <si>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</si>
  <si>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</si>
  <si>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</si>
  <si>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</si>
  <si>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</si>
  <si>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</si>
  <si>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</si>
  <si>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</si>
  <si>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</si>
  <si>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</si>
  <si>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</si>
  <si>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</si>
  <si>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</si>
  <si>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</si>
  <si>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</si>
  <si>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</si>
  <si>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</si>
  <si>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</si>
  <si>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</si>
  <si>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</si>
  <si>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</si>
  <si>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</si>
  <si>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</si>
  <si>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</si>
  <si>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</si>
  <si>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</si>
  <si>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</si>
  <si>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</si>
  <si>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</si>
  <si>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</si>
  <si>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</si>
  <si>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</si>
  <si>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</si>
  <si>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</si>
  <si>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</si>
  <si>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</si>
  <si>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</si>
  <si>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</si>
  <si>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</si>
  <si>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</si>
  <si>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</si>
  <si>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</si>
  <si>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</si>
  <si>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</si>
  <si>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</si>
  <si>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</si>
  <si>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</si>
  <si>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</si>
  <si>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</si>
  <si>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</si>
  <si>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</si>
  <si>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</si>
  <si>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</si>
  <si>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</si>
  <si>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</si>
  <si>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</si>
  <si>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</si>
  <si>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</si>
  <si>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</si>
  <si>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</si>
  <si>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</si>
  <si>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</si>
  <si>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</si>
  <si>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</si>
  <si>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</si>
  <si>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</si>
  <si>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</si>
  <si>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</si>
  <si>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</si>
  <si>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</si>
  <si>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</si>
  <si>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</si>
  <si>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</si>
  <si>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</si>
  <si>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</si>
  <si>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</si>
  <si>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</si>
  <si>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</si>
  <si>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</si>
  <si>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</si>
  <si>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</si>
  <si>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</si>
  <si>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</si>
  <si>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</si>
  <si>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</si>
  <si>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</si>
  <si>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</si>
  <si>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</si>
  <si>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</si>
  <si>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</si>
  <si>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</si>
  <si>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</si>
  <si>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</si>
  <si>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</si>
  <si>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</si>
  <si>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</si>
  <si>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</si>
  <si>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</si>
  <si>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</si>
  <si>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</si>
  <si>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</si>
  <si>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</si>
  <si>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</si>
  <si>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</si>
  <si>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</si>
  <si>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</si>
  <si>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</si>
  <si>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</si>
  <si>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</si>
  <si>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</si>
  <si>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</si>
  <si>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</si>
  <si>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</si>
  <si>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</si>
  <si>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</si>
  <si>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</si>
  <si>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</si>
  <si>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</si>
  <si>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</si>
  <si>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</si>
  <si>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</si>
  <si>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</si>
  <si>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</si>
  <si>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</si>
  <si>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</si>
  <si>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</si>
  <si>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</si>
  <si>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</si>
  <si>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</si>
  <si>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</si>
  <si>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</si>
  <si>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</si>
  <si>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</si>
  <si>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</si>
  <si>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</si>
  <si>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</si>
  <si>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</si>
  <si>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</si>
  <si>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</si>
  <si>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</si>
  <si>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</si>
  <si>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</si>
  <si>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</si>
  <si>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</si>
  <si>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</si>
  <si>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</si>
  <si>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</si>
  <si>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</si>
  <si>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</si>
  <si>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</si>
  <si>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</si>
  <si>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</si>
  <si>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</si>
  <si>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</si>
  <si>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</si>
  <si>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</si>
  <si>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</si>
  <si>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</si>
  <si>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</si>
  <si>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</si>
  <si>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</si>
  <si>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</si>
  <si>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</si>
  <si>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</si>
  <si>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</si>
  <si>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</si>
  <si>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</si>
  <si>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</si>
  <si>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</si>
  <si>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</si>
  <si>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</si>
  <si>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</si>
  <si>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</si>
  <si>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</si>
  <si>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</si>
  <si>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</si>
  <si>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</si>
  <si>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</si>
  <si>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</si>
  <si>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</si>
  <si>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</si>
  <si>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</si>
  <si>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</si>
  <si>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</si>
  <si>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</si>
  <si>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</si>
  <si>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</si>
  <si>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</si>
  <si>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</si>
  <si>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</si>
  <si>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</si>
  <si>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</si>
  <si>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</si>
  <si>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</si>
  <si>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</si>
  <si>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</si>
  <si>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</si>
  <si>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</si>
  <si>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</si>
  <si>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</si>
  <si>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</si>
  <si>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</si>
  <si>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</si>
  <si>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</si>
  <si>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</si>
  <si>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</si>
  <si>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</si>
  <si>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</si>
  <si>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</si>
  <si>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</si>
  <si>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</si>
  <si>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</si>
  <si>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</si>
  <si>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</si>
  <si>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</si>
  <si>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</si>
  <si>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</si>
  <si>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</si>
  <si>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</si>
  <si>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</si>
  <si>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</si>
  <si>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</si>
  <si>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</si>
  <si>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</si>
  <si>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</si>
  <si>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</si>
  <si>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</si>
  <si>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</si>
  <si>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</si>
  <si>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</si>
  <si>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</si>
  <si>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</si>
  <si>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</si>
  <si>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</si>
  <si>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</si>
  <si>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</si>
  <si>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</si>
  <si>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</si>
  <si>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</si>
  <si>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</si>
  <si>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</si>
  <si>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</si>
  <si>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</si>
  <si>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</si>
  <si>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</si>
  <si>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</si>
  <si>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</si>
  <si>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</si>
  <si>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</si>
  <si>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</si>
  <si>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</si>
  <si>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</si>
  <si>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</si>
  <si>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</si>
  <si>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</si>
  <si>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</si>
  <si>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</si>
  <si>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</si>
  <si>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</si>
  <si>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</si>
  <si>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</si>
  <si>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</si>
  <si>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</si>
  <si>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</si>
  <si>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</si>
  <si>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</si>
  <si>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</si>
  <si>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</si>
  <si>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</si>
  <si>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</si>
  <si>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</si>
  <si>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</si>
  <si>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</si>
  <si>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</si>
  <si>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</si>
  <si>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</si>
  <si>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</si>
  <si>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</si>
  <si>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</si>
  <si>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</si>
  <si>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</si>
  <si>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</si>
  <si>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</si>
  <si>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</si>
  <si>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</si>
  <si>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</si>
  <si>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</si>
  <si>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</si>
  <si>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</si>
  <si>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</si>
  <si>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</si>
  <si>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</si>
  <si>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</si>
  <si>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</si>
  <si>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</si>
  <si>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</si>
  <si>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</si>
  <si>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</si>
  <si>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</si>
  <si>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</si>
  <si>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</si>
  <si>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</si>
  <si>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</si>
  <si>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</si>
  <si>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</si>
  <si>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</si>
  <si>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</si>
  <si>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</si>
  <si>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</si>
  <si>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</si>
  <si>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</si>
  <si>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</si>
  <si>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</si>
  <si>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</si>
  <si>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</si>
  <si>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</si>
  <si>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</si>
  <si>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</si>
  <si>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</si>
  <si>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</si>
  <si>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</si>
  <si>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</si>
  <si>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</si>
  <si>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</si>
  <si>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</si>
  <si>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</si>
  <si>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</si>
  <si>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</si>
  <si>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</si>
  <si>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</si>
  <si>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</si>
  <si>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</si>
  <si>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</si>
  <si>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</si>
  <si>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</si>
  <si>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</si>
  <si>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</si>
  <si>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</si>
  <si>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</si>
  <si>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</si>
  <si>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</si>
  <si>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</si>
  <si>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</si>
  <si>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</si>
  <si>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</si>
  <si>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</si>
  <si>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</si>
  <si>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</si>
  <si>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</si>
  <si>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</si>
  <si>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</si>
  <si>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</si>
  <si>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</si>
  <si>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</si>
  <si>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</si>
  <si>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</si>
  <si>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</si>
  <si>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</si>
  <si>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</si>
  <si>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</si>
  <si>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</si>
  <si>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</si>
  <si>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</si>
  <si>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</si>
  <si>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</si>
  <si>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</si>
  <si>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</si>
  <si>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</si>
  <si>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</si>
  <si>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</si>
  <si>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</si>
  <si>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</si>
  <si>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</si>
  <si>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</si>
  <si>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</si>
  <si>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</si>
  <si>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</si>
  <si>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</si>
  <si>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</si>
  <si>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</si>
  <si>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</si>
  <si>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</si>
  <si>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</si>
  <si>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</si>
  <si>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</si>
  <si>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</si>
  <si>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</si>
  <si>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</si>
  <si>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</si>
  <si>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</si>
  <si>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</si>
  <si>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</si>
  <si>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</si>
  <si>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</si>
  <si>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</si>
  <si>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</si>
  <si>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</si>
  <si>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</si>
  <si>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</si>
  <si>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</si>
  <si>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</si>
  <si>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</si>
  <si>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</si>
  <si>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</si>
  <si>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</si>
  <si>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</si>
  <si>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</si>
  <si>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</si>
  <si>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</si>
  <si>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</si>
  <si>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</si>
  <si>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</si>
  <si>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</si>
  <si>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</si>
  <si>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</si>
  <si>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</si>
  <si>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</si>
  <si>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</si>
  <si>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</si>
  <si>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</si>
  <si>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</si>
  <si>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</si>
  <si>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</si>
  <si>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</si>
  <si>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</si>
  <si>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</si>
  <si>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</si>
  <si>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</si>
  <si>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</si>
  <si>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</si>
  <si>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</si>
  <si>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</si>
  <si>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</si>
  <si>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</si>
  <si>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</si>
  <si>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</si>
  <si>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</si>
  <si>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</si>
  <si>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</si>
  <si>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</si>
  <si>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</si>
  <si>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</si>
  <si>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</si>
  <si>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</si>
  <si>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</si>
  <si>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</si>
  <si>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</si>
  <si>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</si>
  <si>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</si>
  <si>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</si>
  <si>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</si>
  <si>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</si>
  <si>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</si>
  <si>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</si>
  <si>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</si>
  <si>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</si>
  <si>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</si>
  <si>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</si>
  <si>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</si>
  <si>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</si>
  <si>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</si>
  <si>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</si>
  <si>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</si>
  <si>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</si>
  <si>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</si>
  <si>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</si>
  <si>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</si>
  <si>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</si>
  <si>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</si>
  <si>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</si>
  <si>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</si>
  <si>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</si>
  <si>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</si>
  <si>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</si>
  <si>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</si>
  <si>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</si>
  <si>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</si>
  <si>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</si>
  <si>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</si>
  <si>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</si>
  <si>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</si>
  <si>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</si>
  <si>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</si>
  <si>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</si>
  <si>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</si>
  <si>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</si>
  <si>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</si>
  <si>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</si>
  <si>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</si>
  <si>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</si>
  <si>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</si>
  <si>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</si>
  <si>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</si>
  <si>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</si>
  <si>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</si>
  <si>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</si>
  <si>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</si>
  <si>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</si>
  <si>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</si>
  <si>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</si>
  <si>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</si>
  <si>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</si>
  <si>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</si>
  <si>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</si>
  <si>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</si>
  <si>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</si>
  <si>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</si>
  <si>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</si>
  <si>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</si>
  <si>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</si>
  <si>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</si>
  <si>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</si>
  <si>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</si>
  <si>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</si>
  <si>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</si>
  <si>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</si>
  <si>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</si>
  <si>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</si>
  <si>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</si>
  <si>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</si>
  <si>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</si>
  <si>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</si>
  <si>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</si>
  <si>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</si>
  <si>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</si>
  <si>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</si>
  <si>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</si>
  <si>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</si>
  <si>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</si>
  <si>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</si>
  <si>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</si>
  <si>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</si>
  <si>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</si>
  <si>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</si>
  <si>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</si>
  <si>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</si>
  <si>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</si>
  <si>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</si>
  <si>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</si>
  <si>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</si>
  <si>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</si>
  <si>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</si>
  <si>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</si>
  <si>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</si>
  <si>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</si>
  <si>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</si>
  <si>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</si>
  <si>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</si>
  <si>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</si>
  <si>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</si>
  <si>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</si>
  <si>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</si>
  <si>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</si>
  <si>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</si>
  <si>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</si>
  <si>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</si>
  <si>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</si>
  <si>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</si>
  <si>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</si>
  <si>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</si>
  <si>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</si>
  <si>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</si>
  <si>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</si>
  <si>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</si>
  <si>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</si>
  <si>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</si>
  <si>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</si>
  <si>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</si>
  <si>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</si>
  <si>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</si>
  <si>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</si>
  <si>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</si>
  <si>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</si>
  <si>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</si>
  <si>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</si>
  <si>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</si>
  <si>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</si>
  <si>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</si>
  <si>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</si>
  <si>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</si>
  <si>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</si>
  <si>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</si>
  <si>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</si>
  <si>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</si>
  <si>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</si>
  <si>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</si>
  <si>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</si>
  <si>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</si>
  <si>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</si>
  <si>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</si>
  <si>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</si>
  <si>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</si>
  <si>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</si>
  <si>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</si>
  <si>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</si>
  <si>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</si>
  <si>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</si>
  <si>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</si>
  <si>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</si>
  <si>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</si>
  <si>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</si>
  <si>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</si>
  <si>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</si>
  <si>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</si>
  <si>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</si>
  <si>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</si>
  <si>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</si>
  <si>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</si>
  <si>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</si>
  <si>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</si>
  <si>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</si>
  <si>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</si>
  <si>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</si>
  <si>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</si>
  <si>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</si>
  <si>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</si>
  <si>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</si>
  <si>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</si>
  <si>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</si>
  <si>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</si>
  <si>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</si>
  <si>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</si>
  <si>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</si>
  <si>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</si>
  <si>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</si>
  <si>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</si>
  <si>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</si>
  <si>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</si>
  <si>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</si>
  <si>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</si>
  <si>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</si>
  <si>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</si>
  <si>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</si>
  <si>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</si>
  <si>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</si>
  <si>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</si>
  <si>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</si>
  <si>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</si>
  <si>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</si>
  <si>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</si>
  <si>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</si>
  <si>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</si>
  <si>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</si>
  <si>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</si>
  <si>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</si>
  <si>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</si>
  <si>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</si>
  <si>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</si>
  <si>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</si>
  <si>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</si>
  <si>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</si>
  <si>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</si>
  <si>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</si>
  <si>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</si>
  <si>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</si>
  <si>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</si>
  <si>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</si>
  <si>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</si>
  <si>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</si>
  <si>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</si>
  <si>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</si>
  <si>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</si>
  <si>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</si>
  <si>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</si>
  <si>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</si>
  <si>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</si>
  <si>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</si>
  <si>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</si>
  <si>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</si>
  <si>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</si>
  <si>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</si>
  <si>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</si>
  <si>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</si>
  <si>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</si>
  <si>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</si>
  <si>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</si>
  <si>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</si>
  <si>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</si>
  <si>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</si>
  <si>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</si>
  <si>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</si>
  <si>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</si>
  <si>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</si>
  <si>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</si>
  <si>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</si>
  <si>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</si>
  <si>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</si>
  <si>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</si>
  <si>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</si>
  <si>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</si>
  <si>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</si>
  <si>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</si>
  <si>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</si>
  <si>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</si>
  <si>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</si>
  <si>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</si>
  <si>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</si>
  <si>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</si>
  <si>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</si>
  <si>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</si>
  <si>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</si>
  <si>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</si>
  <si>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</si>
  <si>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</si>
  <si>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</si>
  <si>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</si>
  <si>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</si>
  <si>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</si>
  <si>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</si>
  <si>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</si>
  <si>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</si>
  <si>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</si>
  <si>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</si>
  <si>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</si>
  <si>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</si>
  <si>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</si>
  <si>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</si>
  <si>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</si>
  <si>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</si>
  <si>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</si>
  <si>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</si>
  <si>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</si>
  <si>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</si>
  <si>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</si>
  <si>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</si>
  <si>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</si>
  <si>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</si>
  <si>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</si>
  <si>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</si>
  <si>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</si>
  <si>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</si>
  <si>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</si>
  <si>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</si>
  <si>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</si>
  <si>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</si>
  <si>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</si>
  <si>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</si>
  <si>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</si>
  <si>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</si>
  <si>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</si>
  <si>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</si>
  <si>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</si>
  <si>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</si>
  <si>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</si>
  <si>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</si>
  <si>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</si>
  <si>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</si>
  <si>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</si>
  <si>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</si>
  <si>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</si>
  <si>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</si>
  <si>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</si>
  <si>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</si>
  <si>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</si>
  <si>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</si>
  <si>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</si>
  <si>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</si>
  <si>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</si>
  <si>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</si>
  <si>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</si>
  <si>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</si>
  <si>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</si>
  <si>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</si>
  <si>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</si>
  <si>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</si>
  <si>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</si>
  <si>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</si>
  <si>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</si>
  <si>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</si>
  <si>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</si>
  <si>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</si>
  <si>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</si>
  <si>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</si>
  <si>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</si>
  <si>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</si>
  <si>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</si>
  <si>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</si>
  <si>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</si>
  <si>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</si>
  <si>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</si>
  <si>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</si>
  <si>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</si>
  <si>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</si>
  <si>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</si>
  <si>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</si>
  <si>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</si>
  <si>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</si>
  <si>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</si>
  <si>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</si>
  <si>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</si>
  <si>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</si>
  <si>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</si>
  <si>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</si>
  <si>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</si>
  <si>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</si>
  <si>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</si>
  <si>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</si>
  <si>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</si>
  <si>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</si>
  <si>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</si>
  <si>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</si>
  <si>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</si>
  <si>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</si>
  <si>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</si>
  <si>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</si>
  <si>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</si>
  <si>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</si>
  <si>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</si>
  <si>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</si>
  <si>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</si>
  <si>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</si>
  <si>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</si>
  <si>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</si>
  <si>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</si>
  <si>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</si>
  <si>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</si>
  <si>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</si>
  <si>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</si>
  <si>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</si>
  <si>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</si>
  <si>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</si>
  <si>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</si>
  <si>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</si>
  <si>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</si>
  <si>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</si>
  <si>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</si>
  <si>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</si>
  <si>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</si>
  <si>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</si>
  <si>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</si>
  <si>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</si>
  <si>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</si>
  <si>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</si>
  <si>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</si>
  <si>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</si>
  <si>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</si>
  <si>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</si>
  <si>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</si>
  <si>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</si>
  <si>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</si>
  <si>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</si>
  <si>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</si>
  <si>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</si>
  <si>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</si>
  <si>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</si>
  <si>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</si>
  <si>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</si>
  <si>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</si>
  <si>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</si>
  <si>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</si>
  <si>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</si>
  <si>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</si>
  <si>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</si>
  <si>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</si>
  <si>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</si>
  <si>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</si>
  <si>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</si>
  <si>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</si>
  <si>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</si>
  <si>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</si>
  <si>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</si>
  <si>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</si>
  <si>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</si>
  <si>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</si>
  <si>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</si>
  <si>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</si>
  <si>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</si>
  <si>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</si>
  <si>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</si>
  <si>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</si>
  <si>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</si>
  <si>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</si>
  <si>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</si>
  <si>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</si>
  <si>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</si>
  <si>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</si>
  <si>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</si>
  <si>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</si>
  <si>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</si>
  <si>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</si>
  <si>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</si>
  <si>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</si>
  <si>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</si>
  <si>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</si>
  <si>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</si>
  <si>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</si>
  <si>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</si>
  <si>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</si>
  <si>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</si>
  <si>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</si>
  <si>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</si>
  <si>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</si>
  <si>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</si>
  <si>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</si>
  <si>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</si>
  <si>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</si>
  <si>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</si>
  <si>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</si>
  <si>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</si>
  <si>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</si>
  <si>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</si>
  <si>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</si>
  <si>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</si>
  <si>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</si>
  <si>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</si>
  <si>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</si>
  <si>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</si>
  <si>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</si>
  <si>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</si>
  <si>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</si>
  <si>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</si>
  <si>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</si>
  <si>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</si>
  <si>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</si>
  <si>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</si>
  <si>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</si>
  <si>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</si>
  <si>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</si>
  <si>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</si>
  <si>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</si>
  <si>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</si>
  <si>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</si>
  <si>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</si>
  <si>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</si>
  <si>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</si>
  <si>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</si>
  <si>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</si>
  <si>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</si>
  <si>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</si>
  <si>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</si>
  <si>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</si>
  <si>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</si>
  <si>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</si>
  <si>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</si>
  <si>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</si>
  <si>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</si>
  <si>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</si>
  <si>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</si>
  <si>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</si>
  <si>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</si>
  <si>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</si>
  <si>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</si>
  <si>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</si>
  <si>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</si>
  <si>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</si>
  <si>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</si>
  <si>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</si>
  <si>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</si>
  <si>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</si>
  <si>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</si>
  <si>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</si>
  <si>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</si>
  <si>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</si>
  <si>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</si>
  <si>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</si>
  <si>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</si>
  <si>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</si>
  <si>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</si>
  <si>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</si>
  <si>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</si>
  <si>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</si>
  <si>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</si>
  <si>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</si>
  <si>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</si>
  <si>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</si>
  <si>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</si>
  <si>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</si>
  <si>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</si>
  <si>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</si>
  <si>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</si>
  <si>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</si>
  <si>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</si>
  <si>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</si>
  <si>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</si>
  <si>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</si>
  <si>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</si>
  <si>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</si>
  <si>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</si>
  <si>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</si>
  <si>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</si>
  <si>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</si>
  <si>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</si>
  <si>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</si>
  <si>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</si>
  <si>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</si>
  <si>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</si>
  <si>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</si>
  <si>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</si>
  <si>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</si>
  <si>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</si>
  <si>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</si>
  <si>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</si>
  <si>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</si>
  <si>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</si>
  <si>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</si>
  <si>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</si>
  <si>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</si>
  <si>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</si>
  <si>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</si>
  <si>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</si>
  <si>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</si>
  <si>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</si>
  <si>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</si>
  <si>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</si>
  <si>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</si>
  <si>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</si>
  <si>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</si>
  <si>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</si>
  <si>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</si>
  <si>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</si>
  <si>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</si>
  <si>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</si>
  <si>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</si>
  <si>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</si>
  <si>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</si>
  <si>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</si>
  <si>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</si>
  <si>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</si>
  <si>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</si>
  <si>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</si>
  <si>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</si>
  <si>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</si>
  <si>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</si>
  <si>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</si>
  <si>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</si>
  <si>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</si>
  <si>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</si>
  <si>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</si>
  <si>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</si>
  <si>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</si>
  <si>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</si>
  <si>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</si>
  <si>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</si>
  <si>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</si>
  <si>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</si>
  <si>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</si>
  <si>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</si>
  <si>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</si>
  <si>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</si>
  <si>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</si>
  <si>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</si>
  <si>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</si>
  <si>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</si>
  <si>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</si>
  <si>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</si>
  <si>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</si>
  <si>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</si>
  <si>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</si>
  <si>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</si>
  <si>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</si>
  <si>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</si>
  <si>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</si>
  <si>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</si>
  <si>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</si>
  <si>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</si>
  <si>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</si>
  <si>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</si>
  <si>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</si>
  <si>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</si>
  <si>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</si>
  <si>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</si>
  <si>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</si>
  <si>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</si>
  <si>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</si>
  <si>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</si>
  <si>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</si>
  <si>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</si>
  <si>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</si>
  <si>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</si>
  <si>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</si>
  <si>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</si>
  <si>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</si>
  <si>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</si>
  <si>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</si>
  <si>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</si>
  <si>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</si>
  <si>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</si>
  <si>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</si>
  <si>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</si>
  <si>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</si>
  <si>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</si>
  <si>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</si>
  <si>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</si>
  <si>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</si>
  <si>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</si>
  <si>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</si>
  <si>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</si>
  <si>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</si>
  <si>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</si>
  <si>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</si>
  <si>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</si>
  <si>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</si>
  <si>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</si>
  <si>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</si>
  <si>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</si>
  <si>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</si>
  <si>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</si>
  <si>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</si>
  <si>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</si>
  <si>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</si>
  <si>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</si>
  <si>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</si>
  <si>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</si>
  <si>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</si>
  <si>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</si>
  <si>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</si>
  <si>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</si>
  <si>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</si>
  <si>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</si>
  <si>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</si>
  <si>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</si>
  <si>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</si>
  <si>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</si>
  <si>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</si>
  <si>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</si>
  <si>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</si>
  <si>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</si>
  <si>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</si>
  <si>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</si>
  <si>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</si>
  <si>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</si>
  <si>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</si>
  <si>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</si>
  <si>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</si>
  <si>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</si>
  <si>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</si>
  <si>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</si>
  <si>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</si>
  <si>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</si>
  <si>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</si>
  <si>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</si>
  <si>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</si>
  <si>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</si>
  <si>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</si>
  <si>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</si>
  <si>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</si>
  <si>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</si>
  <si>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</si>
  <si>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</si>
  <si>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</si>
  <si>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</si>
  <si>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</si>
  <si>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</si>
  <si>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</si>
  <si>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</si>
  <si>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</si>
  <si>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</si>
  <si>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</si>
  <si>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</si>
  <si>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</si>
  <si>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</si>
  <si>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</si>
  <si>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</si>
  <si>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</si>
  <si>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</si>
  <si>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</si>
  <si>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</si>
  <si>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</si>
  <si>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</si>
  <si>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</si>
  <si>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</si>
  <si>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</si>
  <si>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</si>
  <si>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</si>
  <si>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</si>
  <si>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</si>
  <si>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</si>
  <si>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</si>
  <si>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</si>
  <si>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</si>
  <si>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</si>
  <si>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</si>
  <si>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</si>
  <si>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</si>
  <si>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</si>
  <si>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</si>
  <si>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</si>
  <si>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</si>
  <si>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</si>
  <si>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</si>
  <si>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</si>
  <si>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</si>
  <si>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</si>
  <si>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</si>
  <si>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</si>
  <si>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</si>
  <si>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</si>
  <si>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</si>
  <si>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</si>
  <si>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</si>
  <si>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</si>
  <si>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</si>
  <si>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</si>
  <si>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</si>
  <si>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</si>
  <si>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</si>
  <si>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</si>
  <si>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</si>
  <si>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</si>
  <si>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</si>
  <si>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</si>
  <si>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</si>
  <si>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</si>
  <si>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</si>
  <si>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</si>
  <si>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</si>
  <si>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</si>
  <si>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</si>
  <si>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</si>
  <si>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</si>
  <si>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</si>
  <si>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</si>
  <si>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</si>
  <si>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</si>
  <si>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</si>
  <si>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</si>
  <si>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</si>
  <si>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</si>
  <si>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</si>
  <si>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</si>
  <si>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</si>
  <si>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</si>
  <si>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</si>
  <si>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</si>
  <si>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</si>
  <si>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</si>
  <si>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</si>
  <si>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</si>
  <si>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</si>
  <si>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</si>
  <si>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</si>
  <si>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</si>
  <si>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</si>
  <si>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</si>
  <si>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</si>
  <si>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</si>
  <si>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</si>
  <si>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</si>
  <si>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</si>
  <si>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</si>
  <si>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</si>
  <si>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</si>
  <si>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</si>
  <si>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</si>
  <si>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</si>
  <si>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</si>
  <si>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</si>
  <si>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</si>
  <si>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</si>
  <si>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</si>
  <si>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</si>
  <si>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</si>
  <si>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</si>
  <si>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</si>
  <si>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</si>
  <si>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</si>
  <si>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</si>
  <si>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</si>
  <si>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</si>
  <si>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</si>
  <si>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</si>
  <si>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</si>
  <si>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</si>
  <si>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</si>
  <si>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</si>
  <si>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</si>
  <si>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</si>
  <si>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</si>
  <si>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</si>
  <si>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</si>
  <si>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</si>
  <si>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</si>
  <si>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</si>
  <si>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</si>
  <si>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</si>
  <si>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</si>
  <si>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</si>
  <si>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</si>
  <si>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</si>
  <si>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</si>
  <si>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</si>
  <si>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</si>
  <si>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</si>
  <si>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</si>
  <si>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</si>
  <si>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</si>
  <si>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</si>
  <si>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</si>
  <si>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</si>
  <si>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</si>
  <si>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</si>
  <si>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</si>
  <si>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</si>
  <si>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</si>
  <si>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</si>
  <si>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</si>
  <si>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</si>
  <si>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</si>
  <si>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</si>
  <si>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</si>
  <si>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</si>
  <si>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</si>
  <si>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</si>
  <si>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</si>
  <si>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</si>
  <si>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</si>
  <si>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</si>
  <si>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</si>
  <si>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</si>
  <si>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</si>
  <si>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</si>
  <si>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</si>
  <si>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</si>
  <si>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</si>
  <si>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</si>
  <si>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</si>
  <si>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</si>
  <si>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</si>
  <si>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</si>
  <si>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</si>
  <si>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</si>
  <si>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</si>
  <si>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</si>
  <si>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</si>
  <si>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</si>
  <si>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</si>
  <si>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</si>
  <si>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</si>
  <si>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</si>
  <si>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</si>
  <si>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</si>
  <si>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</si>
  <si>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</si>
  <si>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</si>
  <si>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</si>
  <si>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</si>
  <si>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</si>
  <si>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</si>
  <si>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</si>
  <si>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</si>
  <si>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</si>
  <si>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</si>
  <si>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</si>
  <si>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</si>
  <si>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</si>
  <si>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</si>
  <si>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</si>
  <si>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</si>
  <si>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</si>
  <si>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</si>
  <si>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</si>
  <si>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</si>
  <si>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</si>
  <si>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</si>
  <si>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</si>
  <si>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</si>
  <si>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</si>
  <si>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</si>
  <si>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</si>
  <si>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</si>
  <si>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</si>
  <si>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</si>
  <si>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</si>
  <si>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</si>
  <si>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</si>
  <si>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</si>
  <si>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</si>
  <si>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</si>
  <si>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</si>
  <si>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</si>
  <si>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</si>
  <si>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</si>
  <si>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</si>
  <si>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</si>
  <si>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</si>
  <si>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</si>
  <si>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</si>
  <si>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</si>
  <si>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</si>
  <si>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</si>
  <si>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</si>
  <si>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</si>
  <si>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</si>
  <si>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</si>
  <si>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</si>
  <si>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</si>
  <si>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</si>
  <si>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</si>
  <si>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</si>
  <si>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</si>
  <si>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</si>
  <si>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</si>
  <si>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</si>
  <si>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</si>
  <si>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</si>
  <si>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</si>
  <si>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</si>
  <si>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</si>
  <si>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</si>
  <si>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</si>
  <si>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</si>
  <si>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</si>
  <si>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</si>
  <si>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</si>
  <si>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</si>
  <si>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</si>
  <si>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</si>
  <si>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</si>
  <si>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</si>
  <si>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</si>
  <si>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</si>
  <si>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</si>
  <si>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</si>
  <si>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</si>
  <si>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</si>
  <si>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</si>
  <si>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</si>
  <si>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</si>
  <si>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</si>
  <si>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</si>
  <si>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</si>
  <si>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</si>
  <si>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</si>
  <si>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</si>
  <si>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</si>
  <si>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</si>
  <si>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</si>
  <si>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</si>
  <si>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</si>
  <si>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</si>
  <si>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</si>
  <si>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</si>
  <si>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</si>
  <si>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</si>
  <si>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</si>
  <si>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</si>
  <si>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</si>
  <si>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</si>
  <si>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</si>
  <si>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</si>
  <si>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</si>
  <si>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</si>
  <si>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</si>
  <si>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</si>
  <si>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</si>
  <si>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</si>
  <si>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</si>
  <si>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</si>
  <si>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</si>
  <si>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</si>
  <si>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</si>
  <si>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</si>
  <si>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</si>
  <si>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</si>
  <si>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</si>
  <si>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</si>
  <si>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</si>
  <si>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</si>
  <si>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</si>
  <si>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</si>
  <si>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</si>
  <si>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</si>
  <si>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</si>
  <si>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</si>
  <si>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</si>
  <si>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</si>
  <si>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</si>
  <si>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</si>
  <si>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</si>
  <si>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</si>
  <si>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</si>
  <si>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</si>
  <si>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</si>
  <si>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</si>
  <si>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</si>
  <si>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</si>
  <si>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</si>
  <si>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</si>
  <si>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</si>
  <si>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</si>
  <si>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</si>
  <si>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</si>
  <si>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</si>
  <si>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</si>
  <si>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</si>
  <si>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</si>
  <si>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</si>
  <si>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</si>
  <si>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</si>
  <si>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</si>
  <si>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</si>
  <si>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</si>
  <si>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</si>
  <si>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</si>
  <si>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</si>
  <si>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</si>
  <si>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</si>
  <si>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</si>
  <si>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</si>
  <si>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</si>
  <si>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</si>
  <si>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</si>
  <si>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</si>
  <si>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</si>
  <si>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</si>
  <si>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</si>
  <si>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</si>
  <si>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</si>
  <si>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</si>
  <si>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</si>
  <si>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</si>
  <si>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</si>
  <si>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</si>
  <si>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</si>
  <si>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</si>
  <si>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</si>
  <si>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</si>
  <si>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</si>
  <si>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</si>
  <si>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</si>
  <si>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</si>
  <si>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</si>
  <si>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</si>
  <si>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</si>
  <si>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</si>
  <si>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</si>
  <si>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</si>
  <si>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</si>
  <si>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</si>
  <si>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</si>
  <si>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</si>
  <si>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</si>
  <si>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</si>
  <si>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</si>
  <si>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</si>
  <si>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</si>
  <si>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</si>
  <si>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</si>
  <si>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</si>
  <si>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</si>
  <si>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</si>
  <si>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</si>
  <si>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</si>
  <si>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</si>
  <si>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</si>
  <si>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</si>
  <si>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</si>
  <si>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</si>
  <si>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</si>
  <si>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</si>
  <si>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</si>
  <si>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</si>
  <si>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</si>
  <si>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</si>
  <si>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</si>
  <si>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</si>
  <si>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</si>
  <si>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</si>
  <si>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</si>
  <si>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</si>
  <si>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</si>
  <si>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</si>
  <si>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</si>
  <si>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</si>
  <si>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</si>
  <si>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</si>
  <si>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</si>
  <si>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</si>
  <si>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</si>
  <si>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</si>
  <si>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</si>
  <si>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</si>
  <si>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</si>
  <si>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</si>
  <si>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</si>
  <si>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</si>
  <si>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</si>
  <si>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</si>
  <si>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</si>
  <si>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</si>
  <si>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</si>
  <si>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</si>
  <si>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</si>
  <si>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</si>
  <si>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</si>
  <si>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</si>
  <si>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</si>
  <si>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</si>
  <si>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</si>
  <si>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</si>
  <si>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</si>
  <si>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</si>
  <si>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</si>
  <si>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</si>
  <si>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</si>
  <si>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</si>
  <si>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</si>
  <si>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</si>
  <si>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</si>
  <si>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</si>
  <si>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</si>
  <si>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</si>
  <si>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</si>
  <si>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</si>
  <si>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</si>
  <si>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</si>
  <si>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</si>
  <si>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</si>
  <si>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</si>
  <si>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</si>
  <si>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</si>
  <si>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</si>
  <si>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</si>
  <si>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</si>
  <si>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</si>
  <si>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</si>
  <si>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</si>
  <si>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</si>
  <si>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</si>
  <si>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</si>
  <si>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</si>
  <si>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</si>
  <si>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</si>
  <si>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</si>
  <si>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</si>
  <si>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</si>
  <si>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</si>
  <si>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</si>
  <si>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</si>
  <si>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</si>
  <si>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</si>
  <si>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</si>
  <si>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</si>
  <si>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</si>
  <si>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</si>
  <si>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</si>
  <si>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</si>
  <si>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</si>
  <si>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</si>
  <si>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</si>
  <si>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</si>
  <si>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</si>
  <si>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</si>
  <si>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</si>
  <si>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</si>
  <si>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</si>
  <si>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</si>
  <si>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</si>
  <si>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</si>
  <si>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</si>
  <si>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</si>
  <si>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</si>
  <si>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</si>
  <si>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</si>
  <si>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</si>
  <si>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</si>
  <si>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</si>
  <si>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</si>
  <si>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</si>
  <si>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</si>
  <si>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</si>
  <si>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</si>
  <si>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</si>
  <si>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</si>
  <si>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</si>
  <si>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</si>
  <si>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</si>
  <si>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</si>
  <si>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</si>
  <si>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</si>
  <si>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</si>
  <si>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</si>
  <si>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</si>
  <si>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</si>
  <si>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</si>
  <si>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</si>
  <si>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</si>
  <si>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</si>
  <si>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</si>
  <si>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</si>
  <si>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</si>
  <si>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</si>
  <si>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</si>
  <si>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</si>
  <si>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</si>
  <si>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</si>
  <si>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</si>
  <si>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</si>
  <si>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</si>
  <si>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</si>
  <si>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</si>
  <si>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</si>
  <si>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</si>
  <si>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</si>
  <si>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</si>
  <si>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</si>
  <si>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</si>
  <si>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</si>
  <si>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</si>
  <si>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</si>
  <si>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</si>
  <si>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</si>
  <si>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</si>
  <si>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</si>
  <si>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</si>
  <si>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</si>
  <si>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</si>
  <si>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</si>
  <si>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</si>
  <si>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</si>
  <si>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</si>
  <si>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</si>
  <si>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</si>
  <si>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</si>
  <si>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</si>
  <si>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</si>
  <si>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</si>
  <si>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</si>
  <si>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</si>
  <si>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</si>
  <si>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</si>
  <si>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</si>
  <si>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</si>
  <si>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</si>
  <si>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</si>
  <si>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</si>
  <si>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</si>
  <si>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</si>
  <si>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</si>
  <si>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</si>
  <si>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</si>
  <si>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</si>
  <si>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</si>
  <si>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</si>
  <si>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</si>
  <si>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</si>
  <si>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</si>
  <si>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</si>
  <si>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</si>
  <si>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</si>
  <si>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</si>
  <si>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</si>
  <si>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</si>
  <si>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</si>
  <si>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</si>
  <si>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</si>
  <si>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</si>
  <si>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</si>
  <si>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</si>
  <si>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</si>
  <si>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</si>
  <si>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</si>
  <si>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</si>
  <si>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</si>
  <si>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</si>
  <si>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</si>
  <si>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</si>
  <si>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</si>
  <si>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</si>
  <si>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</si>
  <si>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</si>
  <si>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</si>
  <si>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</si>
  <si>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</si>
  <si>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</si>
  <si>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</si>
  <si>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</si>
  <si>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</si>
  <si>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</si>
  <si>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</si>
  <si>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</si>
  <si>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</si>
  <si>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</si>
  <si>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</si>
  <si>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</si>
  <si>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</si>
  <si>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</si>
  <si>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</si>
  <si>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</si>
  <si>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</si>
  <si>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</si>
  <si>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</si>
  <si>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</si>
  <si>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</si>
  <si>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</si>
  <si>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</si>
  <si>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</si>
  <si>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</si>
  <si>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</si>
  <si>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</si>
  <si>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</si>
  <si>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</si>
  <si>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</si>
  <si>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</si>
  <si>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</si>
  <si>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</si>
  <si>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</si>
  <si>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</si>
  <si>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</si>
  <si>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</si>
  <si>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</si>
  <si>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</si>
  <si>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</si>
  <si>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</si>
  <si>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</si>
  <si>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</si>
  <si>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</si>
  <si>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</si>
  <si>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</si>
  <si>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</si>
  <si>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</si>
  <si>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</si>
  <si>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</si>
  <si>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</si>
  <si>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</si>
  <si>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</si>
  <si>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</si>
  <si>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</si>
  <si>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</si>
  <si>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</si>
  <si>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</si>
  <si>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</si>
  <si>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</si>
  <si>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</si>
  <si>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</si>
  <si>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</si>
  <si>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</si>
  <si>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</si>
  <si>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</si>
  <si>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</si>
  <si>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</si>
  <si>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</si>
  <si>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</si>
  <si>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</si>
  <si>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</si>
  <si>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</si>
  <si>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</si>
  <si>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</si>
  <si>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</si>
  <si>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</si>
  <si>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</si>
  <si>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</si>
  <si>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</si>
  <si>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</si>
  <si>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</si>
  <si>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</si>
  <si>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</si>
  <si>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</si>
  <si>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</si>
  <si>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</si>
  <si>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</si>
  <si>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</si>
  <si>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</si>
  <si>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</si>
  <si>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</si>
  <si>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</si>
  <si>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</si>
  <si>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</si>
  <si>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</si>
  <si>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</si>
  <si>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</si>
  <si>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</si>
  <si>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</si>
  <si>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</si>
  <si>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</si>
  <si>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</si>
  <si>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</si>
  <si>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</si>
  <si>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</si>
  <si>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</si>
  <si>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</si>
  <si>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</si>
  <si>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</si>
  <si>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</si>
  <si>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</si>
  <si>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</si>
  <si>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</si>
  <si>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</si>
  <si>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</si>
  <si>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</si>
  <si>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</si>
  <si>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</si>
  <si>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</si>
  <si>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</si>
  <si>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</si>
  <si>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</si>
  <si>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</si>
  <si>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</si>
  <si>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</si>
  <si>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</si>
  <si>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</si>
  <si>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</si>
  <si>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</si>
  <si>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</si>
  <si>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</si>
  <si>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</si>
  <si>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</si>
  <si>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</si>
  <si>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</si>
  <si>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</si>
  <si>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</si>
  <si>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</si>
  <si>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</si>
  <si>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</si>
  <si>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</si>
  <si>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</si>
  <si>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</si>
  <si>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</si>
  <si>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</si>
  <si>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</si>
  <si>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</si>
  <si>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</si>
  <si>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</si>
  <si>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</si>
  <si>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</si>
  <si>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</si>
  <si>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</si>
  <si>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</si>
  <si>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</si>
  <si>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</si>
  <si>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</si>
  <si>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</si>
  <si>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</si>
  <si>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</si>
  <si>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</si>
  <si>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</si>
  <si>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</si>
  <si>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</si>
  <si>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</si>
  <si>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</si>
  <si>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</si>
  <si>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</si>
  <si>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</si>
  <si>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</si>
  <si>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</si>
  <si>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</si>
  <si>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</si>
  <si>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</si>
  <si>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</si>
  <si>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</si>
  <si>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</si>
  <si>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</si>
  <si>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</si>
  <si>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</si>
  <si>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</si>
  <si>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</si>
  <si>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</si>
  <si>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</si>
  <si>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</si>
  <si>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</si>
  <si>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</si>
  <si>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</si>
  <si>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</si>
  <si>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</si>
  <si>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</si>
  <si>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</si>
  <si>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</si>
  <si>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</si>
  <si>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</si>
  <si>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</si>
  <si>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</si>
  <si>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</si>
  <si>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</si>
  <si>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</si>
  <si>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</si>
  <si>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</si>
  <si>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</si>
  <si>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</si>
  <si>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</si>
  <si>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</si>
  <si>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</si>
  <si>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</si>
  <si>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</si>
  <si>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</si>
  <si>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</si>
  <si>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</si>
  <si>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</si>
  <si>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</si>
  <si>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</si>
  <si>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</si>
  <si>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</si>
  <si>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</si>
  <si>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</si>
  <si>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</si>
  <si>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</si>
  <si>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</si>
  <si>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</si>
  <si>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</si>
  <si>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</si>
  <si>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</si>
  <si>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나이들수록 매달려야 하는 것들</t>
    <phoneticPr fontId="41" type="noConversion"/>
  </si>
  <si>
    <t>뇌는 어떻게 성공하는가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</si>
  <si>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</si>
  <si>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</si>
  <si>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</si>
  <si>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</si>
  <si>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</si>
  <si>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</si>
  <si>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</si>
  <si>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</si>
  <si>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</si>
  <si>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투자의 시간</t>
    <phoneticPr fontId="41" type="noConversion"/>
  </si>
  <si>
    <t>한 페이지 표의 힘</t>
    <phoneticPr fontId="41" type="noConversion"/>
  </si>
  <si>
    <t>그림으로 배우는 도커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</si>
  <si>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스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맑은 고딕"/>
        <family val="2"/>
        <charset val="129"/>
      </rPr>
      <t>ㄱㅅ</t>
    </r>
    <phoneticPr fontId="41" type="noConversion"/>
  </si>
  <si>
    <t>모두가 힘들다고 할 때 기회가 있다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</si>
  <si>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</si>
  <si>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r>
      <t>1</t>
    </r>
    <r>
      <rPr>
        <sz val="10"/>
        <color rgb="FF262626"/>
        <rFont val="맑은 고딕"/>
        <family val="3"/>
        <charset val="129"/>
      </rPr>
      <t>부와 2부를 대조해가며 읽어볼 것</t>
    </r>
    <phoneticPr fontId="41" type="noConversion"/>
  </si>
  <si>
    <t>todo: p.298 ~ p.321</t>
    <phoneticPr fontId="41" type="noConversion"/>
  </si>
  <si>
    <t>todo: p.23, p.25, p.33</t>
    <phoneticPr fontId="41" type="noConversion"/>
  </si>
  <si>
    <t>매일 통증</t>
    <phoneticPr fontId="41" type="noConversion"/>
  </si>
  <si>
    <r>
      <t>517.32-</t>
    </r>
    <r>
      <rPr>
        <sz val="10"/>
        <color rgb="FF262626"/>
        <rFont val="돋움체"/>
        <family val="2"/>
        <charset val="129"/>
      </rPr>
      <t>안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</si>
  <si>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t>50대를 위한 시작하는 습관</t>
    <phoneticPr fontId="41" type="noConversion"/>
  </si>
  <si>
    <r>
      <t>199.1-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맑은 고딕"/>
        <family val="2"/>
        <charset val="129"/>
      </rPr>
      <t>ㅇㅎ</t>
    </r>
    <phoneticPr fontId="41" type="noConversion"/>
  </si>
  <si>
    <t>뇌과학자가 알려주는 내향인의 성공 비결</t>
    <phoneticPr fontId="41" type="noConversion"/>
  </si>
  <si>
    <t>개발자를 위한 쉬운 도커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</si>
  <si>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차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ㅇ</t>
    </r>
    <phoneticPr fontId="41" type="noConversion"/>
  </si>
  <si>
    <r>
      <t xml:space="preserve">p.43~ </t>
    </r>
    <r>
      <rPr>
        <sz val="10"/>
        <color rgb="FF262626"/>
        <rFont val="맑은 고딕"/>
        <family val="2"/>
        <charset val="129"/>
      </rPr>
      <t xml:space="preserve">추후 </t>
    </r>
    <r>
      <rPr>
        <sz val="10"/>
        <color rgb="FF262626"/>
        <rFont val="맑은 고딕"/>
        <family val="3"/>
        <charset val="129"/>
      </rPr>
      <t>설치 참조</t>
    </r>
    <phoneticPr fontId="41" type="noConversion"/>
  </si>
  <si>
    <t>습관을 바꾸면 인생이 바뀐다</t>
    <phoneticPr fontId="41" type="noConversion"/>
  </si>
  <si>
    <r>
      <t>199.1-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</si>
  <si>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(Wireshark로 배우는)컴퓨터 네트워크</t>
    <phoneticPr fontId="41" type="noConversion"/>
  </si>
  <si>
    <r>
      <t>004.5-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맑은 고딕"/>
        <family val="2"/>
        <charset val="129"/>
      </rPr>
      <t>ㅋ</t>
    </r>
    <r>
      <rPr>
        <sz val="10"/>
        <color rgb="FF262626"/>
        <rFont val="Trebuchet MS"/>
        <family val="2"/>
      </rPr>
      <t>4</t>
    </r>
    <phoneticPr fontId="41" type="noConversion"/>
  </si>
  <si>
    <t>남에게 좋은 사람보다 나에게 좋은 사람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</si>
  <si>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맑은 고딕"/>
        <family val="2"/>
        <charset val="129"/>
      </rPr>
      <t>ㄴ</t>
    </r>
    <phoneticPr fontId="41" type="noConversion"/>
  </si>
  <si>
    <r>
      <t>p.155 XML~, p.230~</t>
    </r>
    <r>
      <rPr>
        <sz val="10"/>
        <color rgb="FF262626"/>
        <rFont val="맑은 고딕"/>
        <family val="2"/>
        <charset val="129"/>
      </rPr>
      <t>읽어야 함</t>
    </r>
    <r>
      <rPr>
        <sz val="10"/>
        <color rgb="FF262626"/>
        <rFont val="Trebuchet MS"/>
        <family val="2"/>
      </rPr>
      <t>, p.257~</t>
    </r>
    <r>
      <rPr>
        <sz val="10"/>
        <color rgb="FF262626"/>
        <rFont val="맑은 고딕"/>
        <family val="2"/>
        <charset val="129"/>
      </rPr>
      <t>읽었음</t>
    </r>
    <phoneticPr fontId="41" type="noConversion"/>
  </si>
  <si>
    <t>이펙티브 소프트웨어 테스팅</t>
    <phoneticPr fontId="41" type="noConversion"/>
  </si>
  <si>
    <t>지역서점</t>
    <phoneticPr fontId="41" type="noConversion"/>
  </si>
  <si>
    <t>주식시장을 이기는 작은 책</t>
    <phoneticPr fontId="41" type="noConversion"/>
  </si>
  <si>
    <t>?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</si>
  <si>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맑은 고딕"/>
        <family val="2"/>
        <charset val="129"/>
      </rPr>
      <t>ㅈㅇ</t>
    </r>
    <phoneticPr fontId="41" type="noConversion"/>
  </si>
  <si>
    <t>주도주 투자 수익의 정석</t>
    <phoneticPr fontId="41" type="noConversion"/>
  </si>
  <si>
    <t>혼자 만들면서 공부하는 파이썬</t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</si>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</sst>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176" fontId="40" fillId="27" borderId="3" xfId="0" applyNumberFormat="1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3">
        <v>2019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6"/>
      <c r="C1" s="756"/>
      <c r="D1" s="756"/>
      <c r="E1" s="756"/>
      <c r="F1" s="756"/>
      <c r="G1" s="756"/>
      <c r="H1" s="756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9" t="s">
        <v>322</v>
      </c>
      <c r="B1" s="760"/>
      <c r="C1" s="760"/>
      <c r="D1" s="760"/>
      <c r="E1" s="761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2" t="s">
        <v>398</v>
      </c>
      <c r="E2" s="762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3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4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4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4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4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4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4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4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4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4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4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4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4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4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4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4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4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4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4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4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5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4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4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4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5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3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4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4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4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4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4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4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4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4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4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4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4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4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5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3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4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4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4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4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4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4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4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4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4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4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5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3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4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4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4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4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4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4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4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4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5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4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4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4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4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4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4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4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4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4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4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4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4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4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4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4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4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5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4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4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4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4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4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4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4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4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4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4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4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4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5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6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7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7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7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7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7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7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7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7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7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8" t="s">
        <v>495</v>
      </c>
      <c r="B105" s="769"/>
      <c r="C105" s="770"/>
      <c r="D105" s="757">
        <f>SUM(D4:D104)</f>
        <v>1832000</v>
      </c>
      <c r="E105" s="75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4">
        <v>2020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5">
        <v>2021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F167" sqref="F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3"/>
  <sheetViews>
    <sheetView tabSelected="1" zoomScaleNormal="100" zoomScaleSheetLayoutView="75" workbookViewId="0">
      <pane ySplit="2" topLeftCell="A152" activePane="bottomLeft" state="frozen"/>
      <selection pane="bottomLeft" activeCell="C171" sqref="C17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93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693" t="s">
        <v>4107</v>
      </c>
      <c r="C67" s="470">
        <v>96</v>
      </c>
      <c r="D67" s="605">
        <v>445</v>
      </c>
      <c r="E67" s="670">
        <f t="shared" si="2"/>
        <v>21.573033707865168</v>
      </c>
      <c r="F67" s="470"/>
      <c r="G67" s="470" t="s">
        <v>4925</v>
      </c>
      <c r="H67" s="298" t="s">
        <v>5036</v>
      </c>
      <c r="I67" s="297">
        <v>2024</v>
      </c>
      <c r="J67" s="470" t="s">
        <v>702</v>
      </c>
      <c r="K67" s="295" t="s">
        <v>5037</v>
      </c>
      <c r="L67" s="300">
        <v>45501</v>
      </c>
      <c r="M67" s="296" t="s">
        <v>690</v>
      </c>
      <c r="N67" s="281">
        <f t="shared" ref="N67:N122" si="3">IF(M67="O",L67+21,L67+14)</f>
        <v>45522</v>
      </c>
      <c r="O67" s="9"/>
    </row>
    <row r="68" spans="2:15" ht="15">
      <c r="B68" s="708" t="s">
        <v>3922</v>
      </c>
      <c r="C68" s="605"/>
      <c r="D68" s="605">
        <v>302</v>
      </c>
      <c r="E68" s="670">
        <f t="shared" si="2"/>
        <v>0</v>
      </c>
      <c r="F68" s="605"/>
      <c r="G68" s="729" t="s">
        <v>1318</v>
      </c>
      <c r="H68" s="471" t="s">
        <v>5075</v>
      </c>
      <c r="I68" s="297">
        <v>2023</v>
      </c>
      <c r="J68" s="470" t="s">
        <v>1196</v>
      </c>
      <c r="K68" s="295"/>
      <c r="L68" s="300">
        <v>45515</v>
      </c>
      <c r="M68" s="296" t="s">
        <v>280</v>
      </c>
      <c r="N68" s="281">
        <f t="shared" si="3"/>
        <v>45536</v>
      </c>
      <c r="O68" s="9"/>
    </row>
    <row r="69" spans="2:15" ht="15.6">
      <c r="B69" s="693" t="s">
        <v>4502</v>
      </c>
      <c r="C69" s="470">
        <v>14</v>
      </c>
      <c r="D69" s="605">
        <v>368</v>
      </c>
      <c r="E69" s="670">
        <f t="shared" si="2"/>
        <v>3.804347826086957</v>
      </c>
      <c r="F69" s="470"/>
      <c r="G69" s="470" t="s">
        <v>1318</v>
      </c>
      <c r="H69" s="471" t="s">
        <v>5078</v>
      </c>
      <c r="I69" s="297">
        <v>2019</v>
      </c>
      <c r="J69" s="470" t="s">
        <v>702</v>
      </c>
      <c r="K69" s="295" t="s">
        <v>5079</v>
      </c>
      <c r="L69" s="300">
        <v>45515</v>
      </c>
      <c r="M69" s="296" t="s">
        <v>280</v>
      </c>
      <c r="N69" s="281">
        <f t="shared" si="3"/>
        <v>45536</v>
      </c>
      <c r="O69" s="331" t="s">
        <v>5099</v>
      </c>
    </row>
    <row r="70" spans="2:15" ht="15.6">
      <c r="B70" s="708" t="s">
        <v>3921</v>
      </c>
      <c r="C70" s="605">
        <v>100</v>
      </c>
      <c r="D70" s="605">
        <v>238</v>
      </c>
      <c r="E70" s="670">
        <f t="shared" si="2"/>
        <v>42.016806722689076</v>
      </c>
      <c r="F70" s="605"/>
      <c r="G70" s="470" t="s">
        <v>4988</v>
      </c>
      <c r="H70" s="471" t="s">
        <v>5054</v>
      </c>
      <c r="I70" s="297">
        <v>2024</v>
      </c>
      <c r="J70" s="470" t="s">
        <v>702</v>
      </c>
      <c r="K70" s="295" t="s">
        <v>5055</v>
      </c>
      <c r="L70" s="300">
        <v>45515</v>
      </c>
      <c r="M70" s="296" t="s">
        <v>280</v>
      </c>
      <c r="N70" s="281">
        <f t="shared" si="3"/>
        <v>45536</v>
      </c>
      <c r="O70" s="331"/>
    </row>
    <row r="71" spans="2:15" ht="15">
      <c r="B71" s="708" t="s">
        <v>3964</v>
      </c>
      <c r="C71" s="605"/>
      <c r="D71" s="605">
        <v>304</v>
      </c>
      <c r="E71" s="670">
        <f t="shared" si="2"/>
        <v>0</v>
      </c>
      <c r="F71" s="605"/>
      <c r="G71" s="470" t="s">
        <v>1318</v>
      </c>
      <c r="H71" s="471" t="s">
        <v>5080</v>
      </c>
      <c r="I71" s="297">
        <v>2024</v>
      </c>
      <c r="J71" s="470" t="s">
        <v>1196</v>
      </c>
      <c r="K71" s="295" t="s">
        <v>5081</v>
      </c>
      <c r="L71" s="300">
        <v>45522</v>
      </c>
      <c r="M71" s="296" t="s">
        <v>690</v>
      </c>
      <c r="N71" s="281">
        <f t="shared" si="3"/>
        <v>45543</v>
      </c>
      <c r="O71" s="9"/>
    </row>
    <row r="72" spans="2:15" ht="15">
      <c r="B72" s="708" t="s">
        <v>4502</v>
      </c>
      <c r="C72" s="605"/>
      <c r="D72" s="605">
        <v>705</v>
      </c>
      <c r="E72" s="670">
        <f t="shared" si="2"/>
        <v>0</v>
      </c>
      <c r="F72" s="605" t="s">
        <v>5097</v>
      </c>
      <c r="G72" s="470" t="s">
        <v>4925</v>
      </c>
      <c r="H72" s="471" t="s">
        <v>5082</v>
      </c>
      <c r="I72" s="297">
        <v>2010</v>
      </c>
      <c r="J72" s="470" t="s">
        <v>1196</v>
      </c>
      <c r="K72" s="295" t="s">
        <v>5083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1890</v>
      </c>
      <c r="C73" s="605"/>
      <c r="D73" s="605">
        <v>273</v>
      </c>
      <c r="E73" s="670">
        <f t="shared" si="2"/>
        <v>0</v>
      </c>
      <c r="F73" s="605"/>
      <c r="G73" s="470" t="s">
        <v>5014</v>
      </c>
      <c r="H73" s="728" t="s">
        <v>5084</v>
      </c>
      <c r="I73" s="297">
        <v>2021</v>
      </c>
      <c r="J73" s="470" t="s">
        <v>5085</v>
      </c>
      <c r="K73" s="295" t="s">
        <v>5086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4502</v>
      </c>
      <c r="C74" s="605"/>
      <c r="D74" s="605">
        <v>440</v>
      </c>
      <c r="E74" s="670">
        <f t="shared" si="2"/>
        <v>0</v>
      </c>
      <c r="F74" s="605"/>
      <c r="G74" s="470" t="s">
        <v>1318</v>
      </c>
      <c r="H74" s="471" t="s">
        <v>5087</v>
      </c>
      <c r="I74" s="297">
        <v>2023</v>
      </c>
      <c r="J74" s="470" t="s">
        <v>702</v>
      </c>
      <c r="K74" s="295" t="s">
        <v>5088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693" t="s">
        <v>3922</v>
      </c>
      <c r="C75" s="470"/>
      <c r="D75" s="605">
        <v>287</v>
      </c>
      <c r="E75" s="670">
        <f t="shared" si="2"/>
        <v>0</v>
      </c>
      <c r="F75" s="470"/>
      <c r="G75" s="470" t="s">
        <v>5014</v>
      </c>
      <c r="H75" s="471" t="s">
        <v>5091</v>
      </c>
      <c r="I75" s="297">
        <v>2023</v>
      </c>
      <c r="J75" s="470" t="s">
        <v>702</v>
      </c>
      <c r="K75" s="295" t="s">
        <v>5092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708" t="s">
        <v>4940</v>
      </c>
      <c r="C76" s="605">
        <v>65</v>
      </c>
      <c r="D76" s="605">
        <v>359</v>
      </c>
      <c r="E76" s="670">
        <f t="shared" si="2"/>
        <v>18.105849582172702</v>
      </c>
      <c r="F76" s="605"/>
      <c r="G76" s="470" t="s">
        <v>4925</v>
      </c>
      <c r="H76" s="471" t="s">
        <v>5093</v>
      </c>
      <c r="I76" s="297">
        <v>2023</v>
      </c>
      <c r="J76" s="470" t="s">
        <v>702</v>
      </c>
      <c r="K76" s="295" t="s">
        <v>5094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4502</v>
      </c>
      <c r="C77" s="605">
        <v>21</v>
      </c>
      <c r="D77" s="605">
        <v>327</v>
      </c>
      <c r="E77" s="670">
        <f t="shared" si="2"/>
        <v>6.4220183486238538</v>
      </c>
      <c r="F77" s="605"/>
      <c r="G77" s="470" t="s">
        <v>1318</v>
      </c>
      <c r="H77" s="728" t="s">
        <v>5100</v>
      </c>
      <c r="I77" s="297">
        <v>2024</v>
      </c>
      <c r="J77" s="470" t="s">
        <v>1196</v>
      </c>
      <c r="K77" s="295" t="s">
        <v>5101</v>
      </c>
      <c r="L77" s="300">
        <v>45536</v>
      </c>
      <c r="M77" s="296" t="s">
        <v>690</v>
      </c>
      <c r="N77" s="281">
        <f t="shared" si="3"/>
        <v>45557</v>
      </c>
      <c r="O77" s="9"/>
    </row>
    <row r="78" spans="2:15" ht="15">
      <c r="B78" s="708" t="s">
        <v>4502</v>
      </c>
      <c r="C78" s="605">
        <v>34</v>
      </c>
      <c r="D78" s="605">
        <v>225</v>
      </c>
      <c r="E78" s="670">
        <f t="shared" si="2"/>
        <v>15.111111111111111</v>
      </c>
      <c r="F78" s="610"/>
      <c r="G78" s="470" t="s">
        <v>4841</v>
      </c>
      <c r="H78" s="471" t="s">
        <v>5102</v>
      </c>
      <c r="I78" s="297">
        <v>2024</v>
      </c>
      <c r="J78" s="470" t="s">
        <v>1196</v>
      </c>
      <c r="K78" s="295" t="s">
        <v>5103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3922</v>
      </c>
      <c r="C79" s="605">
        <v>40</v>
      </c>
      <c r="D79" s="605">
        <v>211</v>
      </c>
      <c r="E79" s="670">
        <f t="shared" si="2"/>
        <v>18.957345971563981</v>
      </c>
      <c r="F79" s="605"/>
      <c r="G79" s="470" t="s">
        <v>5014</v>
      </c>
      <c r="H79" s="728" t="s">
        <v>5104</v>
      </c>
      <c r="I79" s="297">
        <v>2019</v>
      </c>
      <c r="J79" s="470" t="s">
        <v>1196</v>
      </c>
      <c r="K79" s="295" t="s">
        <v>5105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.6">
      <c r="B80" s="708" t="s">
        <v>4502</v>
      </c>
      <c r="C80" s="605">
        <v>7</v>
      </c>
      <c r="D80" s="605">
        <v>416</v>
      </c>
      <c r="E80" s="670">
        <f t="shared" si="2"/>
        <v>1.6826923076923077</v>
      </c>
      <c r="F80" s="605" t="s">
        <v>5061</v>
      </c>
      <c r="G80" s="470" t="s">
        <v>4929</v>
      </c>
      <c r="H80" s="471" t="s">
        <v>5076</v>
      </c>
      <c r="I80" s="606">
        <v>2023</v>
      </c>
      <c r="J80" s="605" t="s">
        <v>685</v>
      </c>
      <c r="K80" s="614" t="s">
        <v>5077</v>
      </c>
      <c r="L80" s="300">
        <v>45543</v>
      </c>
      <c r="M80" s="296" t="s">
        <v>690</v>
      </c>
      <c r="N80" s="281">
        <f t="shared" si="3"/>
        <v>45564</v>
      </c>
      <c r="O80" s="331" t="s">
        <v>5098</v>
      </c>
    </row>
    <row r="81" spans="2:15" ht="15">
      <c r="B81" s="708" t="s">
        <v>4502</v>
      </c>
      <c r="C81" s="605">
        <v>23</v>
      </c>
      <c r="D81" s="605">
        <v>561</v>
      </c>
      <c r="E81" s="670">
        <f t="shared" si="2"/>
        <v>4.0998217468805702</v>
      </c>
      <c r="F81" s="610"/>
      <c r="G81" s="470"/>
      <c r="H81" s="471" t="s">
        <v>5108</v>
      </c>
      <c r="I81" s="297">
        <v>2017</v>
      </c>
      <c r="J81" s="470" t="s">
        <v>685</v>
      </c>
      <c r="K81" s="295" t="s">
        <v>5109</v>
      </c>
      <c r="L81" s="300">
        <v>45543</v>
      </c>
      <c r="M81" s="296" t="s">
        <v>690</v>
      </c>
      <c r="N81" s="281">
        <f t="shared" si="3"/>
        <v>45564</v>
      </c>
      <c r="O81" s="477" t="s">
        <v>5115</v>
      </c>
    </row>
    <row r="82" spans="2:15" ht="15">
      <c r="B82" s="708" t="s">
        <v>4502</v>
      </c>
      <c r="C82" s="605">
        <v>14</v>
      </c>
      <c r="D82" s="605">
        <v>437</v>
      </c>
      <c r="E82" s="670">
        <f t="shared" si="2"/>
        <v>3.2036613272311212</v>
      </c>
      <c r="F82" s="605"/>
      <c r="G82" s="470"/>
      <c r="H82" s="471" t="s">
        <v>5113</v>
      </c>
      <c r="I82" s="297">
        <v>2024</v>
      </c>
      <c r="J82" s="470" t="s">
        <v>702</v>
      </c>
      <c r="K82" s="295" t="s">
        <v>5114</v>
      </c>
      <c r="L82" s="300">
        <v>45557</v>
      </c>
      <c r="M82" s="296" t="s">
        <v>690</v>
      </c>
      <c r="N82" s="281">
        <f t="shared" si="3"/>
        <v>45578</v>
      </c>
      <c r="O82" s="477"/>
    </row>
    <row r="83" spans="2:15" ht="15">
      <c r="B83" s="693" t="s">
        <v>4502</v>
      </c>
      <c r="C83" s="470"/>
      <c r="D83" s="605">
        <v>495</v>
      </c>
      <c r="E83" s="670">
        <f t="shared" si="2"/>
        <v>0</v>
      </c>
      <c r="F83" s="470"/>
      <c r="G83" s="470" t="s">
        <v>5014</v>
      </c>
      <c r="H83" s="471" t="s">
        <v>5120</v>
      </c>
      <c r="I83" s="297">
        <v>2016</v>
      </c>
      <c r="J83" s="470" t="s">
        <v>685</v>
      </c>
      <c r="K83" s="295" t="s">
        <v>5121</v>
      </c>
      <c r="L83" s="300">
        <v>45564</v>
      </c>
      <c r="M83" s="296" t="s">
        <v>690</v>
      </c>
      <c r="N83" s="281">
        <f t="shared" si="3"/>
        <v>45585</v>
      </c>
      <c r="O83" s="9"/>
    </row>
    <row r="84" spans="2:15" ht="15">
      <c r="B84" s="708" t="s">
        <v>4502</v>
      </c>
      <c r="C84" s="605"/>
      <c r="D84" s="605">
        <v>345</v>
      </c>
      <c r="E84" s="670">
        <f t="shared" si="2"/>
        <v>0</v>
      </c>
      <c r="F84" s="605"/>
      <c r="G84" s="470" t="s">
        <v>5014</v>
      </c>
      <c r="H84" s="728" t="s">
        <v>5116</v>
      </c>
      <c r="I84" s="297">
        <v>2017</v>
      </c>
      <c r="J84" s="470" t="s">
        <v>685</v>
      </c>
      <c r="K84" s="295" t="s">
        <v>5117</v>
      </c>
      <c r="L84" s="300">
        <v>45564</v>
      </c>
      <c r="M84" s="296" t="s">
        <v>690</v>
      </c>
      <c r="N84" s="281">
        <f t="shared" si="3"/>
        <v>45585</v>
      </c>
      <c r="O84" s="477"/>
    </row>
    <row r="85" spans="2:15" ht="15">
      <c r="B85" s="708" t="s">
        <v>4502</v>
      </c>
      <c r="C85" s="605">
        <v>0</v>
      </c>
      <c r="D85" s="605">
        <v>155</v>
      </c>
      <c r="E85" s="670">
        <f t="shared" si="2"/>
        <v>0</v>
      </c>
      <c r="F85" s="605"/>
      <c r="G85" s="470" t="s">
        <v>5067</v>
      </c>
      <c r="H85" s="471" t="s">
        <v>5065</v>
      </c>
      <c r="I85" s="297">
        <v>2019</v>
      </c>
      <c r="J85" s="470" t="s">
        <v>702</v>
      </c>
      <c r="K85" s="295" t="s">
        <v>5066</v>
      </c>
      <c r="L85" s="300">
        <v>45578</v>
      </c>
      <c r="M85" s="296" t="s">
        <v>690</v>
      </c>
      <c r="N85" s="281">
        <f t="shared" si="3"/>
        <v>45599</v>
      </c>
      <c r="O85" s="477"/>
    </row>
    <row r="86" spans="2:15" ht="15">
      <c r="B86" s="708" t="s">
        <v>4502</v>
      </c>
      <c r="C86" s="605">
        <v>19</v>
      </c>
      <c r="D86" s="605">
        <v>421</v>
      </c>
      <c r="E86" s="670">
        <f t="shared" si="2"/>
        <v>4.513064133016627</v>
      </c>
      <c r="F86" s="605"/>
      <c r="G86" s="470" t="s">
        <v>4841</v>
      </c>
      <c r="H86" s="471" t="s">
        <v>5110</v>
      </c>
      <c r="I86" s="297">
        <v>2024</v>
      </c>
      <c r="J86" s="470" t="s">
        <v>702</v>
      </c>
      <c r="K86" s="295" t="s">
        <v>5111</v>
      </c>
      <c r="L86" s="300">
        <v>45578</v>
      </c>
      <c r="M86" s="296" t="s">
        <v>690</v>
      </c>
      <c r="N86" s="281">
        <f t="shared" si="3"/>
        <v>45599</v>
      </c>
      <c r="O86" s="9"/>
    </row>
    <row r="87" spans="2:15" ht="15">
      <c r="B87" s="708" t="s">
        <v>4502</v>
      </c>
      <c r="C87" s="605">
        <v>141</v>
      </c>
      <c r="D87" s="605">
        <v>548</v>
      </c>
      <c r="E87" s="670">
        <f t="shared" si="2"/>
        <v>25.729927007299271</v>
      </c>
      <c r="F87" s="610"/>
      <c r="G87" s="470" t="s">
        <v>4841</v>
      </c>
      <c r="H87" s="471" t="s">
        <v>5135</v>
      </c>
      <c r="I87" s="297">
        <v>2021</v>
      </c>
      <c r="J87" s="470" t="s">
        <v>1196</v>
      </c>
      <c r="K87" s="295" t="s">
        <v>5136</v>
      </c>
      <c r="L87" s="300">
        <v>45585</v>
      </c>
      <c r="M87" s="296" t="s">
        <v>690</v>
      </c>
      <c r="N87" s="281">
        <f t="shared" si="3"/>
        <v>45606</v>
      </c>
      <c r="O87" s="9"/>
    </row>
    <row r="88" spans="2:15" ht="15">
      <c r="B88" s="708" t="s">
        <v>3922</v>
      </c>
      <c r="C88" s="605"/>
      <c r="D88" s="605">
        <v>271</v>
      </c>
      <c r="E88" s="670">
        <f t="shared" si="2"/>
        <v>0</v>
      </c>
      <c r="F88" s="605"/>
      <c r="G88" s="470" t="s">
        <v>1318</v>
      </c>
      <c r="H88" s="471" t="s">
        <v>5129</v>
      </c>
      <c r="I88" s="297">
        <v>2019</v>
      </c>
      <c r="J88" s="470" t="s">
        <v>1392</v>
      </c>
      <c r="K88" s="295" t="s">
        <v>5130</v>
      </c>
      <c r="L88" s="300">
        <v>45585</v>
      </c>
      <c r="M88" s="296" t="s">
        <v>690</v>
      </c>
      <c r="N88" s="281">
        <f t="shared" si="3"/>
        <v>45606</v>
      </c>
      <c r="O88" s="561"/>
    </row>
    <row r="89" spans="2:15" ht="15">
      <c r="B89" s="708" t="s">
        <v>3922</v>
      </c>
      <c r="C89" s="605"/>
      <c r="D89" s="605">
        <v>267</v>
      </c>
      <c r="E89" s="670">
        <f t="shared" si="2"/>
        <v>0</v>
      </c>
      <c r="F89" s="605"/>
      <c r="G89" s="470" t="s">
        <v>1318</v>
      </c>
      <c r="H89" s="471" t="s">
        <v>5131</v>
      </c>
      <c r="I89" s="297">
        <v>2022</v>
      </c>
      <c r="J89" s="470" t="s">
        <v>685</v>
      </c>
      <c r="K89" s="295" t="s">
        <v>5132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604" t="s">
        <v>4502</v>
      </c>
      <c r="C90" s="605">
        <v>113</v>
      </c>
      <c r="D90" s="605">
        <v>292</v>
      </c>
      <c r="E90" s="670">
        <f t="shared" si="2"/>
        <v>38.698630136986303</v>
      </c>
      <c r="F90" s="605"/>
      <c r="G90" s="605" t="s">
        <v>4973</v>
      </c>
      <c r="H90" s="604" t="s">
        <v>4969</v>
      </c>
      <c r="I90" s="606">
        <v>2023</v>
      </c>
      <c r="J90" s="605" t="s">
        <v>1196</v>
      </c>
      <c r="K90" s="614" t="s">
        <v>5003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708" t="s">
        <v>3964</v>
      </c>
      <c r="C91" s="605">
        <v>25</v>
      </c>
      <c r="D91" s="605">
        <v>247</v>
      </c>
      <c r="E91" s="670">
        <f t="shared" si="2"/>
        <v>10.121457489878543</v>
      </c>
      <c r="F91" s="605"/>
      <c r="G91" s="470" t="s">
        <v>4841</v>
      </c>
      <c r="H91" s="471" t="s">
        <v>5137</v>
      </c>
      <c r="I91" s="297">
        <v>2023</v>
      </c>
      <c r="J91" s="470" t="s">
        <v>702</v>
      </c>
      <c r="K91" s="295" t="s">
        <v>5138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693" t="s">
        <v>4940</v>
      </c>
      <c r="C92" s="470">
        <v>46</v>
      </c>
      <c r="D92" s="605">
        <v>287</v>
      </c>
      <c r="E92" s="670">
        <f t="shared" si="2"/>
        <v>16.027874564459928</v>
      </c>
      <c r="F92" s="470"/>
      <c r="G92" s="470" t="s">
        <v>4841</v>
      </c>
      <c r="H92" s="471" t="s">
        <v>5106</v>
      </c>
      <c r="I92" s="297">
        <v>2022</v>
      </c>
      <c r="J92" s="470" t="s">
        <v>685</v>
      </c>
      <c r="K92" s="295" t="s">
        <v>5107</v>
      </c>
      <c r="L92" s="300">
        <v>45599</v>
      </c>
      <c r="M92" s="296" t="s">
        <v>690</v>
      </c>
      <c r="N92" s="281">
        <f t="shared" si="3"/>
        <v>45620</v>
      </c>
      <c r="O92" s="9"/>
    </row>
    <row r="93" spans="2:15" ht="15">
      <c r="B93" s="708" t="s">
        <v>4502</v>
      </c>
      <c r="C93" s="605">
        <v>48</v>
      </c>
      <c r="D93" s="605">
        <v>478</v>
      </c>
      <c r="E93" s="670">
        <f t="shared" si="2"/>
        <v>10.0418410041841</v>
      </c>
      <c r="F93" s="605"/>
      <c r="G93" s="470" t="s">
        <v>4925</v>
      </c>
      <c r="H93" s="730" t="s">
        <v>5089</v>
      </c>
      <c r="I93" s="297">
        <v>2024</v>
      </c>
      <c r="J93" s="470" t="s">
        <v>702</v>
      </c>
      <c r="K93" s="295" t="s">
        <v>5090</v>
      </c>
      <c r="L93" s="300">
        <v>45606</v>
      </c>
      <c r="M93" s="296" t="s">
        <v>690</v>
      </c>
      <c r="N93" s="281">
        <f t="shared" si="3"/>
        <v>45627</v>
      </c>
      <c r="O93" s="9"/>
    </row>
    <row r="94" spans="2:15" ht="15">
      <c r="B94" s="708" t="s">
        <v>4502</v>
      </c>
      <c r="C94" s="605">
        <v>54</v>
      </c>
      <c r="D94" s="605">
        <v>186</v>
      </c>
      <c r="E94" s="670">
        <f t="shared" ref="E94:E99" si="4">(C94/D94)*100</f>
        <v>29.032258064516132</v>
      </c>
      <c r="F94" s="605"/>
      <c r="G94" s="470" t="s">
        <v>4841</v>
      </c>
      <c r="H94" s="471" t="s">
        <v>5127</v>
      </c>
      <c r="I94" s="297">
        <v>2022</v>
      </c>
      <c r="J94" s="470" t="s">
        <v>887</v>
      </c>
      <c r="K94" s="295" t="s">
        <v>5128</v>
      </c>
      <c r="L94" s="300">
        <v>45606</v>
      </c>
      <c r="M94" s="296" t="s">
        <v>690</v>
      </c>
      <c r="N94" s="281">
        <f t="shared" ref="N94:N99" si="5">IF(M94="O",L94+21,L94+14)</f>
        <v>45627</v>
      </c>
      <c r="O94" s="9"/>
    </row>
    <row r="95" spans="2:15" ht="15.6">
      <c r="B95" s="708" t="s">
        <v>4502</v>
      </c>
      <c r="C95" s="605">
        <v>40</v>
      </c>
      <c r="D95" s="605">
        <v>366</v>
      </c>
      <c r="E95" s="670">
        <f t="shared" si="4"/>
        <v>10.928961748633879</v>
      </c>
      <c r="F95" s="610"/>
      <c r="G95" s="470" t="s">
        <v>4841</v>
      </c>
      <c r="H95" s="471" t="s">
        <v>5149</v>
      </c>
      <c r="I95" s="297">
        <v>2023</v>
      </c>
      <c r="J95" s="470" t="s">
        <v>887</v>
      </c>
      <c r="K95" s="295" t="s">
        <v>5150</v>
      </c>
      <c r="L95" s="300">
        <v>45606</v>
      </c>
      <c r="M95" s="296" t="s">
        <v>690</v>
      </c>
      <c r="N95" s="281">
        <f t="shared" si="5"/>
        <v>45627</v>
      </c>
      <c r="O95" s="9"/>
    </row>
    <row r="96" spans="2:15" ht="15.6">
      <c r="B96" s="708" t="s">
        <v>3922</v>
      </c>
      <c r="C96" s="605"/>
      <c r="D96" s="605">
        <v>147</v>
      </c>
      <c r="E96" s="670">
        <f t="shared" si="4"/>
        <v>0</v>
      </c>
      <c r="F96" s="605"/>
      <c r="G96" s="470"/>
      <c r="H96" s="471" t="s">
        <v>5155</v>
      </c>
      <c r="I96" s="297">
        <v>2024</v>
      </c>
      <c r="J96" s="470" t="s">
        <v>702</v>
      </c>
      <c r="K96" s="295" t="s">
        <v>5156</v>
      </c>
      <c r="L96" s="300">
        <v>45612</v>
      </c>
      <c r="M96" s="296" t="s">
        <v>690</v>
      </c>
      <c r="N96" s="281">
        <f t="shared" si="5"/>
        <v>45633</v>
      </c>
      <c r="O96" s="9"/>
    </row>
    <row r="97" spans="2:15" ht="15">
      <c r="B97" s="708" t="s">
        <v>4502</v>
      </c>
      <c r="C97" s="605">
        <v>96</v>
      </c>
      <c r="D97" s="605">
        <v>260</v>
      </c>
      <c r="E97" s="670">
        <f t="shared" si="4"/>
        <v>36.923076923076927</v>
      </c>
      <c r="F97" s="605"/>
      <c r="G97" s="470" t="s">
        <v>4925</v>
      </c>
      <c r="H97" s="471" t="s">
        <v>5139</v>
      </c>
      <c r="I97" s="297">
        <v>2024</v>
      </c>
      <c r="J97" s="470" t="s">
        <v>702</v>
      </c>
      <c r="K97" s="295" t="s">
        <v>5140</v>
      </c>
      <c r="L97" s="300">
        <v>45620</v>
      </c>
      <c r="M97" s="296" t="s">
        <v>690</v>
      </c>
      <c r="N97" s="281">
        <f t="shared" si="5"/>
        <v>45641</v>
      </c>
      <c r="O97" s="9"/>
    </row>
    <row r="98" spans="2:15" ht="15.6">
      <c r="B98" s="708" t="s">
        <v>4107</v>
      </c>
      <c r="C98" s="605">
        <v>35</v>
      </c>
      <c r="D98" s="605">
        <v>252</v>
      </c>
      <c r="E98" s="670">
        <f t="shared" si="4"/>
        <v>13.888888888888889</v>
      </c>
      <c r="F98" s="605"/>
      <c r="G98" s="470" t="s">
        <v>4841</v>
      </c>
      <c r="H98" s="471" t="s">
        <v>5161</v>
      </c>
      <c r="I98" s="297">
        <v>2023</v>
      </c>
      <c r="J98" s="470" t="s">
        <v>702</v>
      </c>
      <c r="K98" s="295" t="s">
        <v>5162</v>
      </c>
      <c r="L98" s="300">
        <v>45641</v>
      </c>
      <c r="M98" s="296" t="s">
        <v>690</v>
      </c>
      <c r="N98" s="281">
        <f t="shared" si="5"/>
        <v>45662</v>
      </c>
      <c r="O98" s="9"/>
    </row>
    <row r="99" spans="2:15" ht="15">
      <c r="B99" s="708" t="s">
        <v>4502</v>
      </c>
      <c r="C99" s="605">
        <v>37</v>
      </c>
      <c r="D99" s="605">
        <v>274</v>
      </c>
      <c r="E99" s="670">
        <f t="shared" si="4"/>
        <v>13.503649635036496</v>
      </c>
      <c r="F99" s="605"/>
      <c r="G99" s="470" t="s">
        <v>4841</v>
      </c>
      <c r="H99" s="471" t="s">
        <v>5133</v>
      </c>
      <c r="I99" s="297">
        <v>2020</v>
      </c>
      <c r="J99" s="470" t="s">
        <v>887</v>
      </c>
      <c r="K99" s="295" t="s">
        <v>5134</v>
      </c>
      <c r="L99" s="300">
        <v>45641</v>
      </c>
      <c r="M99" s="296" t="s">
        <v>690</v>
      </c>
      <c r="N99" s="281">
        <f t="shared" si="5"/>
        <v>45662</v>
      </c>
      <c r="O99" s="9"/>
    </row>
    <row r="100" spans="2:15" ht="15">
      <c r="B100" s="683"/>
      <c r="C100" s="578"/>
      <c r="D100" s="578"/>
      <c r="E100" s="671"/>
      <c r="F100" s="578"/>
      <c r="G100" s="498"/>
      <c r="H100" s="497"/>
      <c r="I100" s="8"/>
      <c r="J100" s="498"/>
      <c r="K100" s="173"/>
      <c r="L100" s="281"/>
      <c r="M100" s="172"/>
      <c r="N100" s="281">
        <f t="shared" ref="N100" si="6">IF(M100="O",L100+21,L100+14)</f>
        <v>14</v>
      </c>
      <c r="O100" s="9"/>
    </row>
    <row r="101" spans="2:15" ht="15">
      <c r="B101" s="683"/>
      <c r="C101" s="578"/>
      <c r="D101" s="578"/>
      <c r="E101" s="671"/>
      <c r="F101" s="578"/>
      <c r="G101" s="498"/>
      <c r="H101" s="497"/>
      <c r="I101" s="8"/>
      <c r="J101" s="498"/>
      <c r="K101" s="173"/>
      <c r="L101" s="281"/>
      <c r="M101" s="172"/>
      <c r="N101" s="281">
        <f t="shared" si="3"/>
        <v>14</v>
      </c>
      <c r="O101" s="9"/>
    </row>
    <row r="102" spans="2:15" ht="15">
      <c r="B102" s="474" t="s">
        <v>3964</v>
      </c>
      <c r="C102" s="473">
        <v>102</v>
      </c>
      <c r="D102" s="584">
        <v>269</v>
      </c>
      <c r="E102" s="672">
        <f t="shared" ref="E102:E129" si="7">(C102/D102)*100</f>
        <v>37.918215613382898</v>
      </c>
      <c r="F102" s="473"/>
      <c r="G102" s="473">
        <v>1</v>
      </c>
      <c r="H102" s="474" t="s">
        <v>3963</v>
      </c>
      <c r="I102" s="312">
        <v>2022</v>
      </c>
      <c r="J102" s="473" t="s">
        <v>4111</v>
      </c>
      <c r="K102" s="310"/>
      <c r="L102" s="586"/>
      <c r="M102" s="348"/>
      <c r="N102" s="281">
        <f t="shared" si="3"/>
        <v>14</v>
      </c>
      <c r="O102" s="477"/>
    </row>
    <row r="103" spans="2:15" ht="15">
      <c r="B103" s="474" t="s">
        <v>1890</v>
      </c>
      <c r="C103" s="473"/>
      <c r="D103" s="584"/>
      <c r="E103" s="672" t="e">
        <f t="shared" si="7"/>
        <v>#DIV/0!</v>
      </c>
      <c r="F103" s="473"/>
      <c r="G103" s="473"/>
      <c r="H103" s="474" t="s">
        <v>3965</v>
      </c>
      <c r="I103" s="312">
        <v>2017</v>
      </c>
      <c r="J103" s="473" t="s">
        <v>3915</v>
      </c>
      <c r="K103" s="330"/>
      <c r="L103" s="586"/>
      <c r="M103" s="348"/>
      <c r="N103" s="281">
        <f t="shared" si="3"/>
        <v>14</v>
      </c>
      <c r="O103" s="9"/>
    </row>
    <row r="104" spans="2:15" ht="15">
      <c r="B104" s="474" t="s">
        <v>4107</v>
      </c>
      <c r="C104" s="473"/>
      <c r="D104" s="584"/>
      <c r="E104" s="672" t="e">
        <f t="shared" si="7"/>
        <v>#DIV/0!</v>
      </c>
      <c r="F104" s="473"/>
      <c r="G104" s="473"/>
      <c r="H104" s="474" t="s">
        <v>4343</v>
      </c>
      <c r="I104" s="312">
        <v>2021</v>
      </c>
      <c r="J104" s="473" t="s">
        <v>4111</v>
      </c>
      <c r="K104" s="330"/>
      <c r="L104" s="586"/>
      <c r="M104" s="348"/>
      <c r="N104" s="281">
        <f t="shared" si="3"/>
        <v>14</v>
      </c>
      <c r="O104" s="477"/>
    </row>
    <row r="105" spans="2:15" ht="15">
      <c r="B105" s="474"/>
      <c r="C105" s="473"/>
      <c r="D105" s="584"/>
      <c r="E105" s="672" t="e">
        <f t="shared" si="7"/>
        <v>#DIV/0!</v>
      </c>
      <c r="F105" s="473"/>
      <c r="G105" s="473"/>
      <c r="H105" s="697" t="s">
        <v>5016</v>
      </c>
      <c r="I105" s="312"/>
      <c r="J105" s="473"/>
      <c r="K105" s="585"/>
      <c r="L105" s="586"/>
      <c r="M105" s="348"/>
      <c r="N105" s="281">
        <f t="shared" si="3"/>
        <v>14</v>
      </c>
      <c r="O105" s="477"/>
    </row>
    <row r="106" spans="2:15" ht="15">
      <c r="B106" s="474"/>
      <c r="C106" s="473"/>
      <c r="D106" s="584"/>
      <c r="E106" s="672" t="e">
        <f t="shared" si="7"/>
        <v>#DIV/0!</v>
      </c>
      <c r="F106" s="473"/>
      <c r="G106" s="473"/>
      <c r="H106" s="697" t="s">
        <v>5017</v>
      </c>
      <c r="I106" s="312"/>
      <c r="J106" s="473"/>
      <c r="K106" s="310"/>
      <c r="L106" s="586"/>
      <c r="M106" s="348"/>
      <c r="N106" s="281">
        <f t="shared" si="3"/>
        <v>14</v>
      </c>
      <c r="O106" s="9"/>
    </row>
    <row r="107" spans="2:15" ht="15">
      <c r="B107" s="701" t="s">
        <v>4109</v>
      </c>
      <c r="C107" s="473">
        <v>125</v>
      </c>
      <c r="D107" s="584">
        <v>269</v>
      </c>
      <c r="E107" s="672">
        <f t="shared" ref="E107:E108" si="8">(C107/D107)*100</f>
        <v>46.468401486988846</v>
      </c>
      <c r="F107" s="473"/>
      <c r="G107" s="584" t="s">
        <v>4973</v>
      </c>
      <c r="H107" s="697" t="s">
        <v>4982</v>
      </c>
      <c r="I107" s="698">
        <v>2020</v>
      </c>
      <c r="J107" s="584" t="s">
        <v>2400</v>
      </c>
      <c r="K107" s="702"/>
      <c r="L107" s="586"/>
      <c r="M107" s="348"/>
      <c r="N107" s="281">
        <f t="shared" ref="N107:N108" si="9">IF(M107="O",L107+21,L107+14)</f>
        <v>14</v>
      </c>
      <c r="O107" s="9"/>
    </row>
    <row r="108" spans="2:15" ht="15">
      <c r="B108" s="474" t="s">
        <v>4109</v>
      </c>
      <c r="C108" s="473">
        <v>136</v>
      </c>
      <c r="D108" s="584">
        <v>662</v>
      </c>
      <c r="E108" s="672">
        <f t="shared" si="8"/>
        <v>20.543806646525681</v>
      </c>
      <c r="F108" s="473"/>
      <c r="G108" s="473" t="s">
        <v>4830</v>
      </c>
      <c r="H108" s="474" t="s">
        <v>4996</v>
      </c>
      <c r="I108" s="312">
        <v>2022</v>
      </c>
      <c r="J108" s="473" t="s">
        <v>4111</v>
      </c>
      <c r="K108" s="310"/>
      <c r="L108" s="586"/>
      <c r="M108" s="348"/>
      <c r="N108" s="281">
        <f t="shared" si="9"/>
        <v>14</v>
      </c>
      <c r="O108" s="9"/>
    </row>
    <row r="109" spans="2:15" ht="15">
      <c r="B109" s="727" t="s">
        <v>4109</v>
      </c>
      <c r="C109" s="584"/>
      <c r="D109" s="584">
        <v>379</v>
      </c>
      <c r="E109" s="672">
        <f t="shared" ref="E109" si="10">(C109/D109)*100</f>
        <v>0</v>
      </c>
      <c r="F109" s="584"/>
      <c r="G109" s="473" t="s">
        <v>1318</v>
      </c>
      <c r="H109" s="474" t="s">
        <v>5166</v>
      </c>
      <c r="I109" s="312">
        <v>2024</v>
      </c>
      <c r="J109" s="473" t="s">
        <v>4111</v>
      </c>
      <c r="K109" s="330"/>
      <c r="L109" s="586"/>
      <c r="M109" s="312"/>
      <c r="N109" s="281">
        <f t="shared" ref="N109" si="11">IF(M109="O",L109+21,L109+14)</f>
        <v>14</v>
      </c>
      <c r="O109" s="9"/>
    </row>
    <row r="110" spans="2:15" ht="15">
      <c r="B110" s="727" t="s">
        <v>3922</v>
      </c>
      <c r="C110" s="584">
        <v>98</v>
      </c>
      <c r="D110" s="584">
        <v>255</v>
      </c>
      <c r="E110" s="672">
        <f t="shared" ref="E110:E111" si="12">(C110/D110)*100</f>
        <v>38.431372549019613</v>
      </c>
      <c r="F110" s="584"/>
      <c r="G110" s="473"/>
      <c r="H110" s="474" t="s">
        <v>5095</v>
      </c>
      <c r="I110" s="312">
        <v>2024</v>
      </c>
      <c r="J110" s="473" t="s">
        <v>5096</v>
      </c>
      <c r="K110" s="330"/>
      <c r="L110" s="586"/>
      <c r="M110" s="312"/>
      <c r="N110" s="281">
        <f t="shared" ref="N110:N111" si="13">IF(M110="O",L110+21,L110+14)</f>
        <v>14</v>
      </c>
      <c r="O110" s="9"/>
    </row>
    <row r="111" spans="2:15" ht="15">
      <c r="B111" s="474" t="s">
        <v>3922</v>
      </c>
      <c r="C111" s="473">
        <v>308</v>
      </c>
      <c r="D111" s="584">
        <v>416</v>
      </c>
      <c r="E111" s="672">
        <f t="shared" si="12"/>
        <v>74.038461538461547</v>
      </c>
      <c r="F111" s="473"/>
      <c r="G111" s="473" t="s">
        <v>4830</v>
      </c>
      <c r="H111" s="474" t="s">
        <v>5006</v>
      </c>
      <c r="I111" s="312">
        <v>2022</v>
      </c>
      <c r="J111" s="473" t="s">
        <v>4111</v>
      </c>
      <c r="K111" s="702"/>
      <c r="L111" s="586"/>
      <c r="M111" s="348"/>
      <c r="N111" s="281">
        <f t="shared" si="13"/>
        <v>14</v>
      </c>
      <c r="O111" s="9"/>
    </row>
    <row r="112" spans="2:15" ht="15">
      <c r="B112" s="697" t="s">
        <v>4502</v>
      </c>
      <c r="C112" s="584">
        <v>163</v>
      </c>
      <c r="D112" s="584">
        <v>432</v>
      </c>
      <c r="E112" s="672">
        <f t="shared" si="7"/>
        <v>37.731481481481481</v>
      </c>
      <c r="F112" s="584"/>
      <c r="G112" s="584" t="s">
        <v>4841</v>
      </c>
      <c r="H112" s="697" t="s">
        <v>4852</v>
      </c>
      <c r="I112" s="698">
        <v>2023</v>
      </c>
      <c r="J112" s="473" t="s">
        <v>5004</v>
      </c>
      <c r="K112" s="310"/>
      <c r="L112" s="586"/>
      <c r="M112" s="348"/>
      <c r="N112" s="281">
        <f t="shared" si="3"/>
        <v>14</v>
      </c>
      <c r="O112" s="9"/>
    </row>
    <row r="113" spans="1:15" ht="15">
      <c r="B113" s="474"/>
      <c r="C113" s="473"/>
      <c r="D113" s="584"/>
      <c r="E113" s="672" t="e">
        <f t="shared" si="7"/>
        <v>#DIV/0!</v>
      </c>
      <c r="F113" s="473"/>
      <c r="G113" s="473"/>
      <c r="H113" s="474" t="s">
        <v>4924</v>
      </c>
      <c r="I113" s="312"/>
      <c r="J113" s="473" t="s">
        <v>4111</v>
      </c>
      <c r="K113" s="585"/>
      <c r="L113" s="586"/>
      <c r="M113" s="348"/>
      <c r="N113" s="281">
        <f t="shared" si="3"/>
        <v>14</v>
      </c>
      <c r="O113" s="9"/>
    </row>
    <row r="114" spans="1:15" ht="15">
      <c r="B114" s="727" t="s">
        <v>4502</v>
      </c>
      <c r="C114" s="584">
        <v>47</v>
      </c>
      <c r="D114" s="584">
        <v>270</v>
      </c>
      <c r="E114" s="672">
        <f t="shared" ref="E114:E115" si="14">(C114/D114)*100</f>
        <v>17.407407407407408</v>
      </c>
      <c r="F114" s="584"/>
      <c r="G114" s="700"/>
      <c r="H114" s="474" t="s">
        <v>5123</v>
      </c>
      <c r="I114" s="312">
        <v>2024</v>
      </c>
      <c r="J114" s="473" t="s">
        <v>4111</v>
      </c>
      <c r="K114" s="330"/>
      <c r="L114" s="586"/>
      <c r="M114" s="312"/>
      <c r="N114" s="281">
        <f t="shared" si="3"/>
        <v>14</v>
      </c>
      <c r="O114" s="589"/>
    </row>
    <row r="115" spans="1:15" ht="15">
      <c r="B115" s="727" t="s">
        <v>4502</v>
      </c>
      <c r="C115" s="584">
        <v>25</v>
      </c>
      <c r="D115" s="584">
        <v>404</v>
      </c>
      <c r="E115" s="672">
        <f t="shared" si="14"/>
        <v>6.1881188118811883</v>
      </c>
      <c r="F115" s="584"/>
      <c r="G115" s="441"/>
      <c r="H115" s="474" t="s">
        <v>5124</v>
      </c>
      <c r="I115" s="312">
        <v>2023</v>
      </c>
      <c r="J115" s="473" t="s">
        <v>4111</v>
      </c>
      <c r="K115" s="330"/>
      <c r="L115" s="586"/>
      <c r="M115" s="312"/>
      <c r="N115" s="281">
        <f t="shared" si="3"/>
        <v>14</v>
      </c>
      <c r="O115" s="561"/>
    </row>
    <row r="116" spans="1:15" ht="15">
      <c r="B116" s="727"/>
      <c r="C116" s="584"/>
      <c r="D116" s="584"/>
      <c r="E116" s="672" t="e">
        <f t="shared" ref="E116" si="15">(C116/D116)*100</f>
        <v>#DIV/0!</v>
      </c>
      <c r="F116" s="584"/>
      <c r="G116" s="473"/>
      <c r="H116" s="474"/>
      <c r="I116" s="312"/>
      <c r="J116" s="473"/>
      <c r="K116" s="310"/>
      <c r="L116" s="586"/>
      <c r="M116" s="312"/>
      <c r="N116" s="281">
        <f t="shared" ref="N116:N117" si="16">IF(M116="O",L116+21,L116+14)</f>
        <v>14</v>
      </c>
      <c r="O116" s="561"/>
    </row>
    <row r="117" spans="1:15" ht="15">
      <c r="B117" s="727"/>
      <c r="C117" s="584"/>
      <c r="D117" s="584"/>
      <c r="E117" s="672"/>
      <c r="F117" s="584"/>
      <c r="G117" s="473"/>
      <c r="H117" s="474"/>
      <c r="I117" s="312"/>
      <c r="J117" s="473"/>
      <c r="K117" s="310"/>
      <c r="L117" s="586"/>
      <c r="M117" s="312"/>
      <c r="N117" s="281">
        <f t="shared" si="16"/>
        <v>14</v>
      </c>
      <c r="O117" s="561"/>
    </row>
    <row r="118" spans="1:15" ht="15">
      <c r="B118" s="727"/>
      <c r="C118" s="584"/>
      <c r="D118" s="584"/>
      <c r="E118" s="672" t="e">
        <f t="shared" si="7"/>
        <v>#DIV/0!</v>
      </c>
      <c r="F118" s="584"/>
      <c r="G118" s="473"/>
      <c r="H118" s="474"/>
      <c r="I118" s="312"/>
      <c r="J118" s="473"/>
      <c r="K118" s="310"/>
      <c r="L118" s="586"/>
      <c r="M118" s="312"/>
      <c r="N118" s="281">
        <f t="shared" si="3"/>
        <v>14</v>
      </c>
      <c r="O118" s="9"/>
    </row>
    <row r="119" spans="1:15" ht="15">
      <c r="B119" s="727"/>
      <c r="C119" s="584"/>
      <c r="D119" s="584"/>
      <c r="E119" s="672" t="e">
        <f t="shared" si="7"/>
        <v>#DIV/0!</v>
      </c>
      <c r="F119" s="584"/>
      <c r="G119" s="473"/>
      <c r="H119" s="474"/>
      <c r="I119" s="312"/>
      <c r="J119" s="473"/>
      <c r="K119" s="310"/>
      <c r="L119" s="586"/>
      <c r="M119" s="312"/>
      <c r="N119" s="281">
        <f t="shared" si="3"/>
        <v>14</v>
      </c>
      <c r="O119" s="9"/>
    </row>
    <row r="120" spans="1:15" ht="15">
      <c r="B120" s="727"/>
      <c r="C120" s="584"/>
      <c r="D120" s="584"/>
      <c r="E120" s="672" t="e">
        <f t="shared" si="7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7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7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7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ref="N123:N127" si="17">IF(M123="O",L123+21,L123+14)</f>
        <v>14</v>
      </c>
      <c r="O123" s="9"/>
    </row>
    <row r="124" spans="1:15" ht="15">
      <c r="B124" s="683"/>
      <c r="C124" s="578"/>
      <c r="D124" s="578"/>
      <c r="E124" s="671"/>
      <c r="F124" s="578"/>
      <c r="G124" s="498"/>
      <c r="H124" s="497"/>
      <c r="I124" s="8"/>
      <c r="J124" s="498"/>
      <c r="K124" s="173"/>
      <c r="L124" s="281"/>
      <c r="M124" s="8"/>
      <c r="N124" s="281">
        <f t="shared" si="17"/>
        <v>14</v>
      </c>
      <c r="O124" s="9"/>
    </row>
    <row r="125" spans="1:15" ht="15">
      <c r="B125" s="683"/>
      <c r="C125" s="578"/>
      <c r="D125" s="578"/>
      <c r="E125" s="671"/>
      <c r="F125" s="578"/>
      <c r="G125" s="498"/>
      <c r="H125" s="497"/>
      <c r="I125" s="8"/>
      <c r="J125" s="498"/>
      <c r="K125" s="173"/>
      <c r="L125" s="281"/>
      <c r="M125" s="8"/>
      <c r="N125" s="281">
        <f t="shared" si="17"/>
        <v>14</v>
      </c>
      <c r="O125" s="9"/>
    </row>
    <row r="126" spans="1:15" ht="15.6">
      <c r="A126" s="3">
        <v>1</v>
      </c>
      <c r="B126" s="712" t="s">
        <v>4940</v>
      </c>
      <c r="C126" s="610">
        <v>639</v>
      </c>
      <c r="D126" s="610">
        <v>639</v>
      </c>
      <c r="E126" s="673">
        <f t="shared" si="7"/>
        <v>100</v>
      </c>
      <c r="F126" s="610"/>
      <c r="G126" s="441"/>
      <c r="H126" s="442" t="s">
        <v>5178</v>
      </c>
      <c r="I126" s="242">
        <v>2023</v>
      </c>
      <c r="J126" s="441" t="s">
        <v>685</v>
      </c>
      <c r="K126" s="244" t="s">
        <v>5179</v>
      </c>
      <c r="L126" s="284">
        <v>45669</v>
      </c>
      <c r="M126" s="279" t="s">
        <v>690</v>
      </c>
      <c r="N126" s="281">
        <f t="shared" si="17"/>
        <v>45690</v>
      </c>
      <c r="O126" s="9"/>
    </row>
    <row r="127" spans="1:15" ht="15">
      <c r="A127" s="3">
        <v>2</v>
      </c>
      <c r="B127" s="712" t="s">
        <v>4940</v>
      </c>
      <c r="C127" s="610">
        <v>361</v>
      </c>
      <c r="D127" s="610">
        <v>361</v>
      </c>
      <c r="E127" s="673">
        <f t="shared" si="7"/>
        <v>100</v>
      </c>
      <c r="F127" s="610"/>
      <c r="G127" s="441"/>
      <c r="H127" s="442" t="s">
        <v>5180</v>
      </c>
      <c r="I127" s="242">
        <v>2023</v>
      </c>
      <c r="J127" s="441" t="s">
        <v>685</v>
      </c>
      <c r="K127" s="244" t="s">
        <v>5181</v>
      </c>
      <c r="L127" s="284">
        <v>45669</v>
      </c>
      <c r="M127" s="279" t="s">
        <v>690</v>
      </c>
      <c r="N127" s="281">
        <f t="shared" si="17"/>
        <v>45690</v>
      </c>
      <c r="O127" s="9"/>
    </row>
    <row r="128" spans="1:15" ht="15">
      <c r="A128" s="3">
        <v>3</v>
      </c>
      <c r="B128" s="712" t="s">
        <v>1890</v>
      </c>
      <c r="C128" s="610">
        <v>207</v>
      </c>
      <c r="D128" s="610">
        <v>207</v>
      </c>
      <c r="E128" s="673">
        <f t="shared" si="7"/>
        <v>100</v>
      </c>
      <c r="F128" s="610"/>
      <c r="G128" s="441"/>
      <c r="H128" s="442" t="s">
        <v>5187</v>
      </c>
      <c r="I128" s="242">
        <v>2025</v>
      </c>
      <c r="J128" s="441" t="s">
        <v>1196</v>
      </c>
      <c r="K128" s="244"/>
      <c r="L128" s="284">
        <v>45697</v>
      </c>
      <c r="M128" s="279" t="s">
        <v>690</v>
      </c>
      <c r="N128" s="281">
        <f t="shared" ref="N128:N129" si="18">IF(M128="O",L128+21,L128+14)</f>
        <v>45718</v>
      </c>
      <c r="O128" s="9"/>
    </row>
    <row r="129" spans="1:15" ht="15.6">
      <c r="A129" s="3">
        <v>4</v>
      </c>
      <c r="B129" s="712" t="s">
        <v>1890</v>
      </c>
      <c r="C129" s="610">
        <v>167</v>
      </c>
      <c r="D129" s="610">
        <v>242</v>
      </c>
      <c r="E129" s="673">
        <f t="shared" si="7"/>
        <v>69.008264462809919</v>
      </c>
      <c r="F129" s="610"/>
      <c r="G129" s="441" t="s">
        <v>4841</v>
      </c>
      <c r="H129" s="442" t="s">
        <v>5223</v>
      </c>
      <c r="I129" s="242">
        <v>2024</v>
      </c>
      <c r="J129" s="441" t="s">
        <v>702</v>
      </c>
      <c r="K129" s="244" t="s">
        <v>5224</v>
      </c>
      <c r="L129" s="284">
        <v>45858</v>
      </c>
      <c r="M129" s="279" t="s">
        <v>690</v>
      </c>
      <c r="N129" s="281">
        <f t="shared" si="18"/>
        <v>45879</v>
      </c>
      <c r="O129" s="9"/>
    </row>
    <row r="130" spans="1:15" ht="15.6">
      <c r="A130" s="3">
        <v>5</v>
      </c>
      <c r="B130" s="708" t="s">
        <v>4502</v>
      </c>
      <c r="C130" s="605">
        <v>1</v>
      </c>
      <c r="D130" s="605">
        <v>478</v>
      </c>
      <c r="E130" s="670">
        <f t="shared" ref="E130:E156" si="19">(C130/D130)*100</f>
        <v>0.20920502092050208</v>
      </c>
      <c r="F130" s="605"/>
      <c r="G130" s="470" t="s">
        <v>1318</v>
      </c>
      <c r="H130" s="471" t="s">
        <v>5174</v>
      </c>
      <c r="I130" s="297">
        <v>2016</v>
      </c>
      <c r="J130" s="470" t="s">
        <v>702</v>
      </c>
      <c r="K130" s="295" t="s">
        <v>5175</v>
      </c>
      <c r="L130" s="300">
        <v>45662</v>
      </c>
      <c r="M130" s="296" t="s">
        <v>690</v>
      </c>
      <c r="N130" s="281">
        <f t="shared" ref="N130:N135" si="20">IF(M130="O",L130+21,L130+14)</f>
        <v>45683</v>
      </c>
      <c r="O130" s="9"/>
    </row>
    <row r="131" spans="1:15" ht="15.6">
      <c r="A131" s="3">
        <v>6</v>
      </c>
      <c r="B131" s="708" t="s">
        <v>4502</v>
      </c>
      <c r="C131" s="605">
        <v>96</v>
      </c>
      <c r="D131" s="605">
        <v>440</v>
      </c>
      <c r="E131" s="670">
        <f t="shared" si="19"/>
        <v>21.818181818181817</v>
      </c>
      <c r="F131" s="605"/>
      <c r="G131" s="470" t="s">
        <v>1318</v>
      </c>
      <c r="H131" s="471" t="s">
        <v>5176</v>
      </c>
      <c r="I131" s="297">
        <v>2017</v>
      </c>
      <c r="J131" s="470" t="s">
        <v>702</v>
      </c>
      <c r="K131" s="295" t="s">
        <v>5177</v>
      </c>
      <c r="L131" s="300">
        <v>45662</v>
      </c>
      <c r="M131" s="296" t="s">
        <v>690</v>
      </c>
      <c r="N131" s="281">
        <f t="shared" si="20"/>
        <v>45683</v>
      </c>
      <c r="O131" s="9"/>
    </row>
    <row r="132" spans="1:15" ht="15">
      <c r="A132" s="3">
        <v>7</v>
      </c>
      <c r="B132" s="693" t="s">
        <v>4502</v>
      </c>
      <c r="C132" s="470">
        <v>74</v>
      </c>
      <c r="D132" s="605">
        <v>378</v>
      </c>
      <c r="E132" s="670">
        <f t="shared" si="19"/>
        <v>19.576719576719576</v>
      </c>
      <c r="F132" s="470"/>
      <c r="G132" s="748" t="s">
        <v>4830</v>
      </c>
      <c r="H132" s="604" t="s">
        <v>4815</v>
      </c>
      <c r="I132" s="606">
        <v>2023</v>
      </c>
      <c r="J132" s="605" t="s">
        <v>702</v>
      </c>
      <c r="K132" s="614" t="s">
        <v>4816</v>
      </c>
      <c r="L132" s="300">
        <v>45662</v>
      </c>
      <c r="M132" s="296" t="s">
        <v>690</v>
      </c>
      <c r="N132" s="281">
        <f t="shared" si="20"/>
        <v>45683</v>
      </c>
      <c r="O132" s="9"/>
    </row>
    <row r="133" spans="1:15" ht="15.6">
      <c r="A133" s="3">
        <v>8</v>
      </c>
      <c r="B133" s="708" t="s">
        <v>4502</v>
      </c>
      <c r="C133" s="605">
        <v>35</v>
      </c>
      <c r="D133" s="605">
        <v>307</v>
      </c>
      <c r="E133" s="670">
        <f t="shared" si="19"/>
        <v>11.400651465798045</v>
      </c>
      <c r="F133" s="605"/>
      <c r="G133" s="470" t="s">
        <v>1318</v>
      </c>
      <c r="H133" s="471" t="s">
        <v>5182</v>
      </c>
      <c r="I133" s="297">
        <v>2022</v>
      </c>
      <c r="J133" s="470" t="s">
        <v>702</v>
      </c>
      <c r="K133" s="295" t="s">
        <v>5183</v>
      </c>
      <c r="L133" s="300">
        <v>45690</v>
      </c>
      <c r="M133" s="296" t="s">
        <v>690</v>
      </c>
      <c r="N133" s="281">
        <f t="shared" si="20"/>
        <v>45711</v>
      </c>
      <c r="O133" s="173"/>
    </row>
    <row r="134" spans="1:15" ht="15">
      <c r="A134" s="3">
        <v>9</v>
      </c>
      <c r="B134" s="708" t="s">
        <v>3922</v>
      </c>
      <c r="C134" s="605">
        <v>40</v>
      </c>
      <c r="D134" s="605">
        <v>344</v>
      </c>
      <c r="E134" s="670">
        <f t="shared" si="19"/>
        <v>11.627906976744185</v>
      </c>
      <c r="F134" s="605"/>
      <c r="G134" s="729" t="s">
        <v>4925</v>
      </c>
      <c r="H134" s="471" t="s">
        <v>5188</v>
      </c>
      <c r="I134" s="297">
        <v>2024</v>
      </c>
      <c r="J134" s="470" t="s">
        <v>1196</v>
      </c>
      <c r="K134" s="295"/>
      <c r="L134" s="300">
        <v>45697</v>
      </c>
      <c r="M134" s="296" t="s">
        <v>690</v>
      </c>
      <c r="N134" s="281">
        <f t="shared" si="20"/>
        <v>45718</v>
      </c>
      <c r="O134" s="173"/>
    </row>
    <row r="135" spans="1:15" ht="15.6">
      <c r="A135" s="3">
        <v>10</v>
      </c>
      <c r="B135" s="708" t="s">
        <v>4502</v>
      </c>
      <c r="C135" s="605">
        <v>35</v>
      </c>
      <c r="D135" s="605">
        <v>224</v>
      </c>
      <c r="E135" s="670">
        <f t="shared" si="19"/>
        <v>15.625</v>
      </c>
      <c r="F135" s="605"/>
      <c r="G135" s="470" t="s">
        <v>4841</v>
      </c>
      <c r="H135" s="471" t="s">
        <v>5153</v>
      </c>
      <c r="I135" s="297">
        <v>2023</v>
      </c>
      <c r="J135" s="470" t="s">
        <v>702</v>
      </c>
      <c r="K135" s="295" t="s">
        <v>5154</v>
      </c>
      <c r="L135" s="300">
        <v>45690</v>
      </c>
      <c r="M135" s="296" t="s">
        <v>690</v>
      </c>
      <c r="N135" s="281">
        <f t="shared" si="20"/>
        <v>45711</v>
      </c>
      <c r="O135" s="173" t="s">
        <v>5184</v>
      </c>
    </row>
    <row r="136" spans="1:15" ht="15.6">
      <c r="A136" s="3">
        <v>11</v>
      </c>
      <c r="B136" s="708" t="s">
        <v>4502</v>
      </c>
      <c r="C136" s="605">
        <v>25</v>
      </c>
      <c r="D136" s="605">
        <v>257</v>
      </c>
      <c r="E136" s="670">
        <f t="shared" si="19"/>
        <v>9.7276264591439698</v>
      </c>
      <c r="F136" s="605"/>
      <c r="G136" s="470" t="s">
        <v>4841</v>
      </c>
      <c r="H136" s="471" t="s">
        <v>5189</v>
      </c>
      <c r="I136" s="297">
        <v>2024</v>
      </c>
      <c r="J136" s="470" t="s">
        <v>702</v>
      </c>
      <c r="K136" s="295" t="s">
        <v>5190</v>
      </c>
      <c r="L136" s="300">
        <v>45704</v>
      </c>
      <c r="M136" s="296" t="s">
        <v>690</v>
      </c>
      <c r="N136" s="281">
        <f t="shared" ref="N136:N137" si="21">IF(M136="O",L136+21,L136+14)</f>
        <v>45725</v>
      </c>
      <c r="O136" s="173"/>
    </row>
    <row r="137" spans="1:15" ht="15.6">
      <c r="A137" s="3">
        <v>12</v>
      </c>
      <c r="B137" s="708" t="s">
        <v>4109</v>
      </c>
      <c r="C137" s="605">
        <v>93</v>
      </c>
      <c r="D137" s="605">
        <v>260</v>
      </c>
      <c r="E137" s="670">
        <f t="shared" si="19"/>
        <v>35.769230769230766</v>
      </c>
      <c r="F137" s="605"/>
      <c r="G137" s="729" t="s">
        <v>4841</v>
      </c>
      <c r="H137" s="471" t="s">
        <v>5191</v>
      </c>
      <c r="I137" s="297">
        <v>2023</v>
      </c>
      <c r="J137" s="470" t="s">
        <v>702</v>
      </c>
      <c r="K137" s="295" t="s">
        <v>5192</v>
      </c>
      <c r="L137" s="300">
        <v>45704</v>
      </c>
      <c r="M137" s="296" t="s">
        <v>690</v>
      </c>
      <c r="N137" s="281">
        <f t="shared" si="21"/>
        <v>45725</v>
      </c>
      <c r="O137" s="9"/>
    </row>
    <row r="138" spans="1:15" ht="15.6">
      <c r="A138" s="3">
        <v>13</v>
      </c>
      <c r="B138" s="708" t="s">
        <v>4502</v>
      </c>
      <c r="C138" s="605">
        <v>43</v>
      </c>
      <c r="D138" s="605">
        <v>268</v>
      </c>
      <c r="E138" s="670">
        <f t="shared" si="19"/>
        <v>16.044776119402986</v>
      </c>
      <c r="F138" s="605"/>
      <c r="G138" s="470" t="s">
        <v>5014</v>
      </c>
      <c r="H138" s="471" t="s">
        <v>5193</v>
      </c>
      <c r="I138" s="297">
        <v>2024</v>
      </c>
      <c r="J138" s="470" t="s">
        <v>702</v>
      </c>
      <c r="K138" s="295" t="s">
        <v>5194</v>
      </c>
      <c r="L138" s="300">
        <v>45704</v>
      </c>
      <c r="M138" s="296" t="s">
        <v>690</v>
      </c>
      <c r="N138" s="281">
        <f t="shared" ref="N138:N157" si="22">IF(M138="O",L138+21,L138+14)</f>
        <v>45725</v>
      </c>
      <c r="O138" s="9"/>
    </row>
    <row r="139" spans="1:15" ht="15">
      <c r="A139" s="3">
        <v>14</v>
      </c>
      <c r="B139" s="708" t="s">
        <v>4940</v>
      </c>
      <c r="C139" s="605"/>
      <c r="D139" s="605">
        <v>286</v>
      </c>
      <c r="E139" s="670">
        <f t="shared" si="19"/>
        <v>0</v>
      </c>
      <c r="F139" s="605"/>
      <c r="G139" s="470" t="s">
        <v>1318</v>
      </c>
      <c r="H139" s="471" t="s">
        <v>5195</v>
      </c>
      <c r="I139" s="297">
        <v>2025</v>
      </c>
      <c r="J139" s="470" t="s">
        <v>1196</v>
      </c>
      <c r="K139" s="295"/>
      <c r="L139" s="300">
        <v>45725</v>
      </c>
      <c r="M139" s="296" t="s">
        <v>690</v>
      </c>
      <c r="N139" s="281">
        <f t="shared" si="22"/>
        <v>45746</v>
      </c>
      <c r="O139" s="9"/>
    </row>
    <row r="140" spans="1:15" ht="15">
      <c r="A140" s="3">
        <v>15</v>
      </c>
      <c r="B140" s="708" t="s">
        <v>4107</v>
      </c>
      <c r="C140" s="605"/>
      <c r="D140" s="605">
        <v>294</v>
      </c>
      <c r="E140" s="670">
        <f t="shared" si="19"/>
        <v>0</v>
      </c>
      <c r="F140" s="605"/>
      <c r="G140" s="470" t="s">
        <v>1318</v>
      </c>
      <c r="H140" s="471" t="s">
        <v>5196</v>
      </c>
      <c r="I140" s="297">
        <v>2025</v>
      </c>
      <c r="J140" s="470" t="s">
        <v>1196</v>
      </c>
      <c r="K140" s="295"/>
      <c r="L140" s="300">
        <v>45725</v>
      </c>
      <c r="M140" s="296" t="s">
        <v>690</v>
      </c>
      <c r="N140" s="281">
        <f t="shared" si="22"/>
        <v>45746</v>
      </c>
      <c r="O140" s="9"/>
    </row>
    <row r="141" spans="1:15" ht="15.6">
      <c r="A141" s="3">
        <v>16</v>
      </c>
      <c r="B141" s="708" t="s">
        <v>1890</v>
      </c>
      <c r="C141" s="605"/>
      <c r="D141" s="605">
        <v>477</v>
      </c>
      <c r="E141" s="670">
        <f t="shared" si="19"/>
        <v>0</v>
      </c>
      <c r="F141" s="605"/>
      <c r="G141" s="470" t="s">
        <v>1318</v>
      </c>
      <c r="H141" s="471" t="s">
        <v>5197</v>
      </c>
      <c r="I141" s="297">
        <v>2023</v>
      </c>
      <c r="J141" s="470" t="s">
        <v>702</v>
      </c>
      <c r="K141" s="295" t="s">
        <v>5198</v>
      </c>
      <c r="L141" s="300">
        <v>45732</v>
      </c>
      <c r="M141" s="296" t="s">
        <v>690</v>
      </c>
      <c r="N141" s="281">
        <f t="shared" si="22"/>
        <v>45753</v>
      </c>
      <c r="O141" s="9"/>
    </row>
    <row r="142" spans="1:15" ht="15.6">
      <c r="A142" s="3">
        <v>17</v>
      </c>
      <c r="B142" s="708" t="s">
        <v>3964</v>
      </c>
      <c r="C142" s="605"/>
      <c r="D142" s="605">
        <v>346</v>
      </c>
      <c r="E142" s="670">
        <f t="shared" si="19"/>
        <v>0</v>
      </c>
      <c r="F142" s="605"/>
      <c r="G142" s="470" t="s">
        <v>1318</v>
      </c>
      <c r="H142" s="471" t="s">
        <v>5201</v>
      </c>
      <c r="I142" s="297">
        <v>2023</v>
      </c>
      <c r="J142" s="470" t="s">
        <v>702</v>
      </c>
      <c r="K142" s="295" t="s">
        <v>5202</v>
      </c>
      <c r="L142" s="300">
        <v>45732</v>
      </c>
      <c r="M142" s="296" t="s">
        <v>690</v>
      </c>
      <c r="N142" s="281">
        <f t="shared" si="22"/>
        <v>45753</v>
      </c>
      <c r="O142" s="9"/>
    </row>
    <row r="143" spans="1:15" ht="15.6">
      <c r="A143" s="3">
        <v>18</v>
      </c>
      <c r="B143" s="708" t="s">
        <v>4502</v>
      </c>
      <c r="C143" s="605">
        <v>370</v>
      </c>
      <c r="D143" s="605">
        <v>1158</v>
      </c>
      <c r="E143" s="670">
        <f t="shared" si="19"/>
        <v>31.951640759930918</v>
      </c>
      <c r="F143" s="605"/>
      <c r="G143" s="441" t="s">
        <v>4925</v>
      </c>
      <c r="H143" s="471" t="s">
        <v>5204</v>
      </c>
      <c r="I143" s="297">
        <v>2023</v>
      </c>
      <c r="J143" s="470" t="s">
        <v>1196</v>
      </c>
      <c r="K143" s="295" t="s">
        <v>5203</v>
      </c>
      <c r="L143" s="300">
        <v>45739</v>
      </c>
      <c r="M143" s="296" t="s">
        <v>690</v>
      </c>
      <c r="N143" s="281">
        <f t="shared" si="22"/>
        <v>45760</v>
      </c>
      <c r="O143" s="173" t="s">
        <v>5205</v>
      </c>
    </row>
    <row r="144" spans="1:15" ht="15.6">
      <c r="A144" s="3">
        <v>19</v>
      </c>
      <c r="B144" s="708" t="s">
        <v>3922</v>
      </c>
      <c r="C144" s="605"/>
      <c r="D144" s="605">
        <v>235</v>
      </c>
      <c r="E144" s="670">
        <f t="shared" si="19"/>
        <v>0</v>
      </c>
      <c r="F144" s="605"/>
      <c r="G144" s="470" t="s">
        <v>1318</v>
      </c>
      <c r="H144" s="471" t="s">
        <v>5206</v>
      </c>
      <c r="I144" s="297">
        <v>2025</v>
      </c>
      <c r="J144" s="470" t="s">
        <v>1196</v>
      </c>
      <c r="K144" s="295"/>
      <c r="L144" s="300">
        <v>45760</v>
      </c>
      <c r="M144" s="296" t="s">
        <v>690</v>
      </c>
      <c r="N144" s="281">
        <f t="shared" si="22"/>
        <v>45781</v>
      </c>
      <c r="O144" s="632" t="s">
        <v>5212</v>
      </c>
    </row>
    <row r="145" spans="1:15" ht="15">
      <c r="A145" s="3">
        <v>20</v>
      </c>
      <c r="B145" s="708" t="s">
        <v>1890</v>
      </c>
      <c r="C145" s="605">
        <v>36</v>
      </c>
      <c r="D145" s="605">
        <v>239</v>
      </c>
      <c r="E145" s="670">
        <f t="shared" si="19"/>
        <v>15.062761506276152</v>
      </c>
      <c r="F145" s="605"/>
      <c r="G145" s="470" t="s">
        <v>1318</v>
      </c>
      <c r="H145" s="471" t="s">
        <v>5207</v>
      </c>
      <c r="I145" s="297">
        <v>2025</v>
      </c>
      <c r="J145" s="470" t="s">
        <v>1196</v>
      </c>
      <c r="K145" s="295"/>
      <c r="L145" s="300">
        <v>45760</v>
      </c>
      <c r="M145" s="296" t="s">
        <v>690</v>
      </c>
      <c r="N145" s="281">
        <f t="shared" si="22"/>
        <v>45781</v>
      </c>
      <c r="O145" s="561"/>
    </row>
    <row r="146" spans="1:15" s="3" customFormat="1" ht="15">
      <c r="A146" s="3">
        <v>21</v>
      </c>
      <c r="B146" s="708" t="s">
        <v>299</v>
      </c>
      <c r="C146" s="605">
        <v>39</v>
      </c>
      <c r="D146" s="605">
        <v>596</v>
      </c>
      <c r="E146" s="670">
        <f t="shared" si="19"/>
        <v>6.5436241610738257</v>
      </c>
      <c r="F146" s="605"/>
      <c r="G146" s="605" t="s">
        <v>4925</v>
      </c>
      <c r="H146" s="604" t="s">
        <v>5063</v>
      </c>
      <c r="I146" s="606">
        <v>2024</v>
      </c>
      <c r="J146" s="605" t="s">
        <v>295</v>
      </c>
      <c r="K146" s="295" t="s">
        <v>5059</v>
      </c>
      <c r="L146" s="300">
        <v>45781</v>
      </c>
      <c r="M146" s="296" t="s">
        <v>690</v>
      </c>
      <c r="N146" s="281">
        <f t="shared" si="22"/>
        <v>45802</v>
      </c>
      <c r="O146" s="632" t="s">
        <v>5214</v>
      </c>
    </row>
    <row r="147" spans="1:15" s="3" customFormat="1" ht="15.6">
      <c r="A147" s="3">
        <v>22</v>
      </c>
      <c r="B147" s="708" t="s">
        <v>3922</v>
      </c>
      <c r="C147" s="605">
        <v>133</v>
      </c>
      <c r="D147" s="605">
        <v>299</v>
      </c>
      <c r="E147" s="670">
        <f t="shared" si="19"/>
        <v>44.481605351170565</v>
      </c>
      <c r="F147" s="605"/>
      <c r="G147" s="729" t="s">
        <v>4841</v>
      </c>
      <c r="H147" s="471" t="s">
        <v>5199</v>
      </c>
      <c r="I147" s="297">
        <v>2025</v>
      </c>
      <c r="J147" s="470" t="s">
        <v>702</v>
      </c>
      <c r="K147" s="295" t="s">
        <v>5200</v>
      </c>
      <c r="L147" s="300">
        <v>45795</v>
      </c>
      <c r="M147" s="296" t="s">
        <v>690</v>
      </c>
      <c r="N147" s="281">
        <f t="shared" si="22"/>
        <v>45816</v>
      </c>
      <c r="O147" s="9"/>
    </row>
    <row r="148" spans="1:15" ht="15.6">
      <c r="A148" s="3">
        <v>23</v>
      </c>
      <c r="B148" s="708" t="s">
        <v>4940</v>
      </c>
      <c r="C148" s="605">
        <v>3</v>
      </c>
      <c r="D148" s="605">
        <v>244</v>
      </c>
      <c r="E148" s="670">
        <f t="shared" si="19"/>
        <v>1.2295081967213115</v>
      </c>
      <c r="F148" s="605"/>
      <c r="G148" s="470" t="s">
        <v>1318</v>
      </c>
      <c r="H148" s="471" t="s">
        <v>5215</v>
      </c>
      <c r="I148" s="297">
        <v>2025</v>
      </c>
      <c r="J148" s="470" t="s">
        <v>985</v>
      </c>
      <c r="K148" s="295" t="s">
        <v>5216</v>
      </c>
      <c r="L148" s="300">
        <v>45795</v>
      </c>
      <c r="M148" s="296" t="s">
        <v>690</v>
      </c>
      <c r="N148" s="281">
        <f t="shared" si="22"/>
        <v>45816</v>
      </c>
      <c r="O148" s="632"/>
    </row>
    <row r="149" spans="1:15" ht="15.6">
      <c r="A149" s="3">
        <v>24</v>
      </c>
      <c r="B149" s="708" t="s">
        <v>1890</v>
      </c>
      <c r="C149" s="605">
        <v>33</v>
      </c>
      <c r="D149" s="605">
        <v>273</v>
      </c>
      <c r="E149" s="670">
        <f t="shared" si="19"/>
        <v>12.087912087912088</v>
      </c>
      <c r="F149" s="605"/>
      <c r="G149" s="729" t="s">
        <v>5014</v>
      </c>
      <c r="H149" s="471" t="s">
        <v>5217</v>
      </c>
      <c r="I149" s="297">
        <v>2025</v>
      </c>
      <c r="J149" s="470" t="s">
        <v>685</v>
      </c>
      <c r="K149" s="295" t="s">
        <v>5218</v>
      </c>
      <c r="L149" s="300">
        <v>45795</v>
      </c>
      <c r="M149" s="296" t="s">
        <v>690</v>
      </c>
      <c r="N149" s="281">
        <f t="shared" si="22"/>
        <v>45816</v>
      </c>
      <c r="O149" s="173"/>
    </row>
    <row r="150" spans="1:15" ht="15">
      <c r="A150" s="3">
        <v>25</v>
      </c>
      <c r="B150" s="708" t="s">
        <v>1890</v>
      </c>
      <c r="C150" s="605">
        <v>37</v>
      </c>
      <c r="D150" s="605">
        <v>363</v>
      </c>
      <c r="E150" s="670">
        <f t="shared" si="19"/>
        <v>10.192837465564738</v>
      </c>
      <c r="F150" s="605"/>
      <c r="G150" s="470" t="s">
        <v>1318</v>
      </c>
      <c r="H150" s="471" t="s">
        <v>5219</v>
      </c>
      <c r="I150" s="297">
        <v>2025</v>
      </c>
      <c r="J150" s="470"/>
      <c r="K150" s="295"/>
      <c r="L150" s="300">
        <v>45801</v>
      </c>
      <c r="M150" s="296" t="s">
        <v>690</v>
      </c>
      <c r="N150" s="281">
        <f t="shared" si="22"/>
        <v>45822</v>
      </c>
      <c r="O150" s="9"/>
    </row>
    <row r="151" spans="1:15" ht="15">
      <c r="A151" s="3">
        <v>26</v>
      </c>
      <c r="B151" s="708" t="s">
        <v>4502</v>
      </c>
      <c r="C151" s="605">
        <v>18</v>
      </c>
      <c r="D151" s="605">
        <v>251</v>
      </c>
      <c r="E151" s="670">
        <f t="shared" si="19"/>
        <v>7.1713147410358573</v>
      </c>
      <c r="F151" s="605"/>
      <c r="G151" s="470" t="s">
        <v>1318</v>
      </c>
      <c r="H151" s="471" t="s">
        <v>5220</v>
      </c>
      <c r="I151" s="297">
        <v>2025</v>
      </c>
      <c r="J151" s="470"/>
      <c r="K151" s="295"/>
      <c r="L151" s="300">
        <v>45801</v>
      </c>
      <c r="M151" s="296" t="s">
        <v>690</v>
      </c>
      <c r="N151" s="281">
        <f t="shared" si="22"/>
        <v>45822</v>
      </c>
      <c r="O151" s="632"/>
    </row>
    <row r="152" spans="1:15" ht="15.6">
      <c r="A152" s="3">
        <v>27</v>
      </c>
      <c r="B152" s="708" t="s">
        <v>4109</v>
      </c>
      <c r="C152" s="605"/>
      <c r="D152" s="605">
        <v>339</v>
      </c>
      <c r="E152" s="670">
        <f t="shared" si="19"/>
        <v>0</v>
      </c>
      <c r="F152" s="605"/>
      <c r="G152" s="470" t="s">
        <v>1318</v>
      </c>
      <c r="H152" s="471" t="s">
        <v>4240</v>
      </c>
      <c r="I152" s="297">
        <v>2023</v>
      </c>
      <c r="J152" s="470" t="s">
        <v>702</v>
      </c>
      <c r="K152" s="295" t="s">
        <v>5221</v>
      </c>
      <c r="L152" s="300">
        <v>45802</v>
      </c>
      <c r="M152" s="296" t="s">
        <v>690</v>
      </c>
      <c r="N152" s="281">
        <f t="shared" si="22"/>
        <v>45823</v>
      </c>
      <c r="O152" s="173"/>
    </row>
    <row r="153" spans="1:15" ht="15.6">
      <c r="A153" s="3">
        <v>28</v>
      </c>
      <c r="B153" s="708" t="s">
        <v>4502</v>
      </c>
      <c r="C153" s="605"/>
      <c r="D153" s="605">
        <v>704</v>
      </c>
      <c r="E153" s="670">
        <f t="shared" si="19"/>
        <v>0</v>
      </c>
      <c r="F153" s="605"/>
      <c r="G153" s="470" t="s">
        <v>1318</v>
      </c>
      <c r="H153" s="471" t="s">
        <v>5225</v>
      </c>
      <c r="I153" s="297">
        <v>2025</v>
      </c>
      <c r="J153" s="470" t="s">
        <v>702</v>
      </c>
      <c r="K153" s="295" t="s">
        <v>5226</v>
      </c>
      <c r="L153" s="300">
        <v>45830</v>
      </c>
      <c r="M153" s="296" t="s">
        <v>690</v>
      </c>
      <c r="N153" s="281">
        <f t="shared" si="22"/>
        <v>45851</v>
      </c>
      <c r="O153" s="9"/>
    </row>
    <row r="154" spans="1:15" ht="15.6">
      <c r="A154" s="3">
        <v>29</v>
      </c>
      <c r="B154" s="708" t="s">
        <v>3916</v>
      </c>
      <c r="C154" s="605"/>
      <c r="D154" s="605">
        <v>236</v>
      </c>
      <c r="E154" s="670">
        <f t="shared" si="19"/>
        <v>0</v>
      </c>
      <c r="F154" s="605"/>
      <c r="G154" s="470" t="s">
        <v>1318</v>
      </c>
      <c r="H154" s="471" t="s">
        <v>5227</v>
      </c>
      <c r="I154" s="297">
        <v>2023</v>
      </c>
      <c r="J154" s="470" t="s">
        <v>702</v>
      </c>
      <c r="K154" s="295" t="s">
        <v>5228</v>
      </c>
      <c r="L154" s="300">
        <v>45830</v>
      </c>
      <c r="M154" s="296" t="s">
        <v>690</v>
      </c>
      <c r="N154" s="281">
        <f t="shared" si="22"/>
        <v>45851</v>
      </c>
      <c r="O154" s="9"/>
    </row>
    <row r="155" spans="1:15" ht="15.6">
      <c r="A155" s="3">
        <v>30</v>
      </c>
      <c r="B155" s="708" t="s">
        <v>4502</v>
      </c>
      <c r="C155" s="605">
        <v>230</v>
      </c>
      <c r="D155" s="605">
        <v>304</v>
      </c>
      <c r="E155" s="670">
        <f t="shared" si="19"/>
        <v>75.657894736842096</v>
      </c>
      <c r="F155" s="605"/>
      <c r="G155" s="470" t="s">
        <v>4925</v>
      </c>
      <c r="H155" s="471" t="s">
        <v>5118</v>
      </c>
      <c r="I155" s="297">
        <v>2020</v>
      </c>
      <c r="J155" s="470" t="s">
        <v>685</v>
      </c>
      <c r="K155" s="295" t="s">
        <v>5119</v>
      </c>
      <c r="L155" s="300">
        <v>45830</v>
      </c>
      <c r="M155" s="296" t="s">
        <v>690</v>
      </c>
      <c r="N155" s="281">
        <f t="shared" si="22"/>
        <v>45851</v>
      </c>
      <c r="O155" s="173" t="s">
        <v>5229</v>
      </c>
    </row>
    <row r="156" spans="1:15" ht="15">
      <c r="A156" s="3">
        <v>31</v>
      </c>
      <c r="B156" s="708" t="s">
        <v>4502</v>
      </c>
      <c r="C156" s="605">
        <v>149</v>
      </c>
      <c r="D156" s="605">
        <v>424</v>
      </c>
      <c r="E156" s="670">
        <f t="shared" si="19"/>
        <v>35.141509433962263</v>
      </c>
      <c r="F156" s="605"/>
      <c r="G156" s="470" t="s">
        <v>4841</v>
      </c>
      <c r="H156" s="471" t="s">
        <v>807</v>
      </c>
      <c r="I156" s="297">
        <v>2020</v>
      </c>
      <c r="J156" s="470" t="s">
        <v>702</v>
      </c>
      <c r="K156" s="295" t="s">
        <v>5141</v>
      </c>
      <c r="L156" s="300">
        <v>45830</v>
      </c>
      <c r="M156" s="296" t="s">
        <v>690</v>
      </c>
      <c r="N156" s="281">
        <f t="shared" si="22"/>
        <v>45851</v>
      </c>
      <c r="O156" s="9"/>
    </row>
    <row r="157" spans="1:15" ht="15.6">
      <c r="A157" s="3">
        <v>32</v>
      </c>
      <c r="B157" s="708" t="s">
        <v>4502</v>
      </c>
      <c r="C157" s="605"/>
      <c r="D157" s="605">
        <v>144</v>
      </c>
      <c r="E157" s="670">
        <f t="shared" ref="E157:E160" si="23">(C157/D157)*100</f>
        <v>0</v>
      </c>
      <c r="F157" s="605"/>
      <c r="G157" s="470" t="s">
        <v>1318</v>
      </c>
      <c r="H157" s="471" t="s">
        <v>5172</v>
      </c>
      <c r="I157" s="297">
        <v>2016</v>
      </c>
      <c r="J157" s="470" t="s">
        <v>702</v>
      </c>
      <c r="K157" s="295" t="s">
        <v>5173</v>
      </c>
      <c r="L157" s="300">
        <v>45662</v>
      </c>
      <c r="M157" s="296" t="s">
        <v>690</v>
      </c>
      <c r="N157" s="281">
        <f t="shared" si="22"/>
        <v>45683</v>
      </c>
      <c r="O157" s="9"/>
    </row>
    <row r="158" spans="1:15" ht="15.6">
      <c r="A158" s="3">
        <v>33</v>
      </c>
      <c r="B158" s="708" t="s">
        <v>4502</v>
      </c>
      <c r="C158" s="605">
        <v>42</v>
      </c>
      <c r="D158" s="605">
        <v>879</v>
      </c>
      <c r="E158" s="670">
        <f t="shared" si="23"/>
        <v>4.7781569965870307</v>
      </c>
      <c r="F158" s="605"/>
      <c r="G158" s="470" t="s">
        <v>5159</v>
      </c>
      <c r="H158" s="471" t="s">
        <v>5147</v>
      </c>
      <c r="I158" s="297">
        <v>2024</v>
      </c>
      <c r="J158" s="470" t="s">
        <v>887</v>
      </c>
      <c r="K158" s="295" t="s">
        <v>5148</v>
      </c>
      <c r="L158" s="300">
        <v>45851</v>
      </c>
      <c r="M158" s="296" t="s">
        <v>690</v>
      </c>
      <c r="N158" s="281">
        <f t="shared" ref="N158:N172" si="24">IF(M158="O",L158+21,L158+14)</f>
        <v>45872</v>
      </c>
      <c r="O158" s="173"/>
    </row>
    <row r="159" spans="1:15" ht="15.6">
      <c r="A159" s="3">
        <v>34</v>
      </c>
      <c r="B159" s="708" t="s">
        <v>3921</v>
      </c>
      <c r="C159" s="605">
        <v>35</v>
      </c>
      <c r="D159" s="605">
        <v>279</v>
      </c>
      <c r="E159" s="670">
        <f t="shared" si="23"/>
        <v>12.544802867383511</v>
      </c>
      <c r="F159" s="605"/>
      <c r="G159" s="470" t="s">
        <v>5014</v>
      </c>
      <c r="H159" s="471" t="s">
        <v>5210</v>
      </c>
      <c r="I159" s="297">
        <v>2025</v>
      </c>
      <c r="J159" s="470" t="s">
        <v>702</v>
      </c>
      <c r="K159" s="295" t="s">
        <v>5211</v>
      </c>
      <c r="L159" s="300">
        <v>45851</v>
      </c>
      <c r="M159" s="296" t="s">
        <v>690</v>
      </c>
      <c r="N159" s="281">
        <f t="shared" si="24"/>
        <v>45872</v>
      </c>
      <c r="O159" s="9"/>
    </row>
    <row r="160" spans="1:15" ht="15.6">
      <c r="A160" s="3">
        <v>35</v>
      </c>
      <c r="B160" s="708" t="s">
        <v>4502</v>
      </c>
      <c r="C160" s="605">
        <v>42</v>
      </c>
      <c r="D160" s="605">
        <v>239</v>
      </c>
      <c r="E160" s="670">
        <f t="shared" si="23"/>
        <v>17.573221757322173</v>
      </c>
      <c r="F160" s="605"/>
      <c r="G160" s="470" t="s">
        <v>4841</v>
      </c>
      <c r="H160" s="471" t="s">
        <v>5144</v>
      </c>
      <c r="I160" s="297">
        <v>2022</v>
      </c>
      <c r="J160" s="470" t="s">
        <v>702</v>
      </c>
      <c r="K160" s="295" t="s">
        <v>5157</v>
      </c>
      <c r="L160" s="300">
        <v>45851</v>
      </c>
      <c r="M160" s="296" t="s">
        <v>690</v>
      </c>
      <c r="N160" s="281">
        <f t="shared" si="24"/>
        <v>45872</v>
      </c>
      <c r="O160" s="9"/>
    </row>
    <row r="161" spans="1:15" ht="15">
      <c r="A161" s="3">
        <v>36</v>
      </c>
      <c r="B161" s="697" t="s">
        <v>4502</v>
      </c>
      <c r="C161" s="584">
        <v>163</v>
      </c>
      <c r="D161" s="584">
        <v>432</v>
      </c>
      <c r="E161" s="672">
        <f t="shared" ref="E161:E162" si="25">(C161/D161)*100</f>
        <v>37.731481481481481</v>
      </c>
      <c r="F161" s="584"/>
      <c r="G161" s="584" t="s">
        <v>4841</v>
      </c>
      <c r="H161" s="697" t="s">
        <v>4852</v>
      </c>
      <c r="I161" s="698">
        <v>2023</v>
      </c>
      <c r="J161" s="473" t="s">
        <v>5004</v>
      </c>
      <c r="K161" s="310"/>
      <c r="L161" s="586"/>
      <c r="M161" s="312"/>
      <c r="N161" s="281">
        <f t="shared" si="24"/>
        <v>14</v>
      </c>
      <c r="O161" s="173"/>
    </row>
    <row r="162" spans="1:15" ht="15">
      <c r="A162" s="3">
        <v>37</v>
      </c>
      <c r="B162" s="727" t="s">
        <v>4502</v>
      </c>
      <c r="C162" s="584">
        <v>78</v>
      </c>
      <c r="D162" s="584">
        <v>243</v>
      </c>
      <c r="E162" s="672">
        <f t="shared" si="25"/>
        <v>32.098765432098766</v>
      </c>
      <c r="F162" s="584"/>
      <c r="G162" s="473" t="s">
        <v>4925</v>
      </c>
      <c r="H162" s="474" t="s">
        <v>5125</v>
      </c>
      <c r="I162" s="312">
        <v>2024</v>
      </c>
      <c r="J162" s="473" t="s">
        <v>4111</v>
      </c>
      <c r="K162" s="330"/>
      <c r="L162" s="586"/>
      <c r="M162" s="312"/>
      <c r="N162" s="281">
        <f t="shared" si="24"/>
        <v>14</v>
      </c>
      <c r="O162" s="173"/>
    </row>
    <row r="163" spans="1:15" ht="15.6">
      <c r="A163" s="3">
        <v>38</v>
      </c>
      <c r="B163" s="727" t="s">
        <v>4502</v>
      </c>
      <c r="C163" s="584">
        <v>45</v>
      </c>
      <c r="D163" s="584">
        <v>535</v>
      </c>
      <c r="E163" s="672">
        <f t="shared" ref="E163:E172" si="26">(C163/D163)*100</f>
        <v>8.4112149532710276</v>
      </c>
      <c r="F163" s="584"/>
      <c r="G163" s="441" t="s">
        <v>4841</v>
      </c>
      <c r="H163" s="474" t="s">
        <v>5185</v>
      </c>
      <c r="I163" s="312">
        <v>2018</v>
      </c>
      <c r="J163" s="473" t="s">
        <v>4111</v>
      </c>
      <c r="K163" s="310" t="s">
        <v>5186</v>
      </c>
      <c r="L163" s="586"/>
      <c r="M163" s="312"/>
      <c r="N163" s="281">
        <f t="shared" si="24"/>
        <v>14</v>
      </c>
      <c r="O163" s="9"/>
    </row>
    <row r="164" spans="1:15" ht="15">
      <c r="A164" s="3">
        <v>39</v>
      </c>
      <c r="B164" s="474" t="s">
        <v>1890</v>
      </c>
      <c r="C164" s="473">
        <v>172</v>
      </c>
      <c r="D164" s="584">
        <v>351</v>
      </c>
      <c r="E164" s="672">
        <f t="shared" si="26"/>
        <v>49.002849002849004</v>
      </c>
      <c r="F164" s="473"/>
      <c r="G164" s="473" t="s">
        <v>4841</v>
      </c>
      <c r="H164" s="474" t="s">
        <v>5015</v>
      </c>
      <c r="I164" s="312">
        <v>2023</v>
      </c>
      <c r="J164" s="473" t="s">
        <v>4111</v>
      </c>
      <c r="K164" s="310"/>
      <c r="L164" s="586"/>
      <c r="M164" s="348"/>
      <c r="N164" s="281">
        <f t="shared" si="24"/>
        <v>14</v>
      </c>
      <c r="O164" s="173"/>
    </row>
    <row r="165" spans="1:15" ht="15">
      <c r="A165" s="3">
        <v>40</v>
      </c>
      <c r="B165" s="727" t="s">
        <v>4502</v>
      </c>
      <c r="C165" s="584">
        <v>72</v>
      </c>
      <c r="D165" s="584">
        <v>585</v>
      </c>
      <c r="E165" s="672">
        <f t="shared" si="26"/>
        <v>12.307692307692308</v>
      </c>
      <c r="F165" s="584"/>
      <c r="G165" s="441"/>
      <c r="H165" s="474" t="s">
        <v>5170</v>
      </c>
      <c r="I165" s="312">
        <v>2024</v>
      </c>
      <c r="J165" s="473" t="s">
        <v>5171</v>
      </c>
      <c r="K165" s="310"/>
      <c r="L165" s="586"/>
      <c r="M165" s="312"/>
      <c r="N165" s="281">
        <f t="shared" si="24"/>
        <v>14</v>
      </c>
      <c r="O165" s="9"/>
    </row>
    <row r="166" spans="1:15" ht="15">
      <c r="A166" s="3">
        <v>41</v>
      </c>
      <c r="B166" s="708"/>
      <c r="C166" s="605">
        <v>-4</v>
      </c>
      <c r="D166" s="605">
        <v>344</v>
      </c>
      <c r="E166" s="670">
        <f t="shared" si="26"/>
        <v>-1.1627906976744187</v>
      </c>
      <c r="F166" s="605"/>
      <c r="G166" s="470" t="s">
        <v>5014</v>
      </c>
      <c r="H166" s="471" t="s">
        <v>5230</v>
      </c>
      <c r="I166" s="297">
        <v>2023</v>
      </c>
      <c r="J166" s="470" t="s">
        <v>5231</v>
      </c>
      <c r="K166" s="749"/>
      <c r="L166" s="300">
        <v>45859</v>
      </c>
      <c r="M166" s="296" t="s">
        <v>690</v>
      </c>
      <c r="N166" s="281">
        <f t="shared" si="24"/>
        <v>45880</v>
      </c>
      <c r="O166" s="173"/>
    </row>
    <row r="167" spans="1:15" ht="15.6">
      <c r="A167" s="3">
        <v>42</v>
      </c>
      <c r="B167" s="750" t="s">
        <v>4502</v>
      </c>
      <c r="C167" s="751">
        <v>107</v>
      </c>
      <c r="D167" s="751">
        <v>543</v>
      </c>
      <c r="E167" s="752">
        <f t="shared" si="26"/>
        <v>19.705340699815839</v>
      </c>
      <c r="F167" s="751"/>
      <c r="G167" s="485" t="s">
        <v>4925</v>
      </c>
      <c r="H167" s="484" t="s">
        <v>5151</v>
      </c>
      <c r="I167" s="203">
        <v>2024</v>
      </c>
      <c r="J167" s="485" t="s">
        <v>702</v>
      </c>
      <c r="K167" s="202" t="s">
        <v>5152</v>
      </c>
      <c r="L167" s="323">
        <v>45879</v>
      </c>
      <c r="M167" s="204" t="s">
        <v>5237</v>
      </c>
      <c r="N167" s="281">
        <f t="shared" si="24"/>
        <v>45900</v>
      </c>
      <c r="O167" s="173" t="s">
        <v>5222</v>
      </c>
    </row>
    <row r="168" spans="1:15" ht="15">
      <c r="A168" s="3">
        <v>43</v>
      </c>
      <c r="B168" s="750" t="s">
        <v>4502</v>
      </c>
      <c r="C168" s="751">
        <v>339</v>
      </c>
      <c r="D168" s="751">
        <v>557</v>
      </c>
      <c r="E168" s="752">
        <f t="shared" si="26"/>
        <v>60.861759425493709</v>
      </c>
      <c r="F168" s="751"/>
      <c r="G168" s="485" t="s">
        <v>4925</v>
      </c>
      <c r="H168" s="484" t="s">
        <v>5126</v>
      </c>
      <c r="I168" s="203">
        <v>2024</v>
      </c>
      <c r="J168" s="485" t="s">
        <v>702</v>
      </c>
      <c r="K168" s="202" t="s">
        <v>5112</v>
      </c>
      <c r="L168" s="323">
        <v>45879</v>
      </c>
      <c r="M168" s="204" t="s">
        <v>5237</v>
      </c>
      <c r="N168" s="281">
        <f t="shared" si="24"/>
        <v>45900</v>
      </c>
      <c r="O168" s="173" t="s">
        <v>5213</v>
      </c>
    </row>
    <row r="169" spans="1:15" ht="15.6">
      <c r="A169" s="3">
        <v>44</v>
      </c>
      <c r="B169" s="750" t="s">
        <v>4502</v>
      </c>
      <c r="C169" s="751">
        <v>50</v>
      </c>
      <c r="D169" s="751">
        <v>401</v>
      </c>
      <c r="E169" s="752">
        <f t="shared" si="26"/>
        <v>12.468827930174564</v>
      </c>
      <c r="F169" s="751"/>
      <c r="G169" s="485" t="s">
        <v>5014</v>
      </c>
      <c r="H169" s="484" t="s">
        <v>5208</v>
      </c>
      <c r="I169" s="203">
        <v>2025</v>
      </c>
      <c r="J169" s="485" t="s">
        <v>702</v>
      </c>
      <c r="K169" s="202" t="s">
        <v>5209</v>
      </c>
      <c r="L169" s="323">
        <v>45879</v>
      </c>
      <c r="M169" s="204" t="s">
        <v>5237</v>
      </c>
      <c r="N169" s="281">
        <f t="shared" si="24"/>
        <v>45900</v>
      </c>
      <c r="O169" s="173"/>
    </row>
    <row r="170" spans="1:15" ht="15.6">
      <c r="A170" s="3">
        <v>45</v>
      </c>
      <c r="B170" s="750" t="s">
        <v>3922</v>
      </c>
      <c r="C170" s="751">
        <v>18</v>
      </c>
      <c r="D170" s="751">
        <v>303</v>
      </c>
      <c r="E170" s="752">
        <f t="shared" si="26"/>
        <v>5.9405940594059405</v>
      </c>
      <c r="F170" s="751"/>
      <c r="G170" s="485" t="s">
        <v>5233</v>
      </c>
      <c r="H170" s="484" t="s">
        <v>5232</v>
      </c>
      <c r="I170" s="203">
        <v>2021</v>
      </c>
      <c r="J170" s="485" t="s">
        <v>5085</v>
      </c>
      <c r="K170" s="202" t="s">
        <v>5234</v>
      </c>
      <c r="L170" s="323">
        <v>45879</v>
      </c>
      <c r="M170" s="204" t="s">
        <v>5237</v>
      </c>
      <c r="N170" s="281">
        <f t="shared" si="24"/>
        <v>45900</v>
      </c>
      <c r="O170" s="173"/>
    </row>
    <row r="171" spans="1:15" ht="15">
      <c r="A171" s="3">
        <v>46</v>
      </c>
      <c r="B171" s="750" t="s">
        <v>3922</v>
      </c>
      <c r="C171" s="751"/>
      <c r="D171" s="751">
        <v>291</v>
      </c>
      <c r="E171" s="752">
        <f t="shared" si="26"/>
        <v>0</v>
      </c>
      <c r="F171" s="751"/>
      <c r="G171" s="485" t="s">
        <v>5233</v>
      </c>
      <c r="H171" s="484" t="s">
        <v>5235</v>
      </c>
      <c r="I171" s="203">
        <v>2025</v>
      </c>
      <c r="J171" s="485" t="s">
        <v>5231</v>
      </c>
      <c r="K171" s="202"/>
      <c r="L171" s="323">
        <v>45879</v>
      </c>
      <c r="M171" s="204" t="s">
        <v>5237</v>
      </c>
      <c r="N171" s="281">
        <f t="shared" si="24"/>
        <v>45900</v>
      </c>
      <c r="O171" s="173"/>
    </row>
    <row r="172" spans="1:15" ht="15">
      <c r="A172" s="3">
        <v>47</v>
      </c>
      <c r="B172" s="750" t="s">
        <v>4502</v>
      </c>
      <c r="C172" s="751"/>
      <c r="D172" s="751">
        <v>485</v>
      </c>
      <c r="E172" s="752">
        <f t="shared" si="26"/>
        <v>0</v>
      </c>
      <c r="F172" s="751"/>
      <c r="G172" s="485" t="s">
        <v>5233</v>
      </c>
      <c r="H172" s="484" t="s">
        <v>5236</v>
      </c>
      <c r="I172" s="203">
        <v>2025</v>
      </c>
      <c r="J172" s="485" t="s">
        <v>5231</v>
      </c>
      <c r="K172" s="202"/>
      <c r="L172" s="323">
        <v>45879</v>
      </c>
      <c r="M172" s="204" t="s">
        <v>5237</v>
      </c>
      <c r="N172" s="281">
        <f t="shared" si="24"/>
        <v>45900</v>
      </c>
      <c r="O172" s="9"/>
    </row>
    <row r="173" spans="1:15" ht="15">
      <c r="A173" s="3">
        <v>48</v>
      </c>
      <c r="B173" s="683"/>
      <c r="C173" s="578"/>
      <c r="D173" s="578"/>
      <c r="E173" s="671" t="e">
        <f t="shared" ref="E173:E175" si="27">(C173/D173)*100</f>
        <v>#DIV/0!</v>
      </c>
      <c r="F173" s="578"/>
      <c r="G173" s="498"/>
      <c r="H173" s="497"/>
      <c r="I173" s="8"/>
      <c r="J173" s="498"/>
      <c r="K173" s="173"/>
      <c r="L173" s="281"/>
      <c r="M173" s="8"/>
      <c r="N173" s="281">
        <f t="shared" ref="N173:N175" si="28">IF(M173="O",L173+21,L173+14)</f>
        <v>14</v>
      </c>
      <c r="O173" s="9"/>
    </row>
    <row r="174" spans="1:15" ht="15">
      <c r="A174" s="3">
        <v>49</v>
      </c>
      <c r="B174" s="683"/>
      <c r="C174" s="578"/>
      <c r="D174" s="578"/>
      <c r="E174" s="671" t="e">
        <f t="shared" si="27"/>
        <v>#DIV/0!</v>
      </c>
      <c r="F174" s="578"/>
      <c r="G174" s="498"/>
      <c r="H174" s="497"/>
      <c r="I174" s="8"/>
      <c r="J174" s="498"/>
      <c r="K174" s="173"/>
      <c r="L174" s="281"/>
      <c r="M174" s="8"/>
      <c r="N174" s="281">
        <f t="shared" si="28"/>
        <v>14</v>
      </c>
      <c r="O174" s="9"/>
    </row>
    <row r="175" spans="1:15" ht="15">
      <c r="A175" s="3">
        <v>50</v>
      </c>
      <c r="B175" s="683"/>
      <c r="C175" s="578"/>
      <c r="D175" s="578"/>
      <c r="E175" s="671" t="e">
        <f t="shared" si="27"/>
        <v>#DIV/0!</v>
      </c>
      <c r="F175" s="578"/>
      <c r="G175" s="498"/>
      <c r="H175" s="497"/>
      <c r="I175" s="8"/>
      <c r="J175" s="498"/>
      <c r="K175" s="173"/>
      <c r="L175" s="281"/>
      <c r="M175" s="8"/>
      <c r="N175" s="281">
        <f t="shared" si="28"/>
        <v>14</v>
      </c>
      <c r="O175" s="9"/>
    </row>
    <row r="176" spans="1:15" ht="15">
      <c r="A176" s="3">
        <v>51</v>
      </c>
      <c r="B176" s="683"/>
      <c r="C176" s="578"/>
      <c r="D176" s="578"/>
      <c r="E176" s="671" t="e">
        <f t="shared" ref="E176:E182" si="29">(C176/D176)*100</f>
        <v>#DIV/0!</v>
      </c>
      <c r="F176" s="578"/>
      <c r="G176" s="498"/>
      <c r="H176" s="497"/>
      <c r="I176" s="8"/>
      <c r="J176" s="498"/>
      <c r="K176" s="173"/>
      <c r="L176" s="281"/>
      <c r="M176" s="8"/>
      <c r="N176" s="281">
        <f t="shared" ref="N176:N185" si="30">IF(M176="O",L176+21,L176+14)</f>
        <v>14</v>
      </c>
      <c r="O176" s="173"/>
    </row>
    <row r="177" spans="1:15" ht="15">
      <c r="A177" s="3">
        <v>52</v>
      </c>
      <c r="B177" s="683"/>
      <c r="C177" s="578"/>
      <c r="D177" s="578"/>
      <c r="E177" s="671" t="e">
        <f t="shared" si="29"/>
        <v>#DIV/0!</v>
      </c>
      <c r="F177" s="578"/>
      <c r="G177" s="498"/>
      <c r="H177" s="497"/>
      <c r="I177" s="8"/>
      <c r="J177" s="498"/>
      <c r="K177" s="173"/>
      <c r="L177" s="281"/>
      <c r="M177" s="8"/>
      <c r="N177" s="281">
        <f t="shared" si="30"/>
        <v>14</v>
      </c>
      <c r="O177" s="9"/>
    </row>
    <row r="178" spans="1:15" ht="15">
      <c r="A178" s="3">
        <v>53</v>
      </c>
      <c r="B178" s="683"/>
      <c r="C178" s="578"/>
      <c r="D178" s="578"/>
      <c r="E178" s="671" t="e">
        <f t="shared" si="29"/>
        <v>#DIV/0!</v>
      </c>
      <c r="F178" s="578"/>
      <c r="G178" s="498"/>
      <c r="H178" s="497"/>
      <c r="I178" s="8"/>
      <c r="J178" s="498"/>
      <c r="K178" s="173"/>
      <c r="L178" s="281"/>
      <c r="M178" s="8"/>
      <c r="N178" s="281">
        <f t="shared" si="30"/>
        <v>14</v>
      </c>
      <c r="O178" s="173"/>
    </row>
    <row r="179" spans="1:15" ht="15">
      <c r="A179" s="3">
        <v>54</v>
      </c>
      <c r="B179" s="683"/>
      <c r="C179" s="578"/>
      <c r="D179" s="578"/>
      <c r="E179" s="671" t="e">
        <f t="shared" si="29"/>
        <v>#DIV/0!</v>
      </c>
      <c r="F179" s="578"/>
      <c r="G179" s="498"/>
      <c r="H179" s="497"/>
      <c r="I179" s="8"/>
      <c r="J179" s="498"/>
      <c r="K179" s="173"/>
      <c r="L179" s="281"/>
      <c r="M179" s="8"/>
      <c r="N179" s="281">
        <f t="shared" si="30"/>
        <v>14</v>
      </c>
      <c r="O179" s="9"/>
    </row>
    <row r="180" spans="1:15" ht="15">
      <c r="A180" s="3">
        <v>55</v>
      </c>
      <c r="B180" s="683"/>
      <c r="C180" s="578"/>
      <c r="D180" s="578"/>
      <c r="E180" s="671" t="e">
        <f t="shared" si="29"/>
        <v>#DIV/0!</v>
      </c>
      <c r="F180" s="578"/>
      <c r="G180" s="498"/>
      <c r="H180" s="497"/>
      <c r="I180" s="8"/>
      <c r="J180" s="498"/>
      <c r="K180" s="173"/>
      <c r="L180" s="281"/>
      <c r="M180" s="8"/>
      <c r="N180" s="281">
        <f t="shared" si="30"/>
        <v>14</v>
      </c>
      <c r="O180" s="9"/>
    </row>
    <row r="181" spans="1:15" ht="15">
      <c r="A181" s="3">
        <v>56</v>
      </c>
      <c r="B181" s="683"/>
      <c r="C181" s="578"/>
      <c r="D181" s="578"/>
      <c r="E181" s="671" t="e">
        <f t="shared" si="29"/>
        <v>#DIV/0!</v>
      </c>
      <c r="F181" s="578"/>
      <c r="G181" s="498"/>
      <c r="H181" s="497"/>
      <c r="I181" s="8"/>
      <c r="J181" s="498"/>
      <c r="K181" s="173"/>
      <c r="L181" s="281"/>
      <c r="M181" s="8"/>
      <c r="N181" s="281">
        <f t="shared" si="30"/>
        <v>14</v>
      </c>
      <c r="O181" s="9"/>
    </row>
    <row r="182" spans="1:15" ht="15">
      <c r="A182" s="3">
        <v>57</v>
      </c>
      <c r="B182" s="683"/>
      <c r="C182" s="578"/>
      <c r="D182" s="578"/>
      <c r="E182" s="671" t="e">
        <f t="shared" si="29"/>
        <v>#DIV/0!</v>
      </c>
      <c r="F182" s="578"/>
      <c r="G182" s="498"/>
      <c r="H182" s="497"/>
      <c r="I182" s="8"/>
      <c r="J182" s="498"/>
      <c r="K182" s="173"/>
      <c r="L182" s="281"/>
      <c r="M182" s="8"/>
      <c r="N182" s="281">
        <f t="shared" si="30"/>
        <v>14</v>
      </c>
      <c r="O182" s="9"/>
    </row>
    <row r="183" spans="1:15" ht="15">
      <c r="A183" s="3">
        <v>58</v>
      </c>
      <c r="B183" s="639">
        <v>2025</v>
      </c>
      <c r="C183" s="499">
        <v>47</v>
      </c>
      <c r="D183" s="731"/>
      <c r="E183" s="732"/>
      <c r="F183" s="499" t="s">
        <v>3492</v>
      </c>
      <c r="G183" s="498"/>
      <c r="H183" s="497"/>
      <c r="I183" s="8"/>
      <c r="J183" s="498"/>
      <c r="K183" s="9"/>
      <c r="L183" s="281"/>
      <c r="M183" s="8"/>
      <c r="N183" s="281">
        <f t="shared" si="30"/>
        <v>14</v>
      </c>
      <c r="O183" s="9"/>
    </row>
    <row r="184" spans="1:15" ht="15">
      <c r="A184" s="3">
        <v>59</v>
      </c>
      <c r="B184" s="543" t="s">
        <v>5167</v>
      </c>
      <c r="C184" s="441">
        <v>4</v>
      </c>
      <c r="D184" s="578"/>
      <c r="E184" s="671"/>
      <c r="F184" s="441" t="s">
        <v>3493</v>
      </c>
      <c r="G184" s="498"/>
      <c r="H184" s="497"/>
      <c r="I184" s="8"/>
      <c r="J184" s="498"/>
      <c r="K184" s="9"/>
      <c r="L184" s="281"/>
      <c r="M184" s="8"/>
      <c r="N184" s="281">
        <f t="shared" si="30"/>
        <v>14</v>
      </c>
      <c r="O184" s="9"/>
    </row>
    <row r="185" spans="1:15" ht="15">
      <c r="A185" s="3">
        <v>60</v>
      </c>
      <c r="B185" s="502">
        <f>(C183/96)*100</f>
        <v>48.958333333333329</v>
      </c>
      <c r="C185" s="441">
        <f>C184*100/C183</f>
        <v>8.5106382978723403</v>
      </c>
      <c r="D185" s="578"/>
      <c r="E185" s="671"/>
      <c r="F185" s="441" t="s">
        <v>1012</v>
      </c>
      <c r="G185" s="498"/>
      <c r="H185" s="497"/>
      <c r="I185" s="8"/>
      <c r="J185" s="498"/>
      <c r="K185" s="9"/>
      <c r="L185" s="281"/>
      <c r="M185" s="8"/>
      <c r="N185" s="281">
        <f t="shared" si="30"/>
        <v>14</v>
      </c>
      <c r="O185" s="9"/>
    </row>
    <row r="186" spans="1:15">
      <c r="A186" s="3">
        <v>61</v>
      </c>
    </row>
    <row r="187" spans="1:15">
      <c r="A187" s="3">
        <v>62</v>
      </c>
    </row>
    <row r="188" spans="1:15">
      <c r="A188" s="3">
        <v>63</v>
      </c>
    </row>
    <row r="189" spans="1:15">
      <c r="A189" s="3">
        <v>64</v>
      </c>
    </row>
    <row r="190" spans="1:15">
      <c r="A190" s="3">
        <v>65</v>
      </c>
    </row>
    <row r="191" spans="1:15">
      <c r="A191" s="3">
        <v>66</v>
      </c>
    </row>
    <row r="192" spans="1:15">
      <c r="A192" s="3">
        <v>67</v>
      </c>
    </row>
    <row r="193" spans="1:1">
      <c r="A193" s="3">
        <v>68</v>
      </c>
    </row>
    <row r="194" spans="1:1">
      <c r="A194" s="3">
        <v>69</v>
      </c>
    </row>
    <row r="195" spans="1:1">
      <c r="A195" s="3">
        <v>70</v>
      </c>
    </row>
    <row r="196" spans="1:1">
      <c r="A196" s="3">
        <v>71</v>
      </c>
    </row>
    <row r="197" spans="1:1">
      <c r="A197" s="3">
        <v>72</v>
      </c>
    </row>
    <row r="198" spans="1:1">
      <c r="A198" s="3">
        <v>73</v>
      </c>
    </row>
    <row r="199" spans="1:1">
      <c r="A199" s="3">
        <v>74</v>
      </c>
    </row>
    <row r="200" spans="1:1">
      <c r="A200" s="3">
        <v>75</v>
      </c>
    </row>
    <row r="201" spans="1:1">
      <c r="A201" s="3">
        <v>76</v>
      </c>
    </row>
    <row r="202" spans="1:1">
      <c r="A202" s="3">
        <v>77</v>
      </c>
    </row>
    <row r="203" spans="1:1">
      <c r="A203" s="3">
        <v>78</v>
      </c>
    </row>
    <row r="204" spans="1:1">
      <c r="A204" s="3">
        <v>79</v>
      </c>
    </row>
    <row r="205" spans="1:1">
      <c r="A205" s="3">
        <v>80</v>
      </c>
    </row>
    <row r="229" spans="1:1">
      <c r="A229" s="3">
        <v>100</v>
      </c>
    </row>
    <row r="230" spans="1:1">
      <c r="A230" s="3">
        <v>101</v>
      </c>
    </row>
    <row r="231" spans="1:1">
      <c r="A231" s="3">
        <v>102</v>
      </c>
    </row>
    <row r="232" spans="1:1">
      <c r="A232" s="3">
        <v>103</v>
      </c>
    </row>
    <row r="233" spans="1:1">
      <c r="A233" s="3">
        <v>104</v>
      </c>
    </row>
    <row r="234" spans="1:1">
      <c r="A234" s="3">
        <v>105</v>
      </c>
    </row>
    <row r="235" spans="1:1">
      <c r="A235" s="3">
        <v>106</v>
      </c>
    </row>
    <row r="236" spans="1:1">
      <c r="A236" s="3">
        <v>107</v>
      </c>
    </row>
    <row r="237" spans="1:1">
      <c r="A237" s="3">
        <v>108</v>
      </c>
    </row>
    <row r="238" spans="1:1">
      <c r="A238" s="3">
        <v>109</v>
      </c>
    </row>
    <row r="239" spans="1:1">
      <c r="A239" s="3">
        <v>110</v>
      </c>
    </row>
    <row r="240" spans="1:1">
      <c r="A240" s="3">
        <v>111</v>
      </c>
    </row>
    <row r="241" spans="1:1">
      <c r="A241" s="3">
        <v>112</v>
      </c>
    </row>
    <row r="242" spans="1:1">
      <c r="A242" s="3">
        <v>113</v>
      </c>
    </row>
    <row r="243" spans="1:1">
      <c r="A243" s="3">
        <v>114</v>
      </c>
    </row>
    <row r="244" spans="1:1">
      <c r="A244" s="3">
        <v>115</v>
      </c>
    </row>
    <row r="245" spans="1:1">
      <c r="A245" s="3">
        <v>116</v>
      </c>
    </row>
    <row r="246" spans="1:1">
      <c r="A246" s="3">
        <v>117</v>
      </c>
    </row>
    <row r="247" spans="1:1">
      <c r="A247" s="3">
        <v>118</v>
      </c>
    </row>
    <row r="248" spans="1:1">
      <c r="A248" s="3">
        <v>119</v>
      </c>
    </row>
    <row r="249" spans="1:1">
      <c r="A249" s="3">
        <v>120</v>
      </c>
    </row>
    <row r="250" spans="1:1">
      <c r="A250" s="3">
        <v>121</v>
      </c>
    </row>
    <row r="251" spans="1:1">
      <c r="A251" s="3">
        <v>122</v>
      </c>
    </row>
    <row r="252" spans="1:1">
      <c r="A252" s="3">
        <v>123</v>
      </c>
    </row>
    <row r="253" spans="1:1">
      <c r="A253" s="3">
        <v>124</v>
      </c>
    </row>
    <row r="254" spans="1:1">
      <c r="A254" s="3">
        <v>125</v>
      </c>
    </row>
    <row r="255" spans="1:1">
      <c r="A255" s="3">
        <v>126</v>
      </c>
    </row>
    <row r="256" spans="1:1">
      <c r="A256" s="3">
        <v>127</v>
      </c>
    </row>
    <row r="257" spans="1:1">
      <c r="A257" s="3">
        <v>128</v>
      </c>
    </row>
    <row r="258" spans="1:1">
      <c r="A258" s="3">
        <v>129</v>
      </c>
    </row>
    <row r="259" spans="1:1">
      <c r="A259" s="3">
        <v>130</v>
      </c>
    </row>
    <row r="260" spans="1:1">
      <c r="A260" s="3">
        <v>131</v>
      </c>
    </row>
    <row r="261" spans="1:1">
      <c r="A261" s="3">
        <v>132</v>
      </c>
    </row>
    <row r="262" spans="1:1">
      <c r="A262" s="3">
        <v>133</v>
      </c>
    </row>
    <row r="263" spans="1:1">
      <c r="A263" s="3">
        <v>134</v>
      </c>
    </row>
    <row r="264" spans="1:1">
      <c r="A264" s="3">
        <v>135</v>
      </c>
    </row>
    <row r="265" spans="1:1">
      <c r="A265" s="3">
        <v>136</v>
      </c>
    </row>
    <row r="266" spans="1:1">
      <c r="A266" s="3">
        <v>137</v>
      </c>
    </row>
    <row r="267" spans="1:1">
      <c r="A267" s="3">
        <v>138</v>
      </c>
    </row>
    <row r="268" spans="1:1">
      <c r="A268" s="3">
        <v>139</v>
      </c>
    </row>
    <row r="269" spans="1:1">
      <c r="A269" s="3">
        <v>140</v>
      </c>
    </row>
    <row r="270" spans="1:1">
      <c r="A270" s="3">
        <v>141</v>
      </c>
    </row>
    <row r="271" spans="1:1">
      <c r="A271" s="3">
        <v>142</v>
      </c>
    </row>
    <row r="272" spans="1:1">
      <c r="A272" s="3">
        <v>143</v>
      </c>
    </row>
    <row r="273" spans="1:1">
      <c r="A273" s="3">
        <v>144</v>
      </c>
    </row>
  </sheetData>
  <autoFilter ref="B2:P136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2025-08-11T14:09:56Z</dcterms:modified>
  <cp:version>1000.0100.01</cp:version>
</cp:coreProperties>
</file>