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B3646A07-75C4-4CB8-9D9C-59AE60E3445C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1" i="26" l="1"/>
  <c r="E160" i="26"/>
  <c r="E159" i="26"/>
  <c r="E158" i="26"/>
  <c r="E157" i="26"/>
  <c r="E156" i="26"/>
  <c r="E155" i="26"/>
  <c r="E154" i="26"/>
  <c r="N161" i="26"/>
  <c r="N160" i="26"/>
  <c r="N159" i="26"/>
  <c r="N158" i="26"/>
  <c r="N157" i="26"/>
  <c r="N156" i="26"/>
  <c r="N155" i="26"/>
  <c r="N154" i="26"/>
  <c r="N153" i="26"/>
  <c r="E153" i="26"/>
  <c r="N152" i="26"/>
  <c r="E152" i="26"/>
  <c r="N151" i="26"/>
  <c r="E151" i="26"/>
  <c r="N150" i="26"/>
  <c r="E150" i="26"/>
  <c r="N149" i="26"/>
  <c r="E149" i="26"/>
  <c r="N148" i="26"/>
  <c r="E148" i="26"/>
  <c r="N147" i="26"/>
  <c r="E147" i="26"/>
  <c r="N146" i="26"/>
  <c r="E146" i="26"/>
  <c r="N145" i="26"/>
  <c r="E145" i="26"/>
  <c r="N144" i="26"/>
  <c r="E144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E165" i="26"/>
  <c r="E164" i="26"/>
  <c r="E163" i="26"/>
  <c r="E162" i="26"/>
  <c r="E172" i="26"/>
  <c r="E171" i="26"/>
  <c r="E170" i="26"/>
  <c r="E169" i="26"/>
  <c r="E168" i="26"/>
  <c r="E167" i="26"/>
  <c r="N178" i="26"/>
  <c r="C178" i="26"/>
  <c r="B178" i="26"/>
  <c r="N177" i="26"/>
  <c r="N176" i="26"/>
  <c r="N175" i="26"/>
  <c r="C175" i="26"/>
  <c r="B175" i="26"/>
  <c r="N174" i="26"/>
  <c r="N173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25" i="27"/>
  <c r="E26" i="27"/>
  <c r="E27" i="27"/>
  <c r="E28" i="27"/>
  <c r="E29" i="27"/>
  <c r="E30" i="27"/>
  <c r="E31" i="27"/>
  <c r="E32" i="27"/>
  <c r="B35" i="27"/>
  <c r="C35" i="27"/>
  <c r="N162" i="26"/>
  <c r="N163" i="26"/>
  <c r="N164" i="26"/>
  <c r="N165" i="26"/>
  <c r="E166" i="26"/>
  <c r="N166" i="26"/>
  <c r="N167" i="26"/>
  <c r="N168" i="26"/>
  <c r="N169" i="26"/>
  <c r="N170" i="26"/>
  <c r="N171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<sst xmlns="http://schemas.openxmlformats.org/spreadsheetml/2006/main" count="10545" uniqueCount="5193">
  <si>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</si>
  <si>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</si>
  <si>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</si>
  <si>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</si>
  <si>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</si>
  <si>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</si>
  <si>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</si>
  <si>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</si>
  <si>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</si>
  <si>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</si>
  <si>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</si>
  <si>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</si>
  <si>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</si>
  <si>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</si>
  <si>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</si>
  <si>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</si>
  <si>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</si>
  <si>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</si>
  <si>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</si>
  <si>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</si>
  <si>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</si>
  <si>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</si>
  <si>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</si>
  <si>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</si>
  <si>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</si>
  <si>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</si>
  <si>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</si>
  <si>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</si>
  <si>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</si>
  <si>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</si>
  <si>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</si>
  <si>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</si>
  <si>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</si>
  <si>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</si>
  <si>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</si>
  <si>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</si>
  <si>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</si>
  <si>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</si>
  <si>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</si>
  <si>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</si>
  <si>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</si>
  <si>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</si>
  <si>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</si>
  <si>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</si>
  <si>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</si>
  <si>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</si>
  <si>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</si>
  <si>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</si>
  <si>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</si>
  <si>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</si>
  <si>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</si>
  <si>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</si>
  <si>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</si>
  <si>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</si>
  <si>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</si>
  <si>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</si>
  <si>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</si>
  <si>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</si>
  <si>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</si>
  <si>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</si>
  <si>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</si>
  <si>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</si>
  <si>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</si>
  <si>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</si>
  <si>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</si>
  <si>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</si>
  <si>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</si>
  <si>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</si>
  <si>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</si>
  <si>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</si>
  <si>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</si>
  <si>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</si>
  <si>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</si>
  <si>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</si>
  <si>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</si>
  <si>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</si>
  <si>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</si>
  <si>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</si>
  <si>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</si>
  <si>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</si>
  <si>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</si>
  <si>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</si>
  <si>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</si>
  <si>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</si>
  <si>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</si>
  <si>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</si>
  <si>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</si>
  <si>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</si>
  <si>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</si>
  <si>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</si>
  <si>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</si>
  <si>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</si>
  <si>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</si>
  <si>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</si>
  <si>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</si>
  <si>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</si>
  <si>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</si>
  <si>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</si>
  <si>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</si>
  <si>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</si>
  <si>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</si>
  <si>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</si>
  <si>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</si>
  <si>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</si>
  <si>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</si>
  <si>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</si>
  <si>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</si>
  <si>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</si>
  <si>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</si>
  <si>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</si>
  <si>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</si>
  <si>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</si>
  <si>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</si>
  <si>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</si>
  <si>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</si>
  <si>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</si>
  <si>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</si>
  <si>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</si>
  <si>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</si>
  <si>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</si>
  <si>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</si>
  <si>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</si>
  <si>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</si>
  <si>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</si>
  <si>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</si>
  <si>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</si>
  <si>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</si>
  <si>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</si>
  <si>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</si>
  <si>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</si>
  <si>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</si>
  <si>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</si>
  <si>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</si>
  <si>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</si>
  <si>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</si>
  <si>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</si>
  <si>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</si>
  <si>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</si>
  <si>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</si>
  <si>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</si>
  <si>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</si>
  <si>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</si>
  <si>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</si>
  <si>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</si>
  <si>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</si>
  <si>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</si>
  <si>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</si>
  <si>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</si>
  <si>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</si>
  <si>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</si>
  <si>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</si>
  <si>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</si>
  <si>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</si>
  <si>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</si>
  <si>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</si>
  <si>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</si>
  <si>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</si>
  <si>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</si>
  <si>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</si>
  <si>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</si>
  <si>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</si>
  <si>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</si>
  <si>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</si>
  <si>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</si>
  <si>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</si>
  <si>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</si>
  <si>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</si>
  <si>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</si>
  <si>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</si>
  <si>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</si>
  <si>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</si>
  <si>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</si>
  <si>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</si>
  <si>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</si>
  <si>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</si>
  <si>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</si>
  <si>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</si>
  <si>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</si>
  <si>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</si>
  <si>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</si>
  <si>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</si>
  <si>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</si>
  <si>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</si>
  <si>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</si>
  <si>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</si>
  <si>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</si>
  <si>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</si>
  <si>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</si>
  <si>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</si>
  <si>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</si>
  <si>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</si>
  <si>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</si>
  <si>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</si>
  <si>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</si>
  <si>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</si>
  <si>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</si>
  <si>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</si>
  <si>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</si>
  <si>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</si>
  <si>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</si>
  <si>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</si>
  <si>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</si>
  <si>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</si>
  <si>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</si>
  <si>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</si>
  <si>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</si>
  <si>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</si>
  <si>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</si>
  <si>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</si>
  <si>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</si>
  <si>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</si>
  <si>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</si>
  <si>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</si>
  <si>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</si>
  <si>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</si>
  <si>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</si>
  <si>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</si>
  <si>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</si>
  <si>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</si>
  <si>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</si>
  <si>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</si>
  <si>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</si>
  <si>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</si>
  <si>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</si>
  <si>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</si>
  <si>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</si>
  <si>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</si>
  <si>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</si>
  <si>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</si>
  <si>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</si>
  <si>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</si>
  <si>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</si>
  <si>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</si>
  <si>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</si>
  <si>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</si>
  <si>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</si>
  <si>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</si>
  <si>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</si>
  <si>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</si>
  <si>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</si>
  <si>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</si>
  <si>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</si>
  <si>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</si>
  <si>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</si>
  <si>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</si>
  <si>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</si>
  <si>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</si>
  <si>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</si>
  <si>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</si>
  <si>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</si>
  <si>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</si>
  <si>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</si>
  <si>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</si>
  <si>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</si>
  <si>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</si>
  <si>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</si>
  <si>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</si>
  <si>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</si>
  <si>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</si>
  <si>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</si>
  <si>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</si>
  <si>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</si>
  <si>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</si>
  <si>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</si>
  <si>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</si>
  <si>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</si>
  <si>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</si>
  <si>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</si>
  <si>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</si>
  <si>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</si>
  <si>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</si>
  <si>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</si>
  <si>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</si>
  <si>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</si>
  <si>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</si>
  <si>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</si>
  <si>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</si>
  <si>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</si>
  <si>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</si>
  <si>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</si>
  <si>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</si>
  <si>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</si>
  <si>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</si>
  <si>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</si>
  <si>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</si>
  <si>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</si>
  <si>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</si>
  <si>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</si>
  <si>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</si>
  <si>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</si>
  <si>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</si>
  <si>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</si>
  <si>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</si>
  <si>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</si>
  <si>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</si>
  <si>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</si>
  <si>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</si>
  <si>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</si>
  <si>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</si>
  <si>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</si>
  <si>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</si>
  <si>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</si>
  <si>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</si>
  <si>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</si>
  <si>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</si>
  <si>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</si>
  <si>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</si>
  <si>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</si>
  <si>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</si>
  <si>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</si>
  <si>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</si>
  <si>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</si>
  <si>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</si>
  <si>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</si>
  <si>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</si>
  <si>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</si>
  <si>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</si>
  <si>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</si>
  <si>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</si>
  <si>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</si>
  <si>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</si>
  <si>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</si>
  <si>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</si>
  <si>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</si>
  <si>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</si>
  <si>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</si>
  <si>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</si>
  <si>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</si>
  <si>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</si>
  <si>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</si>
  <si>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</si>
  <si>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</si>
  <si>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</si>
  <si>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</si>
  <si>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</si>
  <si>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</si>
  <si>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</si>
  <si>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</si>
  <si>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</si>
  <si>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</si>
  <si>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</si>
  <si>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</si>
  <si>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</si>
  <si>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</si>
  <si>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</si>
  <si>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</si>
  <si>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</si>
  <si>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</si>
  <si>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</si>
  <si>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</si>
  <si>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</si>
  <si>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</si>
  <si>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</si>
  <si>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</si>
  <si>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</si>
  <si>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</si>
  <si>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</si>
  <si>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</si>
  <si>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</si>
  <si>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</si>
  <si>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</si>
  <si>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</si>
  <si>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</si>
  <si>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</si>
  <si>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</si>
  <si>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</si>
  <si>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</si>
  <si>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</si>
  <si>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</si>
  <si>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</si>
  <si>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</si>
  <si>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</si>
  <si>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</si>
  <si>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</si>
  <si>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</si>
  <si>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</si>
  <si>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</si>
  <si>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</si>
  <si>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</si>
  <si>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</si>
  <si>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</si>
  <si>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</si>
  <si>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</si>
  <si>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</si>
  <si>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</si>
  <si>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</si>
  <si>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</si>
  <si>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</si>
  <si>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</si>
  <si>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</si>
  <si>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</si>
  <si>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</si>
  <si>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</si>
  <si>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</si>
  <si>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</si>
  <si>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</si>
  <si>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</si>
  <si>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</si>
  <si>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</si>
  <si>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</si>
  <si>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</si>
  <si>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</si>
  <si>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</si>
  <si>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</si>
  <si>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</si>
  <si>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</si>
  <si>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</si>
  <si>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</si>
  <si>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</si>
  <si>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</si>
  <si>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</si>
  <si>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</si>
  <si>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</si>
  <si>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</si>
  <si>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</si>
  <si>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</si>
  <si>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</si>
  <si>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</si>
  <si>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</si>
  <si>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</si>
  <si>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</si>
  <si>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</si>
  <si>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</si>
  <si>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</si>
  <si>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</si>
  <si>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</si>
  <si>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</si>
  <si>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</si>
  <si>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</si>
  <si>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</si>
  <si>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</si>
  <si>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</si>
  <si>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</si>
  <si>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</si>
  <si>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</si>
  <si>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</si>
  <si>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</si>
  <si>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</si>
  <si>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</si>
  <si>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</si>
  <si>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</si>
  <si>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</si>
  <si>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</si>
  <si>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</si>
  <si>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</si>
  <si>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</si>
  <si>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</si>
  <si>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</si>
  <si>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</si>
  <si>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</si>
  <si>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</si>
  <si>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</si>
  <si>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</si>
  <si>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</si>
  <si>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</si>
  <si>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</si>
  <si>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</si>
  <si>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</si>
  <si>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</si>
  <si>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</si>
  <si>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</si>
  <si>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</si>
  <si>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</si>
  <si>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</si>
  <si>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</si>
  <si>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</si>
  <si>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</si>
  <si>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</si>
  <si>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</si>
  <si>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</si>
  <si>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</si>
  <si>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</si>
  <si>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</si>
  <si>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</si>
  <si>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</si>
  <si>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</si>
  <si>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</si>
  <si>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</si>
  <si>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</si>
  <si>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</si>
  <si>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</si>
  <si>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</si>
  <si>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</si>
  <si>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</si>
  <si>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</si>
  <si>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</si>
  <si>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</si>
  <si>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</si>
  <si>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</si>
  <si>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</si>
  <si>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</si>
  <si>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</si>
  <si>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</si>
  <si>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</si>
  <si>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</si>
  <si>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</si>
  <si>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</si>
  <si>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</si>
  <si>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</si>
  <si>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</si>
  <si>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</si>
  <si>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</si>
  <si>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</si>
  <si>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</si>
  <si>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</si>
  <si>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</si>
  <si>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</si>
  <si>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</si>
  <si>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</si>
  <si>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</si>
  <si>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</si>
  <si>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</si>
  <si>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</si>
  <si>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</si>
  <si>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</si>
  <si>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</si>
  <si>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</si>
  <si>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</si>
  <si>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</si>
  <si>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</si>
  <si>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</si>
  <si>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</si>
  <si>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</si>
  <si>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</si>
  <si>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</si>
  <si>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</si>
  <si>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</si>
  <si>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</si>
  <si>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</si>
  <si>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</si>
  <si>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</si>
  <si>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</si>
  <si>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</si>
  <si>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</si>
  <si>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</si>
  <si>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</si>
  <si>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</si>
  <si>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</si>
  <si>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</si>
  <si>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</si>
  <si>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</si>
  <si>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</si>
  <si>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</si>
  <si>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</si>
  <si>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</si>
  <si>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</si>
  <si>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</si>
  <si>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</si>
  <si>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</si>
  <si>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</si>
  <si>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</si>
  <si>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</si>
  <si>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</si>
  <si>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</si>
  <si>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</si>
  <si>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</si>
  <si>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</si>
  <si>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</si>
  <si>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</si>
  <si>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</si>
  <si>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</si>
  <si>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</si>
  <si>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</si>
  <si>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</si>
  <si>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</si>
  <si>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</si>
  <si>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</si>
  <si>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</si>
  <si>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</si>
  <si>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</si>
  <si>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</si>
  <si>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</si>
  <si>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</si>
  <si>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</si>
  <si>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</si>
  <si>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</si>
  <si>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</si>
  <si>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</si>
  <si>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</si>
  <si>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</si>
  <si>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</si>
  <si>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</si>
  <si>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</si>
  <si>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</si>
  <si>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</si>
  <si>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</si>
  <si>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</si>
  <si>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</si>
  <si>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</si>
  <si>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</si>
  <si>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</si>
  <si>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</si>
  <si>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</si>
  <si>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</si>
  <si>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</si>
  <si>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</si>
  <si>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</si>
  <si>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</si>
  <si>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</si>
  <si>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</si>
  <si>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</si>
  <si>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</si>
  <si>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</si>
  <si>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</si>
  <si>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</si>
  <si>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</si>
  <si>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</si>
  <si>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</si>
  <si>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</si>
  <si>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</si>
  <si>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</si>
  <si>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</si>
  <si>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</si>
  <si>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</si>
  <si>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</si>
  <si>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</si>
  <si>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</si>
  <si>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</si>
  <si>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</si>
  <si>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</si>
  <si>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</si>
  <si>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</si>
  <si>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</si>
  <si>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</si>
  <si>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</si>
  <si>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</si>
  <si>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</si>
  <si>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</si>
  <si>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</si>
  <si>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</si>
  <si>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</si>
  <si>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</si>
  <si>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</si>
  <si>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</si>
  <si>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</si>
  <si>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</si>
  <si>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</si>
  <si>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</si>
  <si>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</si>
  <si>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</si>
  <si>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</si>
  <si>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</si>
  <si>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</si>
  <si>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</si>
  <si>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</si>
  <si>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</si>
  <si>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</si>
  <si>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</si>
  <si>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</si>
  <si>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</si>
  <si>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</si>
  <si>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</si>
  <si>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</si>
  <si>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</si>
  <si>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</si>
  <si>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</si>
  <si>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</si>
  <si>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</si>
  <si>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</si>
  <si>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</si>
  <si>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</si>
  <si>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</si>
  <si>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</si>
  <si>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</si>
  <si>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</si>
  <si>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</si>
  <si>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</si>
  <si>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</si>
  <si>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</si>
  <si>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</si>
  <si>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</si>
  <si>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</si>
  <si>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</si>
  <si>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</si>
  <si>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</si>
  <si>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</si>
  <si>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</si>
  <si>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</si>
  <si>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</si>
  <si>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</si>
  <si>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</si>
  <si>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</si>
  <si>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</si>
  <si>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</si>
  <si>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</si>
  <si>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</si>
  <si>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</si>
  <si>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</si>
  <si>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</si>
  <si>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</si>
  <si>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</si>
  <si>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</si>
  <si>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</si>
  <si>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</si>
  <si>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</si>
  <si>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</si>
  <si>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</si>
  <si>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</si>
  <si>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</si>
  <si>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</si>
  <si>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</si>
  <si>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</si>
  <si>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</si>
  <si>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</si>
  <si>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</si>
  <si>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</si>
  <si>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</si>
  <si>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</si>
  <si>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</si>
  <si>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</si>
  <si>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</si>
  <si>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</si>
  <si>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</si>
  <si>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</si>
  <si>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</si>
  <si>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</si>
  <si>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</si>
  <si>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</si>
  <si>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</si>
  <si>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</si>
  <si>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</si>
  <si>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</si>
  <si>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</si>
  <si>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</si>
  <si>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</si>
  <si>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</si>
  <si>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</si>
  <si>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</si>
  <si>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</si>
  <si>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</si>
  <si>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</si>
  <si>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</si>
  <si>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</si>
  <si>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</si>
  <si>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</si>
  <si>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</si>
  <si>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</si>
  <si>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</si>
  <si>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</si>
  <si>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</si>
  <si>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</si>
  <si>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</si>
  <si>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</si>
  <si>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</si>
  <si>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</si>
  <si>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</si>
  <si>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</si>
  <si>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</si>
  <si>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</si>
  <si>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</si>
  <si>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</si>
  <si>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</si>
  <si>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</si>
  <si>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</si>
  <si>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</si>
  <si>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</si>
  <si>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</si>
  <si>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</si>
  <si>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</si>
  <si>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</si>
  <si>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</si>
  <si>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</si>
  <si>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</si>
  <si>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</si>
  <si>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</si>
  <si>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</si>
  <si>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</si>
  <si>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</si>
  <si>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</si>
  <si>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</si>
  <si>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</si>
  <si>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</si>
  <si>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</si>
  <si>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</si>
  <si>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</si>
  <si>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</si>
  <si>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</si>
  <si>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</si>
  <si>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</si>
  <si>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</si>
  <si>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</si>
  <si>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</si>
  <si>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</si>
  <si>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</si>
  <si>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</si>
  <si>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</si>
  <si>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</si>
  <si>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</si>
  <si>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</si>
  <si>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</si>
  <si>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</si>
  <si>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</si>
  <si>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</si>
  <si>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</si>
  <si>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</si>
  <si>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</si>
  <si>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</si>
  <si>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</si>
  <si>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</si>
  <si>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</si>
  <si>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</si>
  <si>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</si>
  <si>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</si>
  <si>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</si>
  <si>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</si>
  <si>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</si>
  <si>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</si>
  <si>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</si>
  <si>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</si>
  <si>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</si>
  <si>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</si>
  <si>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</si>
  <si>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</si>
  <si>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</si>
  <si>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</si>
  <si>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</si>
  <si>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</si>
  <si>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</si>
  <si>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</si>
  <si>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</si>
  <si>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</si>
  <si>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</si>
  <si>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</si>
  <si>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</si>
  <si>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</si>
  <si>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</si>
  <si>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</si>
  <si>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</si>
  <si>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</si>
  <si>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</si>
  <si>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</si>
  <si>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</si>
  <si>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</si>
  <si>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</si>
  <si>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</si>
  <si>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</si>
  <si>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</si>
  <si>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</si>
  <si>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</si>
  <si>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</si>
  <si>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</si>
  <si>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</si>
  <si>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</si>
  <si>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</si>
  <si>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</si>
  <si>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</si>
  <si>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</si>
  <si>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</si>
  <si>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</si>
  <si>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</si>
  <si>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</si>
  <si>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</si>
  <si>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</si>
  <si>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</si>
  <si>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</si>
  <si>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</si>
  <si>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</si>
  <si>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</si>
  <si>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</si>
  <si>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</si>
  <si>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</si>
  <si>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</si>
  <si>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</si>
  <si>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</si>
  <si>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</si>
  <si>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</si>
  <si>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</si>
  <si>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</si>
  <si>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</si>
  <si>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</si>
  <si>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</si>
  <si>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</si>
  <si>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</si>
  <si>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</si>
  <si>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</si>
  <si>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</si>
  <si>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</si>
  <si>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</si>
  <si>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</si>
  <si>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</si>
  <si>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</si>
  <si>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</si>
  <si>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</si>
  <si>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</si>
  <si>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</si>
  <si>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</si>
  <si>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</si>
  <si>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</si>
  <si>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</si>
  <si>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</si>
  <si>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</si>
  <si>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</si>
  <si>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</si>
  <si>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</si>
  <si>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</si>
  <si>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</si>
  <si>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</si>
  <si>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</si>
  <si>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</si>
  <si>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</si>
  <si>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</si>
  <si>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</si>
  <si>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</si>
  <si>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</si>
  <si>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</si>
  <si>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</si>
  <si>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</si>
  <si>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</si>
  <si>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</si>
  <si>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</si>
  <si>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</si>
  <si>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</si>
  <si>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</si>
  <si>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</si>
  <si>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</si>
  <si>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</si>
  <si>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</si>
  <si>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</si>
  <si>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</si>
  <si>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</si>
  <si>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</si>
  <si>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</si>
  <si>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</si>
  <si>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</si>
  <si>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</si>
  <si>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</si>
  <si>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</si>
  <si>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</si>
  <si>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</si>
  <si>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</si>
  <si>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</si>
  <si>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</si>
  <si>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</si>
  <si>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</si>
  <si>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</si>
  <si>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</si>
  <si>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</si>
  <si>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</si>
  <si>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</si>
  <si>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</si>
  <si>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</si>
  <si>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</si>
  <si>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</si>
  <si>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</si>
  <si>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</si>
  <si>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</si>
  <si>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</si>
  <si>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</si>
  <si>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</si>
  <si>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</si>
  <si>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</si>
  <si>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</si>
  <si>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</si>
  <si>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</si>
  <si>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</si>
  <si>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</si>
  <si>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</si>
  <si>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</si>
  <si>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</si>
  <si>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</si>
  <si>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</si>
  <si>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</si>
  <si>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</si>
  <si>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</si>
  <si>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</si>
  <si>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</si>
  <si>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</si>
  <si>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</si>
  <si>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</si>
  <si>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</si>
  <si>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</si>
  <si>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</si>
  <si>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</si>
  <si>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</si>
  <si>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</si>
  <si>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</si>
  <si>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</si>
  <si>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</si>
  <si>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</si>
  <si>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</si>
  <si>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</si>
  <si>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</si>
  <si>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</si>
  <si>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</si>
  <si>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</si>
  <si>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</si>
  <si>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</si>
  <si>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</si>
  <si>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</si>
  <si>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</si>
  <si>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</si>
  <si>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</si>
  <si>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</si>
  <si>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</si>
  <si>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</si>
  <si>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</si>
  <si>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</si>
  <si>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</si>
  <si>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</si>
  <si>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</si>
  <si>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</si>
  <si>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</si>
  <si>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</si>
  <si>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</si>
  <si>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</si>
  <si>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</si>
  <si>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</si>
  <si>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</si>
  <si>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</si>
  <si>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</si>
  <si>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</si>
  <si>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</si>
  <si>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</si>
  <si>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</si>
  <si>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</si>
  <si>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</si>
  <si>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</si>
  <si>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</si>
  <si>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</si>
  <si>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</si>
  <si>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</si>
  <si>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</si>
  <si>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</si>
  <si>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</si>
  <si>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</si>
  <si>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</si>
  <si>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</si>
  <si>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</si>
  <si>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</si>
  <si>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</si>
  <si>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</si>
  <si>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</si>
  <si>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</si>
  <si>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</si>
  <si>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</si>
  <si>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</si>
  <si>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</si>
  <si>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</si>
  <si>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</si>
  <si>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</si>
  <si>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</si>
  <si>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</si>
  <si>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</si>
  <si>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</si>
  <si>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</si>
  <si>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</si>
  <si>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</si>
  <si>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</si>
  <si>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</si>
  <si>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</si>
  <si>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</si>
  <si>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</si>
  <si>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</si>
  <si>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</si>
  <si>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</si>
  <si>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</si>
  <si>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</si>
  <si>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</si>
  <si>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</si>
  <si>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</si>
  <si>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</si>
  <si>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</si>
  <si>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</si>
  <si>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</si>
  <si>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</si>
  <si>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</si>
  <si>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</si>
  <si>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</si>
  <si>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</si>
  <si>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</si>
  <si>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</si>
  <si>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</si>
  <si>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</si>
  <si>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</si>
  <si>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</si>
  <si>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</si>
  <si>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</si>
  <si>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</si>
  <si>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</si>
  <si>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</si>
  <si>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</si>
  <si>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</si>
  <si>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</si>
  <si>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</si>
  <si>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</si>
  <si>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</si>
  <si>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</si>
  <si>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</si>
  <si>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</si>
  <si>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</si>
  <si>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</si>
  <si>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</si>
  <si>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</si>
  <si>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</si>
  <si>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</si>
  <si>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</si>
  <si>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</si>
  <si>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</si>
  <si>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</si>
  <si>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</si>
  <si>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</si>
  <si>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</si>
  <si>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</si>
  <si>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</si>
  <si>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</si>
  <si>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</si>
  <si>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</si>
  <si>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</si>
  <si>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</si>
  <si>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</si>
  <si>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</si>
  <si>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</si>
  <si>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</si>
  <si>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</si>
  <si>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</si>
  <si>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</si>
  <si>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</si>
  <si>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</si>
  <si>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</si>
  <si>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</si>
  <si>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</si>
  <si>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</si>
  <si>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</si>
  <si>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</si>
  <si>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</si>
  <si>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</si>
  <si>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</si>
  <si>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</si>
  <si>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</si>
  <si>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</si>
  <si>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</si>
  <si>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</si>
  <si>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</si>
  <si>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</si>
  <si>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</si>
  <si>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</si>
  <si>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</si>
  <si>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</si>
  <si>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</si>
  <si>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</si>
  <si>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</si>
  <si>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</si>
  <si>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</si>
  <si>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</si>
  <si>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</si>
  <si>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</si>
  <si>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</si>
  <si>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</si>
  <si>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</si>
  <si>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</si>
  <si>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</si>
  <si>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</si>
  <si>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</si>
  <si>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</si>
  <si>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</si>
  <si>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</si>
  <si>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</si>
  <si>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</si>
  <si>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</si>
  <si>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</si>
  <si>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</si>
  <si>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</si>
  <si>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</si>
  <si>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</si>
  <si>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</si>
  <si>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</si>
  <si>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</si>
  <si>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</si>
  <si>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</si>
  <si>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</si>
  <si>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</si>
  <si>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</si>
  <si>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</si>
  <si>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</si>
  <si>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</si>
  <si>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</si>
  <si>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</si>
  <si>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</si>
  <si>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</si>
  <si>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</si>
  <si>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</si>
  <si>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</si>
  <si>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</si>
  <si>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</si>
  <si>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</si>
  <si>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</si>
  <si>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</si>
  <si>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</si>
  <si>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</si>
  <si>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</si>
  <si>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</si>
  <si>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</si>
  <si>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</si>
  <si>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</si>
  <si>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</si>
  <si>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</si>
  <si>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</si>
  <si>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</si>
  <si>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</si>
  <si>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</si>
  <si>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</si>
  <si>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</si>
  <si>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</si>
  <si>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</si>
  <si>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</si>
  <si>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</si>
  <si>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</si>
  <si>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</si>
  <si>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</si>
  <si>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</si>
  <si>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</si>
  <si>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</si>
  <si>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</si>
  <si>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</si>
  <si>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</si>
  <si>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</si>
  <si>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</si>
  <si>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</si>
  <si>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</si>
  <si>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</si>
  <si>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</si>
  <si>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</si>
  <si>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</si>
  <si>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</si>
  <si>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</si>
  <si>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</si>
  <si>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</si>
  <si>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</si>
  <si>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</si>
  <si>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</si>
  <si>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</si>
  <si>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</si>
  <si>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</si>
  <si>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</si>
  <si>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</si>
  <si>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</si>
  <si>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</si>
  <si>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</si>
  <si>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</si>
  <si>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</si>
  <si>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</si>
  <si>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</si>
  <si>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</si>
  <si>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</si>
  <si>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</si>
  <si>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</si>
  <si>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</si>
  <si>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</si>
  <si>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</si>
  <si>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</si>
  <si>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</si>
  <si>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</si>
  <si>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</si>
  <si>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</si>
  <si>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</si>
  <si>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</si>
  <si>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</si>
  <si>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</si>
  <si>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</si>
  <si>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</si>
  <si>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</si>
  <si>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</si>
  <si>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</si>
  <si>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</si>
  <si>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</si>
  <si>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</si>
  <si>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</si>
  <si>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</si>
  <si>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</si>
  <si>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</si>
  <si>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</si>
  <si>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</si>
  <si>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</si>
  <si>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</si>
  <si>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</si>
  <si>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</si>
  <si>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</si>
  <si>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</si>
  <si>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</si>
  <si>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</si>
  <si>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</si>
  <si>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</si>
  <si>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</si>
  <si>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</si>
  <si>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</si>
  <si>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</si>
  <si>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</si>
  <si>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</si>
  <si>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</si>
  <si>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</si>
  <si>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</si>
  <si>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</si>
  <si>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</si>
  <si>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</si>
  <si>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</si>
  <si>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</si>
  <si>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</si>
  <si>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</si>
  <si>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</si>
  <si>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</si>
  <si>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</si>
  <si>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</si>
  <si>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</si>
  <si>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</si>
  <si>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</si>
  <si>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</si>
  <si>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</si>
  <si>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</si>
  <si>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</si>
  <si>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</si>
  <si>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</si>
  <si>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</si>
  <si>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</si>
  <si>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</si>
  <si>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</si>
  <si>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</si>
  <si>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</si>
  <si>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</si>
  <si>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</si>
  <si>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</si>
  <si>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</si>
  <si>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</si>
  <si>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</si>
  <si>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</si>
  <si>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</si>
  <si>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</si>
  <si>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</si>
  <si>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</si>
  <si>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</si>
  <si>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</si>
  <si>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</si>
  <si>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</si>
  <si>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</si>
  <si>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</si>
  <si>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</si>
  <si>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</si>
  <si>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</si>
  <si>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</si>
  <si>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</si>
  <si>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</si>
  <si>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</si>
  <si>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</si>
  <si>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</si>
  <si>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</si>
  <si>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</si>
  <si>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</si>
  <si>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</si>
  <si>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</si>
  <si>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</si>
  <si>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</si>
  <si>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</si>
  <si>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</si>
  <si>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</si>
  <si>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</si>
  <si>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</si>
  <si>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</si>
  <si>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</si>
  <si>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</si>
  <si>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</si>
  <si>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</si>
  <si>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</si>
  <si>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</si>
  <si>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</si>
  <si>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</si>
  <si>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</si>
  <si>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</si>
  <si>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</si>
  <si>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</si>
  <si>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</si>
  <si>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</si>
  <si>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</si>
  <si>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</si>
  <si>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</si>
  <si>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</si>
  <si>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</si>
  <si>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</si>
  <si>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</si>
  <si>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</si>
  <si>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</si>
  <si>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</si>
  <si>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</si>
  <si>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</si>
  <si>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</si>
  <si>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</si>
  <si>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</si>
  <si>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</si>
  <si>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</si>
  <si>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</si>
  <si>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</si>
  <si>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</si>
  <si>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</si>
  <si>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</si>
  <si>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</si>
  <si>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</si>
  <si>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</si>
  <si>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</si>
  <si>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</si>
  <si>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</si>
  <si>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</si>
  <si>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</si>
  <si>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</si>
  <si>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</si>
  <si>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</si>
  <si>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</si>
  <si>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</si>
  <si>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</si>
  <si>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</si>
  <si>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</si>
  <si>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</si>
  <si>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</si>
  <si>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</si>
  <si>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</si>
  <si>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</si>
  <si>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</si>
  <si>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</si>
  <si>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</si>
  <si>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</si>
  <si>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</si>
  <si>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</si>
  <si>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</si>
  <si>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</si>
  <si>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</si>
  <si>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</si>
  <si>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</si>
  <si>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</si>
  <si>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</si>
  <si>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</si>
  <si>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</si>
  <si>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</si>
  <si>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</si>
  <si>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</si>
  <si>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</si>
  <si>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</si>
  <si>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</si>
  <si>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</si>
  <si>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</si>
  <si>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</si>
  <si>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</si>
  <si>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</si>
  <si>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</si>
  <si>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</si>
  <si>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</si>
  <si>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</si>
  <si>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</si>
  <si>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</si>
  <si>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</si>
  <si>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</si>
  <si>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</si>
  <si>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</si>
  <si>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</si>
  <si>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</si>
  <si>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</si>
  <si>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</si>
  <si>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</si>
  <si>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</si>
  <si>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</si>
  <si>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</si>
  <si>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</si>
  <si>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</si>
  <si>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</si>
  <si>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</si>
  <si>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</si>
  <si>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</si>
  <si>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</si>
  <si>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</si>
  <si>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</si>
  <si>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</si>
  <si>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</si>
  <si>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</si>
  <si>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</si>
  <si>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</si>
  <si>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</si>
  <si>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</si>
  <si>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</si>
  <si>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</si>
  <si>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</si>
  <si>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</si>
  <si>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</si>
  <si>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</si>
  <si>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</si>
  <si>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</si>
  <si>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</si>
  <si>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</si>
  <si>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</si>
  <si>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</si>
  <si>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</si>
  <si>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</si>
  <si>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</si>
  <si>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</si>
  <si>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</si>
  <si>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</si>
  <si>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</si>
  <si>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</si>
  <si>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</si>
  <si>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</si>
  <si>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</si>
  <si>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</si>
  <si>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</si>
  <si>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</si>
  <si>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</si>
  <si>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</si>
  <si>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</si>
  <si>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</si>
  <si>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</si>
  <si>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</si>
  <si>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</si>
  <si>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</si>
  <si>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</si>
  <si>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</si>
  <si>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</si>
  <si>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</si>
  <si>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</si>
  <si>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</si>
  <si>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</si>
  <si>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</si>
  <si>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</si>
  <si>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</si>
  <si>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</si>
  <si>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</si>
  <si>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</si>
  <si>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</si>
  <si>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</si>
  <si>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</si>
  <si>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</si>
  <si>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</si>
  <si>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</si>
  <si>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</si>
  <si>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</si>
  <si>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</si>
  <si>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</si>
  <si>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</si>
  <si>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</si>
  <si>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</si>
  <si>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</si>
  <si>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</si>
  <si>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</si>
  <si>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</si>
  <si>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</si>
  <si>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</si>
  <si>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</si>
  <si>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</si>
  <si>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</si>
  <si>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</si>
  <si>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</si>
  <si>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</si>
  <si>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</si>
  <si>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</si>
  <si>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</si>
  <si>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</si>
  <si>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</si>
  <si>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</si>
  <si>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</si>
  <si>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</si>
  <si>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</si>
  <si>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</si>
  <si>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</si>
  <si>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</si>
  <si>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</si>
  <si>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</si>
  <si>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</si>
  <si>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</si>
  <si>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</si>
  <si>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</si>
  <si>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</si>
  <si>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</si>
  <si>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</si>
  <si>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</si>
  <si>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</si>
  <si>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</si>
  <si>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</si>
  <si>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</si>
  <si>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</si>
  <si>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</si>
  <si>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</si>
  <si>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</si>
  <si>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</si>
  <si>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</si>
  <si>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</si>
  <si>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</si>
  <si>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</si>
  <si>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</si>
  <si>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</si>
  <si>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</si>
  <si>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</si>
  <si>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</si>
  <si>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</si>
  <si>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</si>
  <si>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</si>
  <si>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</si>
  <si>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</si>
  <si>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</si>
  <si>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</si>
  <si>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</si>
  <si>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</si>
  <si>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</si>
  <si>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</si>
  <si>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</si>
  <si>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</si>
  <si>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</si>
  <si>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</si>
  <si>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</si>
  <si>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</si>
  <si>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</si>
  <si>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</si>
  <si>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</si>
  <si>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</si>
  <si>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</si>
  <si>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</si>
  <si>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</si>
  <si>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</si>
  <si>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</si>
  <si>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</si>
  <si>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</si>
  <si>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</si>
  <si>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</si>
  <si>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</si>
  <si>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</si>
  <si>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</si>
  <si>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</si>
  <si>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</si>
  <si>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</si>
  <si>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</si>
  <si>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</si>
  <si>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</si>
  <si>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</si>
  <si>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</si>
  <si>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</si>
  <si>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</si>
  <si>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</si>
  <si>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</si>
  <si>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</si>
  <si>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</si>
  <si>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</si>
  <si>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</si>
  <si>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</si>
  <si>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</si>
  <si>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</si>
  <si>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</si>
  <si>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</si>
  <si>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</si>
  <si>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</si>
  <si>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</si>
  <si>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</si>
  <si>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</si>
  <si>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</si>
  <si>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</si>
  <si>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</si>
  <si>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</si>
  <si>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</si>
  <si>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</si>
  <si>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</si>
  <si>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</si>
  <si>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</si>
  <si>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</si>
  <si>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</si>
  <si>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</si>
  <si>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</si>
  <si>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</si>
  <si>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</si>
  <si>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</si>
  <si>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</si>
  <si>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</si>
  <si>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</si>
  <si>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</si>
  <si>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</si>
  <si>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</si>
  <si>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</si>
  <si>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</si>
  <si>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</si>
  <si>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</si>
  <si>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</si>
  <si>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</si>
  <si>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</si>
  <si>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</si>
  <si>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</si>
  <si>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</si>
  <si>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</si>
  <si>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</si>
  <si>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</si>
  <si>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</si>
  <si>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</si>
  <si>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</si>
  <si>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</si>
  <si>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</si>
  <si>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</si>
  <si>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</si>
  <si>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</si>
  <si>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</si>
  <si>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</si>
  <si>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</si>
  <si>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</si>
  <si>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</si>
  <si>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</si>
  <si>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</si>
  <si>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</si>
  <si>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</si>
  <si>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</si>
  <si>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</si>
  <si>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</si>
  <si>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</si>
  <si>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</si>
  <si>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</si>
  <si>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</si>
  <si>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</si>
  <si>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</si>
  <si>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</si>
  <si>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</si>
  <si>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</si>
  <si>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</si>
  <si>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</si>
  <si>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</si>
  <si>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</si>
  <si>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</si>
  <si>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</si>
  <si>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</si>
  <si>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</si>
  <si>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</si>
  <si>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</si>
  <si>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</si>
  <si>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</si>
  <si>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</si>
  <si>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</si>
  <si>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</si>
  <si>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</si>
  <si>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</si>
  <si>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</si>
  <si>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</si>
  <si>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</si>
  <si>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</si>
  <si>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</si>
  <si>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</si>
  <si>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</si>
  <si>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</si>
  <si>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</si>
  <si>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</si>
  <si>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</si>
  <si>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</si>
  <si>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</si>
  <si>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</si>
  <si>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</si>
  <si>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</si>
  <si>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</si>
  <si>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</si>
  <si>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</si>
  <si>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</si>
  <si>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</si>
  <si>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</si>
  <si>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</si>
  <si>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</si>
  <si>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</si>
  <si>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</si>
  <si>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</si>
  <si>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</si>
  <si>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</si>
  <si>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</si>
  <si>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</si>
  <si>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</si>
  <si>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</si>
  <si>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</si>
  <si>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</si>
  <si>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</si>
  <si>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</si>
  <si>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</si>
  <si>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</si>
  <si>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</si>
  <si>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</si>
  <si>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</si>
  <si>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</si>
  <si>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</si>
  <si>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</si>
  <si>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</si>
  <si>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</si>
  <si>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</si>
  <si>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</si>
  <si>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</si>
  <si>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</si>
  <si>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</si>
  <si>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</si>
  <si>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</si>
  <si>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</si>
  <si>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</si>
  <si>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</si>
  <si>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</si>
  <si>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</si>
  <si>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</si>
  <si>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</si>
  <si>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</si>
  <si>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</si>
  <si>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</si>
  <si>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</si>
  <si>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</si>
  <si>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</si>
  <si>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</si>
  <si>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</si>
  <si>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</si>
  <si>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</si>
  <si>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</si>
  <si>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</si>
  <si>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</si>
  <si>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</si>
  <si>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</si>
  <si>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</si>
  <si>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</si>
  <si>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</si>
  <si>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</si>
  <si>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</si>
  <si>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</si>
  <si>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</si>
  <si>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</si>
  <si>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</si>
  <si>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</si>
  <si>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</si>
  <si>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</si>
  <si>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</si>
  <si>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</si>
  <si>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</si>
  <si>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</si>
  <si>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</si>
  <si>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</si>
  <si>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</si>
  <si>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</si>
  <si>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</si>
  <si>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</si>
  <si>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</si>
  <si>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</si>
  <si>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</si>
  <si>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</si>
  <si>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</si>
  <si>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</si>
  <si>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</si>
  <si>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</si>
  <si>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</si>
  <si>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</si>
  <si>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</si>
  <si>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</si>
  <si>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</si>
  <si>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</si>
  <si>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</si>
  <si>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</si>
  <si>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</si>
  <si>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</si>
  <si>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</si>
  <si>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</si>
  <si>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</si>
  <si>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</si>
  <si>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</si>
  <si>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</si>
  <si>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</si>
  <si>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</si>
  <si>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</si>
  <si>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</si>
  <si>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</si>
  <si>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</si>
  <si>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</si>
  <si>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</si>
  <si>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</si>
  <si>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</si>
  <si>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</si>
  <si>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</si>
  <si>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</si>
  <si>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</si>
  <si>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</si>
  <si>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</si>
  <si>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</si>
  <si>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</si>
  <si>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</si>
  <si>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</si>
  <si>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</si>
  <si>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</si>
  <si>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</si>
  <si>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</si>
  <si>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</si>
  <si>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</si>
  <si>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</si>
  <si>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</si>
  <si>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</si>
  <si>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</si>
  <si>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</si>
  <si>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</si>
  <si>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</si>
  <si>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</si>
  <si>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</si>
  <si>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</si>
  <si>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</si>
  <si>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</si>
  <si>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</si>
  <si>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</si>
  <si>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</si>
  <si>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</si>
  <si>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</si>
  <si>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</si>
  <si>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</si>
  <si>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</si>
  <si>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</si>
  <si>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</si>
  <si>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</si>
  <si>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</si>
  <si>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</si>
  <si>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</si>
  <si>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</si>
  <si>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</si>
  <si>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</si>
  <si>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</si>
  <si>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</si>
  <si>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</si>
  <si>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</si>
  <si>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</si>
  <si>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</si>
  <si>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</si>
  <si>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</si>
  <si>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</si>
  <si>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</si>
  <si>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</si>
  <si>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</si>
  <si>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</si>
  <si>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</si>
  <si>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</si>
  <si>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</si>
  <si>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</si>
  <si>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</si>
  <si>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</si>
  <si>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</si>
  <si>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</si>
  <si>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</si>
  <si>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</si>
  <si>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</si>
  <si>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</si>
  <si>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</si>
  <si>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</si>
  <si>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</si>
  <si>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</si>
  <si>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</si>
  <si>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</si>
  <si>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</si>
  <si>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</si>
  <si>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</si>
  <si>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</si>
  <si>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</si>
  <si>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</si>
  <si>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</si>
  <si>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</si>
  <si>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</si>
  <si>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</si>
  <si>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</si>
  <si>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</si>
  <si>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</si>
  <si>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</si>
  <si>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</si>
  <si>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</si>
  <si>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</si>
  <si>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</si>
  <si>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</si>
  <si>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</si>
  <si>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</si>
  <si>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</si>
  <si>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</si>
  <si>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</si>
  <si>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</si>
  <si>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</si>
  <si>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</si>
  <si>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</si>
  <si>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</si>
  <si>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</si>
  <si>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</si>
  <si>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</si>
  <si>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</si>
  <si>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</si>
  <si>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</si>
  <si>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</si>
  <si>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</si>
  <si>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</si>
  <si>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</si>
  <si>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</si>
  <si>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</si>
  <si>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</si>
  <si>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</si>
  <si>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</si>
  <si>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</si>
  <si>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</si>
  <si>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</si>
  <si>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</si>
  <si>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</si>
  <si>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</si>
  <si>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</si>
  <si>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</si>
  <si>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</si>
  <si>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</si>
  <si>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</si>
  <si>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</si>
  <si>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</si>
  <si>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</si>
  <si>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</si>
  <si>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</si>
  <si>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</si>
  <si>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</si>
  <si>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</si>
  <si>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</si>
  <si>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</si>
  <si>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</si>
  <si>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</si>
  <si>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</si>
  <si>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</si>
  <si>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</si>
  <si>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</si>
  <si>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</si>
  <si>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</si>
  <si>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</si>
  <si>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</si>
  <si>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</si>
  <si>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</si>
  <si>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</si>
  <si>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</si>
  <si>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</si>
  <si>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</si>
  <si>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</si>
  <si>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</si>
  <si>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</si>
  <si>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</si>
  <si>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</si>
  <si>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</si>
  <si>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</si>
  <si>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</si>
  <si>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</si>
  <si>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</si>
  <si>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</si>
  <si>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</si>
  <si>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</si>
  <si>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</si>
  <si>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</si>
  <si>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</si>
  <si>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</si>
  <si>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</si>
  <si>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</si>
  <si>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</si>
  <si>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</si>
  <si>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</si>
  <si>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</si>
  <si>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</si>
  <si>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</si>
  <si>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</si>
  <si>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</si>
  <si>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</si>
  <si>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</si>
  <si>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</si>
  <si>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</si>
  <si>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</si>
  <si>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</si>
  <si>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</si>
  <si>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</si>
  <si>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</si>
  <si>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</si>
  <si>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</si>
  <si>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</si>
  <si>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</si>
  <si>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</si>
  <si>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</si>
  <si>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</si>
  <si>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</si>
  <si>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</si>
  <si>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</si>
  <si>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</si>
  <si>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</si>
  <si>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</si>
  <si>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</si>
  <si>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</si>
  <si>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</si>
  <si>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</si>
  <si>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</si>
  <si>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</si>
  <si>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</si>
  <si>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</si>
  <si>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</si>
  <si>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</si>
  <si>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</si>
  <si>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</si>
  <si>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</si>
  <si>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</si>
  <si>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</si>
  <si>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</si>
  <si>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</si>
  <si>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</si>
  <si>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</si>
  <si>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</si>
  <si>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</si>
  <si>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</si>
  <si>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</si>
  <si>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</si>
  <si>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</si>
  <si>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</si>
  <si>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</si>
  <si>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</si>
  <si>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</si>
  <si>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</si>
  <si>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</si>
  <si>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</si>
  <si>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</si>
  <si>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</si>
  <si>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</si>
  <si>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</si>
  <si>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</si>
  <si>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</si>
  <si>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</si>
  <si>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</si>
  <si>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</si>
  <si>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</si>
  <si>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</si>
  <si>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</si>
  <si>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</si>
  <si>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</si>
  <si>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</si>
  <si>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</si>
  <si>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</si>
  <si>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</si>
  <si>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</si>
  <si>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</si>
  <si>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</si>
  <si>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</si>
  <si>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</si>
  <si>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</si>
  <si>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</si>
  <si>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</si>
  <si>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</si>
  <si>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</si>
  <si>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</si>
  <si>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</si>
  <si>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</si>
  <si>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</si>
  <si>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</si>
  <si>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</si>
  <si>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</si>
  <si>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</si>
  <si>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</si>
  <si>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</si>
  <si>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</si>
  <si>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</si>
  <si>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</si>
  <si>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</si>
  <si>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</si>
  <si>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</si>
  <si>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</si>
  <si>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</si>
  <si>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</si>
  <si>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</si>
  <si>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</si>
  <si>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</si>
  <si>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</si>
  <si>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</si>
  <si>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</si>
  <si>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</si>
  <si>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</si>
  <si>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</si>
  <si>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</si>
  <si>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</si>
  <si>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</si>
  <si>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</si>
  <si>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</si>
  <si>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</si>
  <si>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</si>
  <si>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</si>
  <si>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</si>
  <si>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</si>
  <si>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</si>
  <si>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</si>
  <si>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</si>
  <si>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</si>
  <si>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</si>
  <si>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</si>
  <si>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</si>
  <si>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</si>
  <si>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</si>
  <si>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</si>
  <si>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</si>
  <si>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</si>
  <si>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</si>
  <si>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</si>
  <si>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</si>
  <si>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</si>
  <si>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</si>
  <si>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</si>
  <si>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</si>
  <si>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</si>
  <si>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</si>
  <si>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</si>
  <si>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</si>
  <si>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</si>
  <si>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</si>
  <si>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</si>
  <si>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</si>
  <si>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</si>
  <si>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</si>
  <si>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</si>
  <si>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</si>
  <si>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</si>
  <si>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</si>
  <si>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</si>
  <si>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</si>
  <si>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</si>
  <si>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</si>
  <si>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</si>
  <si>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</si>
  <si>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</si>
  <si>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</si>
  <si>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</si>
  <si>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</si>
  <si>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</si>
  <si>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</si>
  <si>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</si>
  <si>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</si>
  <si>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</si>
  <si>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</si>
  <si>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</si>
  <si>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</si>
  <si>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</si>
  <si>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</si>
  <si>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</si>
  <si>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</si>
  <si>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</si>
  <si>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</si>
  <si>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</si>
  <si>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</si>
  <si>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</si>
  <si>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</si>
  <si>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</si>
  <si>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</si>
  <si>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</si>
  <si>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</si>
  <si>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</si>
  <si>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</si>
  <si>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</si>
  <si>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</si>
  <si>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</si>
  <si>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</si>
  <si>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</si>
  <si>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</si>
  <si>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</si>
  <si>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</si>
  <si>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</si>
  <si>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</si>
  <si>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</si>
  <si>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</si>
  <si>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</si>
  <si>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</si>
  <si>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</si>
  <si>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</si>
  <si>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</si>
  <si>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</si>
  <si>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</si>
  <si>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</si>
  <si>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</si>
  <si>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</si>
  <si>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</si>
  <si>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</si>
  <si>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</si>
  <si>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</si>
  <si>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</si>
  <si>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</si>
  <si>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</si>
  <si>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</si>
  <si>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</si>
  <si>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</si>
  <si>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</si>
  <si>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</si>
  <si>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</si>
  <si>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</si>
  <si>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</si>
  <si>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</si>
  <si>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</si>
  <si>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</si>
  <si>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</si>
  <si>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</si>
  <si>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</si>
  <si>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</si>
  <si>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</si>
  <si>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</si>
  <si>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</si>
  <si>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</si>
  <si>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</si>
  <si>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</si>
  <si>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</si>
  <si>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</si>
  <si>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</si>
  <si>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</si>
  <si>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</si>
  <si>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</si>
  <si>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</si>
  <si>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</si>
  <si>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</si>
  <si>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</si>
  <si>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</si>
  <si>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</si>
  <si>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</si>
  <si>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</si>
  <si>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</si>
  <si>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</si>
  <si>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</si>
  <si>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</si>
  <si>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</si>
  <si>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</si>
  <si>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</si>
  <si>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</si>
  <si>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</si>
  <si>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</si>
  <si>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</si>
  <si>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</si>
  <si>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</si>
  <si>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</si>
  <si>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</si>
  <si>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</si>
  <si>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</si>
  <si>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</si>
  <si>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</si>
  <si>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</si>
  <si>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</si>
  <si>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</si>
  <si>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</si>
  <si>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</si>
  <si>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</si>
  <si>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</si>
  <si>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</si>
  <si>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</si>
  <si>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</si>
  <si>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</si>
  <si>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</si>
  <si>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</si>
  <si>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</si>
  <si>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</si>
  <si>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</si>
  <si>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</si>
  <si>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</si>
  <si>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</si>
  <si>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</si>
  <si>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</si>
  <si>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</si>
  <si>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</si>
  <si>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</si>
  <si>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</si>
  <si>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</si>
  <si>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</si>
  <si>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</si>
  <si>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</si>
  <si>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</si>
  <si>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</si>
  <si>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</si>
  <si>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</si>
  <si>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</si>
  <si>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</si>
  <si>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</si>
  <si>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</si>
  <si>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</si>
  <si>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</si>
  <si>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</si>
  <si>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</si>
  <si>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</si>
  <si>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</si>
  <si>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</si>
  <si>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</si>
  <si>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</si>
  <si>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</si>
  <si>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</si>
  <si>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</si>
  <si>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</si>
  <si>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</si>
  <si>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</si>
  <si>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</si>
  <si>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</si>
  <si>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</si>
  <si>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</si>
  <si>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</si>
  <si>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</si>
  <si>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</si>
  <si>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</si>
  <si>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</si>
  <si>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</si>
  <si>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</si>
  <si>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</si>
  <si>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</si>
  <si>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</si>
  <si>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</si>
  <si>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</si>
  <si>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</si>
  <si>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</si>
  <si>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</si>
  <si>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</si>
  <si>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</si>
  <si>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</si>
  <si>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</si>
  <si>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</si>
  <si>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</si>
  <si>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</si>
  <si>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</si>
  <si>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</si>
  <si>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</si>
  <si>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</si>
  <si>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</si>
  <si>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</si>
  <si>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</si>
  <si>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</si>
  <si>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</si>
  <si>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</si>
  <si>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</si>
  <si>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</si>
  <si>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</si>
  <si>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</si>
  <si>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</si>
  <si>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</si>
  <si>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</si>
  <si>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</si>
  <si>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</si>
  <si>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</si>
  <si>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</si>
  <si>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</si>
  <si>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</si>
  <si>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</si>
  <si>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</si>
  <si>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</si>
  <si>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</si>
  <si>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</si>
  <si>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</si>
  <si>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</si>
  <si>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</si>
  <si>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</si>
  <si>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</si>
  <si>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</si>
  <si>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</si>
  <si>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</si>
  <si>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</si>
  <si>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</si>
  <si>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</si>
  <si>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</si>
  <si>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</si>
  <si>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</si>
  <si>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</si>
  <si>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</si>
  <si>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</si>
  <si>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</si>
  <si>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</si>
  <si>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</si>
  <si>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</si>
  <si>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</si>
  <si>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</si>
  <si>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</si>
  <si>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</si>
  <si>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</si>
  <si>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</si>
  <si>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</si>
  <si>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</si>
  <si>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</si>
  <si>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</si>
  <si>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</si>
  <si>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</si>
  <si>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</si>
  <si>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</si>
  <si>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</si>
  <si>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</si>
  <si>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</si>
  <si>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</si>
  <si>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</si>
  <si>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</si>
  <si>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</si>
  <si>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</si>
  <si>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</si>
  <si>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</si>
  <si>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</si>
  <si>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</si>
  <si>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</si>
  <si>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</si>
  <si>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</si>
  <si>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</si>
  <si>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</si>
  <si>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</si>
  <si>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</si>
  <si>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</si>
  <si>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</si>
  <si>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</si>
  <si>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</si>
  <si>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</si>
  <si>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</si>
  <si>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</si>
  <si>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</si>
  <si>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</si>
  <si>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</si>
  <si>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</si>
  <si>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</si>
  <si>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</si>
  <si>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</si>
  <si>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</si>
  <si>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</si>
  <si>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</si>
  <si>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</si>
  <si>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</si>
  <si>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</si>
  <si>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</si>
  <si>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</si>
  <si>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</si>
  <si>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</si>
  <si>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</si>
  <si>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</si>
  <si>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</si>
  <si>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</si>
  <si>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</si>
  <si>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</si>
  <si>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</si>
  <si>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</si>
  <si>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</si>
  <si>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</si>
  <si>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</si>
  <si>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</si>
  <si>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</si>
  <si>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</si>
  <si>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</si>
  <si>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</si>
  <si>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</si>
  <si>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</si>
  <si>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</si>
  <si>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</si>
  <si>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</si>
  <si>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</si>
  <si>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</si>
  <si>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</si>
  <si>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</si>
  <si>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</si>
  <si>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</si>
  <si>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</si>
  <si>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</si>
  <si>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</si>
  <si>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</si>
  <si>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</si>
  <si>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</si>
  <si>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</si>
  <si>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</si>
  <si>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</si>
  <si>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</si>
  <si>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</si>
  <si>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</si>
  <si>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</si>
  <si>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</si>
  <si>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</si>
  <si>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</si>
  <si>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</si>
  <si>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</si>
  <si>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</si>
  <si>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</si>
  <si>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</si>
  <si>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</si>
  <si>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</si>
  <si>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</si>
  <si>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</si>
  <si>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</si>
  <si>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</si>
  <si>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</si>
  <si>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</si>
  <si>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</si>
  <si>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</si>
  <si>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</si>
  <si>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</si>
  <si>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</si>
  <si>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</si>
  <si>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</si>
  <si>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</si>
  <si>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</si>
  <si>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</si>
  <si>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</si>
  <si>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</si>
  <si>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</si>
  <si>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</si>
  <si>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</si>
  <si>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</si>
  <si>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</si>
  <si>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</si>
  <si>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</si>
  <si>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</si>
  <si>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</si>
  <si>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</si>
  <si>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</si>
  <si>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</si>
  <si>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</si>
  <si>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</si>
  <si>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</si>
  <si>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</si>
  <si>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</si>
  <si>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</si>
  <si>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</si>
  <si>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</si>
  <si>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</si>
  <si>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</si>
  <si>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</si>
  <si>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</si>
  <si>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</si>
  <si>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</si>
  <si>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</si>
  <si>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</si>
  <si>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</si>
  <si>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</si>
  <si>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</si>
  <si>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</si>
  <si>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</si>
  <si>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</si>
  <si>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</si>
  <si>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</si>
  <si>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</si>
  <si>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</si>
  <si>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</si>
  <si>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</si>
  <si>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</si>
  <si>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</si>
  <si>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</si>
  <si>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</si>
  <si>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</si>
  <si>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</si>
  <si>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</si>
  <si>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</si>
  <si>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</si>
  <si>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</si>
  <si>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</si>
  <si>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</si>
  <si>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</si>
  <si>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</si>
  <si>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</si>
  <si>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</si>
  <si>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</si>
  <si>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</si>
  <si>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</si>
  <si>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</si>
  <si>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</si>
  <si>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</si>
  <si>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</si>
  <si>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</si>
  <si>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</si>
  <si>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</si>
  <si>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</si>
  <si>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</si>
  <si>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</si>
  <si>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</si>
  <si>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</si>
  <si>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</si>
  <si>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</si>
  <si>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</si>
  <si>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</si>
  <si>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</si>
  <si>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</si>
  <si>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</si>
  <si>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</si>
  <si>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</si>
  <si>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</si>
  <si>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</si>
  <si>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</si>
  <si>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</si>
  <si>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</si>
  <si>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</si>
  <si>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</si>
  <si>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</si>
  <si>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</si>
  <si>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</si>
  <si>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</si>
  <si>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</si>
  <si>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</si>
  <si>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</si>
  <si>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</si>
  <si>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</si>
  <si>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</si>
  <si>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</si>
  <si>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</si>
  <si>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</si>
  <si>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</si>
  <si>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</si>
  <si>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</si>
  <si>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</si>
  <si>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</si>
  <si>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</si>
  <si>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</si>
  <si>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</si>
  <si>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</si>
  <si>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</si>
  <si>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</si>
  <si>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</si>
  <si>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</si>
  <si>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</si>
  <si>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</si>
  <si>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</si>
  <si>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</si>
  <si>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</si>
  <si>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</si>
  <si>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</si>
  <si>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</si>
  <si>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</si>
  <si>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</si>
  <si>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</si>
  <si>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</si>
  <si>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</si>
  <si>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</si>
  <si>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</si>
  <si>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</si>
  <si>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</si>
  <si>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</si>
  <si>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</si>
  <si>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</si>
  <si>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</si>
  <si>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</si>
  <si>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</si>
  <si>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</si>
  <si>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</si>
  <si>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</si>
  <si>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</si>
  <si>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</si>
  <si>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</si>
  <si>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</si>
  <si>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</si>
  <si>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</si>
  <si>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</si>
  <si>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</si>
  <si>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</si>
  <si>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</si>
  <si>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</si>
  <si>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</si>
  <si>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</si>
  <si>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</si>
  <si>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</si>
  <si>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</si>
  <si>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</si>
  <si>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</si>
  <si>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</si>
  <si>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</si>
  <si>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</si>
  <si>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</si>
  <si>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</si>
  <si>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</si>
  <si>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</si>
  <si>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</si>
  <si>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</si>
  <si>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</si>
  <si>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</si>
  <si>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</si>
  <si>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</si>
  <si>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</si>
  <si>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</si>
  <si>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</si>
  <si>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</si>
  <si>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</si>
  <si>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</si>
  <si>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</si>
  <si>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</si>
  <si>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</si>
  <si>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</si>
  <si>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</si>
  <si>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</si>
  <si>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</si>
  <si>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</si>
  <si>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</si>
  <si>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</si>
  <si>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</si>
  <si>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</si>
  <si>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</si>
  <si>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</si>
  <si>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</si>
  <si>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</si>
  <si>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</si>
  <si>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</si>
  <si>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</si>
  <si>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</si>
  <si>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</si>
  <si>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</si>
  <si>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</si>
  <si>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</si>
  <si>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</si>
  <si>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</si>
  <si>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</si>
  <si>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</si>
  <si>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</si>
  <si>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</si>
  <si>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</si>
  <si>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</si>
  <si>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</si>
  <si>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</si>
  <si>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</si>
  <si>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</si>
  <si>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</si>
  <si>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</si>
  <si>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</si>
  <si>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</si>
  <si>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</si>
  <si>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</si>
  <si>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</si>
  <si>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</si>
  <si>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</si>
  <si>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</si>
  <si>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</si>
  <si>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</si>
  <si>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</si>
  <si>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</si>
  <si>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</si>
  <si>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</si>
  <si>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</si>
  <si>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</si>
  <si>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</si>
  <si>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</si>
  <si>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</si>
  <si>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</si>
  <si>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</si>
  <si>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</si>
  <si>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</si>
  <si>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</si>
  <si>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</si>
  <si>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</si>
  <si>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</si>
  <si>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</si>
  <si>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</si>
  <si>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</si>
  <si>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</si>
  <si>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</si>
  <si>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</si>
  <si>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</si>
  <si>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</si>
  <si>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</si>
  <si>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</si>
  <si>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</si>
  <si>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</si>
  <si>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</si>
  <si>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</si>
  <si>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</si>
  <si>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</si>
  <si>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</si>
  <si>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</si>
  <si>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</si>
  <si>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</si>
  <si>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</si>
  <si>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</si>
  <si>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</si>
  <si>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</si>
  <si>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</si>
  <si>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</si>
  <si>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</si>
  <si>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</si>
  <si>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</si>
  <si>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</si>
  <si>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</si>
  <si>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</si>
  <si>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</si>
  <si>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</si>
  <si>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</si>
  <si>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</si>
  <si>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</si>
  <si>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</si>
  <si>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</si>
  <si>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</si>
  <si>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</si>
  <si>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</si>
  <si>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</si>
  <si>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</si>
  <si>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</si>
  <si>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</si>
  <si>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</si>
  <si>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</si>
  <si>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</si>
  <si>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</si>
  <si>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</si>
  <si>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</si>
  <si>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</si>
  <si>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</si>
  <si>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</si>
  <si>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</si>
  <si>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</si>
  <si>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</si>
  <si>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</si>
  <si>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</si>
  <si>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</si>
  <si>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</si>
  <si>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</si>
  <si>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</si>
  <si>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</si>
  <si>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</si>
  <si>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</si>
  <si>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</si>
  <si>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</si>
  <si>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</si>
  <si>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</si>
  <si>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</si>
  <si>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</si>
  <si>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</si>
  <si>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</si>
  <si>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</si>
  <si>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</si>
  <si>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</si>
  <si>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</si>
  <si>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</si>
  <si>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</si>
  <si>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</si>
  <si>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</si>
  <si>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</si>
  <si>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</si>
  <si>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</si>
  <si>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</si>
  <si>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</si>
  <si>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</si>
  <si>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</si>
  <si>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</si>
  <si>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</si>
  <si>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</si>
  <si>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</si>
  <si>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</si>
  <si>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</si>
  <si>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</si>
  <si>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</si>
  <si>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</si>
  <si>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</si>
  <si>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</si>
  <si>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</si>
  <si>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</si>
  <si>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</si>
  <si>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</si>
  <si>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</si>
  <si>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</si>
  <si>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</si>
  <si>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</si>
  <si>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</si>
  <si>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</si>
  <si>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</si>
  <si>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</si>
  <si>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</si>
  <si>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</si>
  <si>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</si>
  <si>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</si>
  <si>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</si>
  <si>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</si>
  <si>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</si>
  <si>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</si>
  <si>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</si>
  <si>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</si>
  <si>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</si>
  <si>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</si>
  <si>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</si>
  <si>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</si>
  <si>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</si>
  <si>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</si>
  <si>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</si>
  <si>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</si>
  <si>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</si>
  <si>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</si>
  <si>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</si>
  <si>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</si>
  <si>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</si>
  <si>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</si>
  <si>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</si>
  <si>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</si>
  <si>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</si>
  <si>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</si>
  <si>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</si>
  <si>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</si>
  <si>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</si>
  <si>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</si>
  <si>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</si>
  <si>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</si>
  <si>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</si>
  <si>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</si>
  <si>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</si>
  <si>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</si>
  <si>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</si>
  <si>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</si>
  <si>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</si>
  <si>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</si>
  <si>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</si>
  <si>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</si>
  <si>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</si>
  <si>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</si>
  <si>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</si>
  <si>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</si>
  <si>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</si>
  <si>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</si>
  <si>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</si>
  <si>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</si>
  <si>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</si>
  <si>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</si>
  <si>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</si>
  <si>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</si>
  <si>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</si>
  <si>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</si>
  <si>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</si>
  <si>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</si>
  <si>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</si>
  <si>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</si>
  <si>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</si>
  <si>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</si>
  <si>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</si>
  <si>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</si>
  <si>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</si>
  <si>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</si>
  <si>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</si>
  <si>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</si>
  <si>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</si>
  <si>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</si>
  <si>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</si>
  <si>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</si>
  <si>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</si>
  <si>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</si>
  <si>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</si>
  <si>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</si>
  <si>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</si>
  <si>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</si>
  <si>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</si>
  <si>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</si>
  <si>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</si>
  <si>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</si>
  <si>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</si>
  <si>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</si>
  <si>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</si>
  <si>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</si>
  <si>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</si>
  <si>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</si>
  <si>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</si>
  <si>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</si>
  <si>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</si>
  <si>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</si>
  <si>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</si>
  <si>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</si>
  <si>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</si>
  <si>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</si>
  <si>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</si>
  <si>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</si>
  <si>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</si>
  <si>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</si>
  <si>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</si>
  <si>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</si>
  <si>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</si>
  <si>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</si>
  <si>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</si>
  <si>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</si>
  <si>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</si>
  <si>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</si>
  <si>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</si>
  <si>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</si>
  <si>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</si>
  <si>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</si>
  <si>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</si>
  <si>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</si>
  <si>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</si>
  <si>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</si>
  <si>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</si>
  <si>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</si>
  <si>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</si>
  <si>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</si>
  <si>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</si>
  <si>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</si>
  <si>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</si>
  <si>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</si>
  <si>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</si>
  <si>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</si>
  <si>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</si>
  <si>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</si>
  <si>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</si>
  <si>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</si>
  <si>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</si>
  <si>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</si>
  <si>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</si>
  <si>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</si>
  <si>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</si>
  <si>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</si>
  <si>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</si>
  <si>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</si>
  <si>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</si>
  <si>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</si>
  <si>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</si>
  <si>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</si>
  <si>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</si>
  <si>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</si>
  <si>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</si>
  <si>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</si>
  <si>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</si>
  <si>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</si>
  <si>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</si>
  <si>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</si>
  <si>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</si>
  <si>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</si>
  <si>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</si>
  <si>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</si>
  <si>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</si>
  <si>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</si>
  <si>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</si>
  <si>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</si>
  <si>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</si>
  <si>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</si>
  <si>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</si>
  <si>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</si>
  <si>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</si>
  <si>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</si>
  <si>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</si>
  <si>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</si>
  <si>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</si>
  <si>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</si>
  <si>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</si>
  <si>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</si>
  <si>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</si>
  <si>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</si>
  <si>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</si>
  <si>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</si>
  <si>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</si>
  <si>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</si>
  <si>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</si>
  <si>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</si>
  <si>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</si>
  <si>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</si>
  <si>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</si>
  <si>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</si>
  <si>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</si>
  <si>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</si>
  <si>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</si>
  <si>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</si>
  <si>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</si>
  <si>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</si>
  <si>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</si>
  <si>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</si>
  <si>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</si>
  <si>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</si>
  <si>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</si>
  <si>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</si>
  <si>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</si>
  <si>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</si>
  <si>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</si>
  <si>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</si>
  <si>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</si>
  <si>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</si>
  <si>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</si>
  <si>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</si>
  <si>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</si>
  <si>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</si>
  <si>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</si>
  <si>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</si>
  <si>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</si>
  <si>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</si>
  <si>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</si>
  <si>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</si>
  <si>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</si>
  <si>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</si>
  <si>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</si>
  <si>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</si>
  <si>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</si>
  <si>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</si>
  <si>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</si>
  <si>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</si>
  <si>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</si>
  <si>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</si>
  <si>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</si>
  <si>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</si>
  <si>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</si>
  <si>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</si>
  <si>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</si>
  <si>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</si>
  <si>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</si>
  <si>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</si>
  <si>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</si>
  <si>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</si>
  <si>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</si>
  <si>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</si>
  <si>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</si>
  <si>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</si>
  <si>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</si>
  <si>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</si>
  <si>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</si>
  <si>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</si>
  <si>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</si>
  <si>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</si>
  <si>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</si>
  <si>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</si>
  <si>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</si>
  <si>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</si>
  <si>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</si>
  <si>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</si>
  <si>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</si>
  <si>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</si>
  <si>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</si>
  <si>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</si>
  <si>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</si>
  <si>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</si>
  <si>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</si>
  <si>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</si>
  <si>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</si>
  <si>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</si>
  <si>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</si>
  <si>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</si>
  <si>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</si>
  <si>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</si>
  <si>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</si>
  <si>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</si>
  <si>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</si>
  <si>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</si>
  <si>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</si>
  <si>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</si>
  <si>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</si>
  <si>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</si>
  <si>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</si>
  <si>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</si>
  <si>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</si>
  <si>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</si>
  <si>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</si>
  <si>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</si>
  <si>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</si>
  <si>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</si>
  <si>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</si>
  <si>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</si>
  <si>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</si>
  <si>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</si>
  <si>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</si>
  <si>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</si>
  <si>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</si>
  <si>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</si>
  <si>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</si>
  <si>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</si>
  <si>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</si>
  <si>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</si>
  <si>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</si>
  <si>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</si>
  <si>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</si>
  <si>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</si>
  <si>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</si>
  <si>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</si>
  <si>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</si>
  <si>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</si>
  <si>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</si>
  <si>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</si>
  <si>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</si>
  <si>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</si>
  <si>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</si>
  <si>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</si>
  <si>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</si>
  <si>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</si>
  <si>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</si>
  <si>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</si>
  <si>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</si>
  <si>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</si>
  <si>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</si>
  <si>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</si>
  <si>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</si>
  <si>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</si>
  <si>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</si>
  <si>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</si>
  <si>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</si>
  <si>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</si>
  <si>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</si>
  <si>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</si>
  <si>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</si>
  <si>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</si>
  <si>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</si>
  <si>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</si>
  <si>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</si>
  <si>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</si>
  <si>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</si>
  <si>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</si>
  <si>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</si>
  <si>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</si>
  <si>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</si>
  <si>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</si>
  <si>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</si>
  <si>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</si>
  <si>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</si>
  <si>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</si>
  <si>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</si>
  <si>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</si>
  <si>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</si>
  <si>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</si>
  <si>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</si>
  <si>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</si>
  <si>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</si>
  <si>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</si>
  <si>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</si>
  <si>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</si>
  <si>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</si>
  <si>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</si>
  <si>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</si>
  <si>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</si>
  <si>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</si>
  <si>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</si>
  <si>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</si>
  <si>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</si>
  <si>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</si>
  <si>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</si>
  <si>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</si>
  <si>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</si>
  <si>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</si>
  <si>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</si>
  <si>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</si>
  <si>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</si>
  <si>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</si>
  <si>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</si>
  <si>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</si>
  <si>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</si>
  <si>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</si>
  <si>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</si>
  <si>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</si>
  <si>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</si>
  <si>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</si>
  <si>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</si>
  <si>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</si>
  <si>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</si>
  <si>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</si>
  <si>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</si>
  <si>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</si>
  <si>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</si>
  <si>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</si>
  <si>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</si>
  <si>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</si>
  <si>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</si>
  <si>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</si>
  <si>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</si>
  <si>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</si>
  <si>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</si>
  <si>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</si>
  <si>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</si>
  <si>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</si>
  <si>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</si>
  <si>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</si>
  <si>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</si>
  <si>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</si>
  <si>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</si>
  <si>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</si>
  <si>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</si>
  <si>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</si>
  <si>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</si>
  <si>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</si>
  <si>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</si>
  <si>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</si>
  <si>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</si>
  <si>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</si>
  <si>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</si>
  <si>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</si>
  <si>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</si>
  <si>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</si>
  <si>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</si>
  <si>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</si>
  <si>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</si>
  <si>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</si>
  <si>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</si>
  <si>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</si>
  <si>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</si>
  <si>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</si>
  <si>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</si>
  <si>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</si>
  <si>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</si>
  <si>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</si>
  <si>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</si>
  <si>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</si>
  <si>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</si>
  <si>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</si>
  <si>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</si>
  <si>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</si>
  <si>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</si>
  <si>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</si>
  <si>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</si>
  <si>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</si>
  <si>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</si>
  <si>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</si>
  <si>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</si>
  <si>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</si>
  <si>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</si>
  <si>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</si>
  <si>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</si>
  <si>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</si>
  <si>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</si>
  <si>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</si>
  <si>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</si>
  <si>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</si>
  <si>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</si>
  <si>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</si>
  <si>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</si>
  <si>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</si>
  <si>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</si>
  <si>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</si>
  <si>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</si>
  <si>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</si>
  <si>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</si>
  <si>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</si>
  <si>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</si>
  <si>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</si>
  <si>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</si>
  <si>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</si>
  <si>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</si>
  <si>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</si>
  <si>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</si>
  <si>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</si>
  <si>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</si>
  <si>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</si>
  <si>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</si>
  <si>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</si>
  <si>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</si>
  <si>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</si>
  <si>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</si>
  <si>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</si>
  <si>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</si>
  <si>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</si>
  <si>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</si>
  <si>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</si>
  <si>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</si>
  <si>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</si>
  <si>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</si>
  <si>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</si>
  <si>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</si>
  <si>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</si>
  <si>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</si>
  <si>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</si>
  <si>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</si>
  <si>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</si>
  <si>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</si>
  <si>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</si>
  <si>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</si>
  <si>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</si>
  <si>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</si>
  <si>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</si>
  <si>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</si>
  <si>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</si>
  <si>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</si>
  <si>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</si>
  <si>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</si>
  <si>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</si>
  <si>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</si>
  <si>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</si>
  <si>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</si>
  <si>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</si>
  <si>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</si>
  <si>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</si>
  <si>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</si>
  <si>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</si>
  <si>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</si>
  <si>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</si>
  <si>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</si>
  <si>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</si>
  <si>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</si>
  <si>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</si>
  <si>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</si>
  <si>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</si>
  <si>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</si>
  <si>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</si>
  <si>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</si>
  <si>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</si>
  <si>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</si>
  <si>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</si>
  <si>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</si>
  <si>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</si>
  <si>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</si>
  <si>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</si>
  <si>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</si>
  <si>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</si>
  <si>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</si>
  <si>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</si>
  <si>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</si>
  <si>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</si>
  <si>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</si>
  <si>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</si>
  <si>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</si>
  <si>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</si>
  <si>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</si>
  <si>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</si>
  <si>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</si>
  <si>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</si>
  <si>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</si>
  <si>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</si>
  <si>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</si>
  <si>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</si>
  <si>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</si>
  <si>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</si>
  <si>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</si>
  <si>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</si>
  <si>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</si>
  <si>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</si>
  <si>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</si>
  <si>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</si>
  <si>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</si>
  <si>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</si>
  <si>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</si>
  <si>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</si>
  <si>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</si>
  <si>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</si>
  <si>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</si>
  <si>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</si>
  <si>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</si>
  <si>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</si>
  <si>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</si>
  <si>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</si>
  <si>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</si>
  <si>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</si>
  <si>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</si>
  <si>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</si>
  <si>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</si>
  <si>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</si>
  <si>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</si>
  <si>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</si>
  <si>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</si>
  <si>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</si>
  <si>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</si>
  <si>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</si>
  <si>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</si>
  <si>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</si>
  <si>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</si>
  <si>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</si>
  <si>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</si>
  <si>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</si>
  <si>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</si>
  <si>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</si>
  <si>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</si>
  <si>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</si>
  <si>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</si>
  <si>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</si>
  <si>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</si>
  <si>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</si>
  <si>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</si>
  <si>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</si>
  <si>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</si>
  <si>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</si>
  <si>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</si>
  <si>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</si>
  <si>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</si>
  <si>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</si>
  <si>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</si>
  <si>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</si>
  <si>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</si>
  <si>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</si>
  <si>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</si>
  <si>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</si>
  <si>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</si>
  <si>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</si>
  <si>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</si>
  <si>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</si>
  <si>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</si>
  <si>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</si>
  <si>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</si>
  <si>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</si>
  <si>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</si>
  <si>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</si>
  <si>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</si>
  <si>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</si>
  <si>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</si>
  <si>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</si>
  <si>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</si>
  <si>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</si>
  <si>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</si>
  <si>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</si>
  <si>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</si>
  <si>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</si>
  <si>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</si>
  <si>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</si>
  <si>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</si>
  <si>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</si>
  <si>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</si>
  <si>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</si>
  <si>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</si>
  <si>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</si>
  <si>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</si>
  <si>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</si>
  <si>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</si>
  <si>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</si>
  <si>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</si>
  <si>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</si>
  <si>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</si>
  <si>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</si>
  <si>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</si>
  <si>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</si>
  <si>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</si>
  <si>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</si>
  <si>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</si>
  <si>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</si>
  <si>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</si>
  <si>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</si>
  <si>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</si>
  <si>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</si>
  <si>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</si>
  <si>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</si>
  <si>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</si>
  <si>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</si>
  <si>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</si>
  <si>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</si>
  <si>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</si>
  <si>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</si>
  <si>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</si>
  <si>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</si>
  <si>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</si>
  <si>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</si>
  <si>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</si>
  <si>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</si>
  <si>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</si>
  <si>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</si>
  <si>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</si>
  <si>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</si>
  <si>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</si>
  <si>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</si>
  <si>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</si>
  <si>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</si>
  <si>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</si>
  <si>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</si>
  <si>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</si>
  <si>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</si>
  <si>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</si>
  <si>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</si>
  <si>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</si>
  <si>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</si>
  <si>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</si>
  <si>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</si>
  <si>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</si>
  <si>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</si>
  <si>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</si>
  <si>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</si>
  <si>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</si>
  <si>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</si>
  <si>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</si>
  <si>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</si>
  <si>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</si>
  <si>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</si>
  <si>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</si>
  <si>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</si>
  <si>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</si>
  <si>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</si>
  <si>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</si>
  <si>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</si>
  <si>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</si>
  <si>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</si>
  <si>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</si>
  <si>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</si>
  <si>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</si>
  <si>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</si>
  <si>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</si>
  <si>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</si>
  <si>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</si>
  <si>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</si>
  <si>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</si>
  <si>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</si>
  <si>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</si>
  <si>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</si>
  <si>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</si>
  <si>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</si>
  <si>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</si>
  <si>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</si>
  <si>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</si>
  <si>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</si>
  <si>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</si>
  <si>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</si>
  <si>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</si>
  <si>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</si>
  <si>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</si>
  <si>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</si>
  <si>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</si>
  <si>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</si>
  <si>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</si>
  <si>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</si>
  <si>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</si>
  <si>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</si>
  <si>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</si>
  <si>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</si>
  <si>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</si>
  <si>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</si>
  <si>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</si>
  <si>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</si>
  <si>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</si>
  <si>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</si>
  <si>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</si>
  <si>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</si>
  <si>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</si>
  <si>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</si>
  <si>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</si>
  <si>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</si>
  <si>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</si>
  <si>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</si>
  <si>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</si>
  <si>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</si>
  <si>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</si>
  <si>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</si>
  <si>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</si>
  <si>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</si>
  <si>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</si>
  <si>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</si>
  <si>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</si>
  <si>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</si>
  <si>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</si>
  <si>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</si>
  <si>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</si>
  <si>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</si>
  <si>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</si>
  <si>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</si>
  <si>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</si>
  <si>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</si>
  <si>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</si>
  <si>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</si>
  <si>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</si>
  <si>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</si>
  <si>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</si>
  <si>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</si>
  <si>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</si>
  <si>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</si>
  <si>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</si>
  <si>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</si>
  <si>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</si>
  <si>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</si>
  <si>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</si>
  <si>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</si>
  <si>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</si>
  <si>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</si>
  <si>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</si>
  <si>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</si>
  <si>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</si>
  <si>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</si>
  <si>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</si>
  <si>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</si>
  <si>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</si>
  <si>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</si>
  <si>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</si>
  <si>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</si>
  <si>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</si>
  <si>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</si>
  <si>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</si>
  <si>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</si>
  <si>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</si>
  <si>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</si>
  <si>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</si>
  <si>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</si>
  <si>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</si>
  <si>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</si>
  <si>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</si>
  <si>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</si>
  <si>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</si>
  <si>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</si>
  <si>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</si>
  <si>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</si>
  <si>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</si>
  <si>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</si>
  <si>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</si>
  <si>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</si>
  <si>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</si>
  <si>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</si>
  <si>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</si>
  <si>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</si>
  <si>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</si>
  <si>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</si>
  <si>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</si>
  <si>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</si>
  <si>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</si>
  <si>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</si>
  <si>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</si>
  <si>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</si>
  <si>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</si>
  <si>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</si>
  <si>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</si>
  <si>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</si>
  <si>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</si>
  <si>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</si>
  <si>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</si>
  <si>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</si>
  <si>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</si>
  <si>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</si>
  <si>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</si>
  <si>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</si>
  <si>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</si>
  <si>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</si>
  <si>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</si>
  <si>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</si>
  <si>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</si>
  <si>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</si>
  <si>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</si>
  <si>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</si>
  <si>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</si>
  <si>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</si>
  <si>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</si>
  <si>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</si>
  <si>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</si>
  <si>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</si>
  <si>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</si>
  <si>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</si>
  <si>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</si>
  <si>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</si>
  <si>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</si>
  <si>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</si>
  <si>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</si>
  <si>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</si>
  <si>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</si>
  <si>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</si>
  <si>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</si>
  <si>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</si>
  <si>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</si>
  <si>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</si>
  <si>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</si>
  <si>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</si>
  <si>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</si>
  <si>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</si>
  <si>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</si>
  <si>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</si>
  <si>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</si>
  <si>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</si>
  <si>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</si>
  <si>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</si>
  <si>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</si>
  <si>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</si>
  <si>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</si>
  <si>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</si>
  <si>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</si>
  <si>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</si>
  <si>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</si>
  <si>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</si>
  <si>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</si>
  <si>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</si>
  <si>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</si>
  <si>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</si>
  <si>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</si>
  <si>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</si>
  <si>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</si>
  <si>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</si>
  <si>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</si>
  <si>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</si>
  <si>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</si>
  <si>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</si>
  <si>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</si>
  <si>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</si>
  <si>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</si>
  <si>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</si>
  <si>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</si>
  <si>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</si>
  <si>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</si>
  <si>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</si>
  <si>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</si>
  <si>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</si>
  <si>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</si>
  <si>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</si>
  <si>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</si>
  <si>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</si>
  <si>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</si>
  <si>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</si>
  <si>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</si>
  <si>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</si>
  <si>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</si>
  <si>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</si>
  <si>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</si>
  <si>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</si>
  <si>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</si>
  <si>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</si>
  <si>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</si>
  <si>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</si>
  <si>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</si>
  <si>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</si>
  <si>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</si>
  <si>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</si>
  <si>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</si>
  <si>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</si>
  <si>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</si>
  <si>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</si>
  <si>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</si>
  <si>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</si>
  <si>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</si>
  <si>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</si>
  <si>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</si>
  <si>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</si>
  <si>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</si>
  <si>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</si>
  <si>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</si>
  <si>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</si>
  <si>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</si>
  <si>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</si>
  <si>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</si>
  <si>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</si>
  <si>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</si>
  <si>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</si>
  <si>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</si>
  <si>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</si>
  <si>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</si>
  <si>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</si>
  <si>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</si>
  <si>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</si>
  <si>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</si>
  <si>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</si>
  <si>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</si>
  <si>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</si>
  <si>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</si>
  <si>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</si>
  <si>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</si>
  <si>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</si>
  <si>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</si>
  <si>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</si>
  <si>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</si>
  <si>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</si>
  <si>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</si>
  <si>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</si>
  <si>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</si>
  <si>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</si>
  <si>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</si>
  <si>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</si>
  <si>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</si>
  <si>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</si>
  <si>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</si>
  <si>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</si>
  <si>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</si>
  <si>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</si>
  <si>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</si>
  <si>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</si>
  <si>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</si>
  <si>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</si>
  <si>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</si>
  <si>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</si>
  <si>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</si>
  <si>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</si>
  <si>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</si>
  <si>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</si>
  <si>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</si>
  <si>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</si>
  <si>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</si>
  <si>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</si>
  <si>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</si>
  <si>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</si>
  <si>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</si>
  <si>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</si>
  <si>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</si>
  <si>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</si>
  <si>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</si>
  <si>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</si>
  <si>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</si>
  <si>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</si>
  <si>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</si>
  <si>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</si>
  <si>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</si>
  <si>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</si>
  <si>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</si>
  <si>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</si>
  <si>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</si>
  <si>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</si>
  <si>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</si>
  <si>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</si>
  <si>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</si>
  <si>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</si>
  <si>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</si>
  <si>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</si>
  <si>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</si>
  <si>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</si>
  <si>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</si>
  <si>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</si>
  <si>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</si>
  <si>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</si>
  <si>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</si>
  <si>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</si>
  <si>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</si>
  <si>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</si>
  <si>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</si>
  <si>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</si>
  <si>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</si>
  <si>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</si>
  <si>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</si>
  <si>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</si>
  <si>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</si>
  <si>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</si>
  <si>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</si>
  <si>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</si>
  <si>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</si>
  <si>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</si>
  <si>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</si>
  <si>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</si>
  <si>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</si>
  <si>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</si>
  <si>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</si>
  <si>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</si>
  <si>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</si>
  <si>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</si>
  <si>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</si>
  <si>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</si>
  <si>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</si>
  <si>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</si>
  <si>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</si>
  <si>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</si>
  <si>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</si>
  <si>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</si>
  <si>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</si>
  <si>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</si>
  <si>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</si>
  <si>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</si>
  <si>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</si>
  <si>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</si>
  <si>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</si>
  <si>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</si>
  <si>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</si>
  <si>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</si>
  <si>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</si>
  <si>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</si>
  <si>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</si>
  <si>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</si>
  <si>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</si>
  <si>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</si>
  <si>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</si>
  <si>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</si>
  <si>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</si>
  <si>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</si>
  <si>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</si>
  <si>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</si>
  <si>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</si>
  <si>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</si>
  <si>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</si>
  <si>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</si>
  <si>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</si>
  <si>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</si>
  <si>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</si>
  <si>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</si>
  <si>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</si>
  <si>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</si>
  <si>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</si>
  <si>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</si>
  <si>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</si>
  <si>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</si>
  <si>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</si>
  <si>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</si>
  <si>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</si>
  <si>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</si>
  <si>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</si>
  <si>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</si>
  <si>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</si>
  <si>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</si>
  <si>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</si>
  <si>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</si>
  <si>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</si>
  <si>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</si>
  <si>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</si>
  <si>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</si>
  <si>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</si>
  <si>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</si>
  <si>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</si>
  <si>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</si>
  <si>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</si>
  <si>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</si>
  <si>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</si>
  <si>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</si>
  <si>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</si>
  <si>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</si>
  <si>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</si>
  <si>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</si>
  <si>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</si>
  <si>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</si>
  <si>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</si>
  <si>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</si>
  <si>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</si>
  <si>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</si>
  <si>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</si>
  <si>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</si>
  <si>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</si>
  <si>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</si>
  <si>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</si>
  <si>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</si>
  <si>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</si>
  <si>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</si>
  <si>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</si>
  <si>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</si>
  <si>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</si>
  <si>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</si>
  <si>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</si>
  <si>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</si>
  <si>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</si>
  <si>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</si>
  <si>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</si>
  <si>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</si>
  <si>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</si>
  <si>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</si>
  <si>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</si>
  <si>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</si>
  <si>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</si>
  <si>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</si>
  <si>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</si>
  <si>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</si>
  <si>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</si>
  <si>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</si>
  <si>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</si>
  <si>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</si>
  <si>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</si>
  <si>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</si>
  <si>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</si>
  <si>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</si>
  <si>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</si>
  <si>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</si>
  <si>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</si>
  <si>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</si>
  <si>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</si>
  <si>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</si>
  <si>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</si>
  <si>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</si>
  <si>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</si>
  <si>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</si>
  <si>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</si>
  <si>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</si>
  <si>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</si>
  <si>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</si>
  <si>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</si>
  <si>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</si>
  <si>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</si>
  <si>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</si>
  <si>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</si>
  <si>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</si>
  <si>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</si>
  <si>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</si>
  <si>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</si>
  <si>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</si>
  <si>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</si>
  <si>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</si>
  <si>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</si>
  <si>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</si>
  <si>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</si>
  <si>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</si>
  <si>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</si>
  <si>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</si>
  <si>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</si>
  <si>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</si>
  <si>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</si>
  <si>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</si>
  <si>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</si>
  <si>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</si>
  <si>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</si>
  <si>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</si>
  <si>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</si>
  <si>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</si>
  <si>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</si>
  <si>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</si>
  <si>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</si>
  <si>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</si>
  <si>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</si>
  <si>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</si>
  <si>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</si>
  <si>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</si>
  <si>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</si>
  <si>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</si>
  <si>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</si>
  <si>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</si>
  <si>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</si>
  <si>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</si>
  <si>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</si>
  <si>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</si>
  <si>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</si>
  <si>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</si>
  <si>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</si>
  <si>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</si>
  <si>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</si>
  <si>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</si>
  <si>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</si>
  <si>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</si>
  <si>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</si>
  <si>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</si>
  <si>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</si>
  <si>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</si>
  <si>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</si>
  <si>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</si>
  <si>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</si>
  <si>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</si>
  <si>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</si>
  <si>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</si>
  <si>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</si>
  <si>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</si>
  <si>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</si>
  <si>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</si>
  <si>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</si>
  <si>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</si>
  <si>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</si>
  <si>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</si>
  <si>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</si>
  <si>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</si>
  <si>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</si>
  <si>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</si>
  <si>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</si>
  <si>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</si>
  <si>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</si>
  <si>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</si>
  <si>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</si>
  <si>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</si>
  <si>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</si>
  <si>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</si>
  <si>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</si>
  <si>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</si>
  <si>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</si>
  <si>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</si>
  <si>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</si>
  <si>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</si>
  <si>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</si>
  <si>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</si>
  <si>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</si>
  <si>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</si>
  <si>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</si>
  <si>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</si>
  <si>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</si>
  <si>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</si>
  <si>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</si>
  <si>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</si>
  <si>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</si>
  <si>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</si>
  <si>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</si>
  <si>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</si>
  <si>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</si>
  <si>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</si>
  <si>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</si>
  <si>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</si>
  <si>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</si>
  <si>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</si>
  <si>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</si>
  <si>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</si>
  <si>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</si>
  <si>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</si>
  <si>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</si>
  <si>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</si>
  <si>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</si>
  <si>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</si>
  <si>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</si>
  <si>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</si>
  <si>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</si>
  <si>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</si>
  <si>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</si>
  <si>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</si>
  <si>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</si>
  <si>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</si>
  <si>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</si>
  <si>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</si>
  <si>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</si>
  <si>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</si>
  <si>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</si>
  <si>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</si>
  <si>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</si>
  <si>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</si>
  <si>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</si>
  <si>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</si>
  <si>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</si>
  <si>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</si>
  <si>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</si>
  <si>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</si>
  <si>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</si>
  <si>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</si>
  <si>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</si>
  <si>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</si>
  <si>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</si>
  <si>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</si>
  <si>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</si>
  <si>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</si>
  <si>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</si>
  <si>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</si>
  <si>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</si>
  <si>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</si>
  <si>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</si>
  <si>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</si>
  <si>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</si>
  <si>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</si>
  <si>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</si>
  <si>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</si>
  <si>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</si>
  <si>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</si>
  <si>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</si>
  <si>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</si>
  <si>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</si>
  <si>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</si>
  <si>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</si>
  <si>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</si>
  <si>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</si>
  <si>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</si>
  <si>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</si>
  <si>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</si>
  <si>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</si>
  <si>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</si>
  <si>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</si>
  <si>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</si>
  <si>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</si>
  <si>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</si>
  <si>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</si>
  <si>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</si>
  <si>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</si>
  <si>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</si>
  <si>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</si>
  <si>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</si>
  <si>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</si>
  <si>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</si>
  <si>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</si>
  <si>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</si>
  <si>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</si>
  <si>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</si>
  <si>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</si>
  <si>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</si>
  <si>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</si>
  <si>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</si>
  <si>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</si>
  <si>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</si>
  <si>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</si>
  <si>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</si>
  <si>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</si>
  <si>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</si>
  <si>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</si>
  <si>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</si>
  <si>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</si>
  <si>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</si>
  <si>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</si>
  <si>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</si>
  <si>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</si>
  <si>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</si>
  <si>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</si>
  <si>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</si>
  <si>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</si>
  <si>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</si>
  <si>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</si>
  <si>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</si>
  <si>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</si>
  <si>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</si>
  <si>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</si>
  <si>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</si>
  <si>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</si>
  <si>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</si>
  <si>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</si>
  <si>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</si>
  <si>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</si>
  <si>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</si>
  <si>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</si>
  <si>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</si>
  <si>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</si>
  <si>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</si>
  <si>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</si>
  <si>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</si>
  <si>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</si>
  <si>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</si>
  <si>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</si>
  <si>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</si>
  <si>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</si>
  <si>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</si>
  <si>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</si>
  <si>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</si>
  <si>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</si>
  <si>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</si>
  <si>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</si>
  <si>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</si>
  <si>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</si>
  <si>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</si>
  <si>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</si>
  <si>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</si>
  <si>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</si>
  <si>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</si>
  <si>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</si>
  <si>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</si>
  <si>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</si>
  <si>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</si>
  <si>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</si>
  <si>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</si>
  <si>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</si>
  <si>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</si>
  <si>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</si>
  <si>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</si>
  <si>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</si>
  <si>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</si>
  <si>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</si>
  <si>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</si>
  <si>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</si>
  <si>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</si>
  <si>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</si>
  <si>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</si>
  <si>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</si>
  <si>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</si>
  <si>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</si>
  <si>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</si>
  <si>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</si>
  <si>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</si>
  <si>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</si>
  <si>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</si>
  <si>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</si>
  <si>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</si>
  <si>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</si>
  <si>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</si>
  <si>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</si>
  <si>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</si>
  <si>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</si>
  <si>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</si>
  <si>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</si>
  <si>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</si>
  <si>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</si>
  <si>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</si>
  <si>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</si>
  <si>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</si>
  <si>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</si>
  <si>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</si>
  <si>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</si>
  <si>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</si>
  <si>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</si>
  <si>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</si>
  <si>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</si>
  <si>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</si>
  <si>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</si>
  <si>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</si>
  <si>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</si>
  <si>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</si>
  <si>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</si>
  <si>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</si>
  <si>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</si>
  <si>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</si>
  <si>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</si>
  <si>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</si>
  <si>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</si>
  <si>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</si>
  <si>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</si>
  <si>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</si>
  <si>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</si>
  <si>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</si>
  <si>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</si>
  <si>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</si>
  <si>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</si>
  <si>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</si>
  <si>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</si>
  <si>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</si>
  <si>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</si>
  <si>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</si>
  <si>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</si>
  <si>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</si>
  <si>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</si>
  <si>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</si>
  <si>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</si>
  <si>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</si>
  <si>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</si>
  <si>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</si>
  <si>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</si>
  <si>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</si>
  <si>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</si>
  <si>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</si>
  <si>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</si>
  <si>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</si>
  <si>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</si>
  <si>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</si>
  <si>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</si>
  <si>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</si>
  <si>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</si>
  <si>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</si>
  <si>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</si>
  <si>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</si>
  <si>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</si>
  <si>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</si>
  <si>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</si>
  <si>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</si>
  <si>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</si>
  <si>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</si>
  <si>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</si>
  <si>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</si>
  <si>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</si>
  <si>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</si>
  <si>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</si>
  <si>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</si>
  <si>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</si>
  <si>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</si>
  <si>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</si>
  <si>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</si>
  <si>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</si>
  <si>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</si>
  <si>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</si>
  <si>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</si>
  <si>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</si>
  <si>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</si>
  <si>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</si>
  <si>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</si>
  <si>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</si>
  <si>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</si>
  <si>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</si>
  <si>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</si>
  <si>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</si>
  <si>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</si>
  <si>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</si>
  <si>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</si>
  <si>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</si>
  <si>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</si>
  <si>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</si>
  <si>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</si>
  <si>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</si>
  <si>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</si>
  <si>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</si>
  <si>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</si>
  <si>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family val="3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</si>
  <si>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</si>
  <si>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</si>
  <si>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</si>
  <si>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</si>
  <si>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family val="3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</si>
  <si>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</si>
  <si>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</si>
  <si>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</si>
  <si>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</si>
  <si>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</si>
  <si>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</si>
  <si>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</si>
  <si>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</si>
  <si>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</si>
  <si>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</si>
  <si>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</si>
  <si>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</si>
  <si>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</si>
  <si>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</si>
  <si>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</si>
  <si>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</si>
  <si>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</si>
  <si>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</si>
  <si>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</si>
  <si>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</si>
  <si>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</si>
  <si>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</si>
  <si>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</si>
  <si>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</si>
  <si>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</si>
  <si>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</si>
  <si>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</si>
  <si>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</si>
  <si>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</si>
  <si>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</si>
  <si>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</si>
  <si>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</si>
  <si>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</si>
  <si>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</si>
  <si>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</si>
  <si>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</si>
  <si>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</si>
  <si>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</si>
  <si>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</si>
  <si>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</si>
  <si>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</si>
  <si>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</si>
  <si>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</si>
  <si>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</si>
  <si>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</si>
  <si>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</si>
  <si>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</si>
  <si>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</si>
  <si>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</si>
  <si>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</si>
  <si>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</si>
  <si>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</si>
  <si>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</si>
  <si>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</si>
  <si>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</si>
  <si>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</si>
  <si>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</si>
  <si>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</si>
  <si>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</si>
  <si>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</si>
  <si>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</si>
  <si>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</si>
  <si>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</si>
  <si>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</si>
  <si>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</si>
  <si>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</si>
  <si>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</si>
  <si>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</si>
  <si>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</si>
  <si>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</si>
  <si>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</si>
  <si>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</si>
  <si>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</si>
  <si>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</si>
  <si>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</si>
  <si>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</si>
  <si>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</si>
  <si>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</si>
  <si>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</si>
  <si>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</si>
  <si>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</si>
  <si>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</si>
  <si>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</si>
  <si>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</si>
  <si>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</si>
  <si>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</si>
  <si>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</si>
  <si>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</si>
  <si>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</si>
  <si>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</si>
  <si>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</si>
  <si>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</si>
  <si>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</si>
  <si>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</si>
  <si>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</si>
  <si>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</si>
  <si>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</si>
  <si>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</si>
  <si>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</si>
  <si>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</si>
  <si>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</si>
  <si>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</si>
  <si>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</si>
  <si>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</si>
  <si>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</si>
  <si>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</si>
  <si>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</si>
  <si>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</si>
  <si>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</si>
  <si>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</si>
  <si>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</si>
  <si>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</si>
  <si>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</si>
  <si>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</si>
  <si>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</si>
  <si>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</si>
  <si>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</si>
  <si>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</si>
  <si>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</si>
  <si>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</si>
  <si>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</si>
  <si>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</si>
  <si>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</si>
  <si>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</si>
  <si>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</si>
  <si>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</si>
  <si>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</si>
  <si>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</si>
  <si>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</si>
  <si>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</si>
  <si>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</si>
  <si>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</si>
  <si>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</si>
  <si>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</si>
  <si>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</si>
  <si>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</si>
  <si>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</si>
  <si>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</si>
  <si>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</si>
  <si>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</si>
  <si>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</si>
  <si>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</si>
  <si>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</si>
  <si>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</si>
  <si>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</si>
  <si>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</si>
  <si>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</si>
  <si>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</si>
  <si>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</si>
  <si>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</si>
  <si>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</si>
  <si>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</si>
  <si>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</si>
  <si>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</si>
  <si>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</si>
  <si>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</si>
  <si>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</si>
  <si>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</si>
  <si>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</si>
  <si>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</si>
  <si>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</si>
  <si>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</si>
  <si>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</si>
  <si>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</si>
  <si>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</si>
  <si>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</si>
  <si>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</si>
  <si>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</si>
  <si>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</si>
  <si>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</si>
  <si>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</si>
  <si>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</si>
  <si>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</si>
  <si>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</si>
  <si>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</si>
  <si>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</si>
  <si>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</si>
  <si>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</si>
  <si>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</si>
  <si>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</si>
  <si>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</si>
  <si>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</si>
  <si>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</si>
  <si>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</si>
  <si>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</si>
  <si>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</si>
  <si>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</si>
  <si>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</si>
  <si>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</si>
  <si>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</si>
  <si>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</si>
  <si>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</si>
  <si>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</si>
  <si>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</si>
  <si>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</si>
  <si>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</si>
  <si>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</si>
  <si>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</si>
  <si>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</si>
  <si>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</si>
  <si>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</si>
  <si>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</si>
  <si>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</si>
  <si>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</si>
  <si>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</si>
  <si>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</si>
  <si>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</si>
  <si>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</si>
  <si>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</si>
  <si>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</si>
  <si>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</si>
  <si>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</si>
  <si>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</si>
  <si>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</si>
  <si>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</si>
  <si>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</si>
  <si>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</si>
  <si>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</si>
  <si>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</si>
  <si>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</si>
  <si>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</si>
  <si>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</si>
  <si>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</si>
  <si>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</si>
  <si>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</si>
  <si>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</si>
  <si>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</si>
  <si>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</si>
  <si>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</si>
  <si>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</si>
  <si>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</si>
  <si>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</si>
  <si>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</si>
  <si>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</si>
  <si>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</si>
  <si>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</si>
  <si>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</si>
  <si>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</si>
  <si>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</si>
  <si>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</si>
  <si>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</si>
  <si>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</si>
  <si>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</si>
  <si>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</si>
  <si>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</si>
  <si>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</si>
  <si>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</si>
  <si>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</si>
  <si>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</si>
  <si>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</si>
  <si>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</si>
  <si>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</si>
  <si>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</si>
  <si>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</si>
  <si>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</si>
  <si>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</si>
  <si>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</si>
  <si>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</si>
  <si>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</si>
  <si>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</si>
  <si>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</si>
  <si>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</si>
  <si>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</si>
  <si>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</si>
  <si>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</si>
  <si>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</si>
  <si>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</si>
  <si>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</si>
  <si>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</si>
  <si>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</si>
  <si>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</si>
  <si>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</si>
  <si>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</si>
  <si>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</si>
  <si>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</si>
  <si>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</si>
  <si>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</si>
  <si>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</si>
  <si>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</si>
  <si>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</si>
  <si>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</si>
  <si>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</si>
  <si>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</si>
  <si>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</si>
  <si>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</si>
  <si>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</si>
  <si>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</si>
  <si>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</si>
  <si>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</si>
  <si>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</si>
  <si>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</si>
  <si>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</si>
  <si>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</si>
  <si>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</si>
  <si>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</si>
  <si>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</si>
  <si>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</si>
  <si>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</si>
  <si>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</si>
  <si>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</si>
  <si>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</si>
  <si>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</si>
  <si>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</si>
  <si>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</si>
  <si>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</si>
  <si>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</si>
  <si>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</si>
  <si>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</si>
  <si>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</si>
  <si>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</si>
  <si>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</si>
  <si>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</si>
  <si>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</si>
  <si>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</si>
  <si>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</si>
  <si>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</si>
  <si>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</si>
  <si>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</si>
  <si>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</si>
  <si>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</si>
  <si>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</si>
  <si>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</si>
  <si>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</si>
  <si>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</si>
  <si>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</si>
  <si>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</si>
  <si>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</si>
  <si>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</si>
  <si>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</si>
  <si>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</si>
  <si>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</si>
  <si>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</si>
  <si>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</si>
  <si>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</si>
  <si>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</si>
  <si>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</si>
  <si>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</si>
  <si>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</si>
  <si>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</si>
  <si>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</si>
  <si>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</si>
  <si>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</si>
  <si>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</si>
  <si>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</si>
  <si>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</si>
  <si>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</si>
  <si>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</si>
  <si>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</si>
  <si>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</si>
  <si>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</si>
  <si>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</si>
  <si>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</si>
  <si>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</si>
  <si>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</si>
  <si>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</si>
  <si>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</si>
  <si>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</si>
  <si>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</si>
  <si>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</si>
  <si>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</si>
  <si>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</si>
  <si>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</si>
  <si>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</si>
  <si>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</si>
  <si>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</si>
  <si>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</si>
  <si>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</si>
  <si>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</si>
  <si>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</si>
  <si>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</si>
  <si>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</si>
  <si>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</si>
  <si>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</si>
  <si>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</si>
  <si>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</si>
  <si>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</si>
  <si>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</si>
  <si>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</si>
  <si>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</si>
  <si>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</si>
  <si>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</si>
  <si>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</si>
  <si>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</si>
  <si>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</si>
  <si>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</si>
  <si>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</si>
  <si>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</si>
  <si>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</si>
  <si>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</si>
  <si>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</si>
  <si>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</si>
  <si>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</si>
  <si>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</si>
  <si>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</si>
  <si>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</si>
  <si>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</si>
  <si>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</si>
  <si>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</si>
  <si>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</si>
  <si>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</si>
  <si>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</si>
  <si>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</si>
  <si>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</si>
  <si>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</si>
  <si>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</si>
  <si>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</si>
  <si>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</si>
  <si>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</si>
  <si>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</si>
  <si>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</si>
  <si>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</si>
  <si>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</si>
  <si>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</si>
  <si>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</si>
  <si>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</si>
  <si>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</si>
  <si>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</si>
  <si>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</si>
  <si>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</si>
  <si>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</si>
  <si>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</si>
  <si>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</si>
  <si>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</si>
  <si>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</si>
  <si>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</si>
  <si>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</si>
  <si>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</si>
  <si>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</si>
  <si>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</si>
  <si>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</si>
  <si>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</si>
  <si>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</si>
  <si>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</si>
  <si>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</si>
  <si>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</si>
  <si>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</si>
  <si>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</si>
  <si>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</si>
  <si>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</si>
  <si>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</si>
  <si>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</si>
  <si>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</si>
  <si>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</si>
  <si>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</si>
  <si>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</si>
  <si>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</si>
  <si>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</si>
  <si>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</si>
  <si>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</si>
  <si>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</si>
  <si>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</si>
  <si>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</si>
  <si>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</si>
  <si>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</si>
  <si>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</si>
  <si>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</si>
  <si>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</si>
  <si>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</si>
  <si>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</si>
  <si>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</si>
  <si>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</si>
  <si>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</si>
  <si>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</si>
  <si>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</si>
  <si>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</si>
  <si>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</si>
  <si>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</si>
  <si>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</si>
  <si>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</si>
  <si>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</si>
  <si>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</si>
  <si>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</si>
  <si>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</si>
  <si>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</si>
  <si>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</si>
  <si>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</si>
  <si>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</si>
  <si>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</si>
  <si>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</si>
  <si>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</si>
  <si>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</si>
  <si>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</si>
  <si>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</si>
  <si>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</si>
  <si>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</si>
  <si>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</si>
  <si>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</si>
  <si>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</si>
  <si>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</si>
  <si>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</si>
  <si>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</si>
  <si>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</si>
  <si>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</si>
  <si>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</si>
  <si>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</si>
  <si>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</si>
  <si>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</si>
  <si>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</si>
  <si>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</si>
  <si>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</si>
  <si>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</si>
  <si>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</si>
  <si>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</si>
  <si>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</si>
  <si>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</si>
  <si>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</si>
  <si>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</si>
  <si>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</si>
  <si>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</si>
  <si>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</si>
  <si>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</si>
  <si>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</si>
  <si>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</si>
  <si>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</si>
  <si>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</si>
  <si>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</si>
  <si>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</si>
  <si>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</si>
  <si>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</si>
  <si>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</si>
  <si>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</si>
  <si>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</si>
  <si>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</si>
  <si>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</si>
  <si>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</si>
  <si>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</si>
  <si>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</si>
  <si>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</si>
  <si>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</si>
  <si>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</si>
  <si>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</si>
  <si>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</si>
  <si>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</si>
  <si>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</si>
  <si>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</si>
  <si>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</si>
  <si>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</si>
  <si>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</si>
  <si>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</si>
  <si>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</si>
  <si>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</si>
  <si>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</si>
  <si>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</si>
  <si>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</si>
  <si>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</si>
  <si>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</si>
  <si>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</si>
  <si>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</si>
  <si>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</si>
  <si>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</si>
  <si>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</si>
  <si>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</si>
  <si>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</si>
  <si>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</si>
  <si>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</si>
  <si>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</si>
  <si>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</si>
  <si>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</si>
  <si>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</si>
  <si>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</si>
  <si>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</si>
  <si>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</si>
  <si>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</si>
  <si>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</si>
  <si>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</si>
  <si>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</si>
  <si>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</si>
  <si>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</si>
  <si>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</si>
  <si>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</si>
  <si>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</si>
  <si>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</si>
  <si>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</si>
  <si>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</si>
  <si>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</si>
  <si>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</si>
  <si>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</si>
  <si>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</si>
  <si>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</si>
  <si>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</si>
  <si>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</si>
  <si>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</si>
  <si>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</si>
  <si>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</si>
  <si>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</si>
  <si>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</si>
  <si>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</si>
  <si>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</si>
  <si>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</si>
  <si>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</si>
  <si>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</si>
  <si>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</si>
  <si>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</si>
  <si>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</si>
  <si>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</si>
  <si>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</si>
  <si>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</si>
  <si>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</si>
  <si>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</si>
  <si>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</si>
  <si>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</si>
  <si>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</si>
  <si>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</si>
  <si>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</si>
  <si>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</si>
  <si>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</si>
  <si>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</si>
  <si>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</si>
  <si>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</si>
  <si>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</si>
  <si>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</si>
  <si>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</si>
  <si>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</si>
  <si>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</si>
  <si>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</si>
  <si>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</si>
  <si>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</si>
  <si>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</si>
  <si>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</si>
  <si>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</si>
  <si>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</si>
  <si>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</si>
  <si>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</si>
  <si>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</si>
  <si>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</si>
  <si>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</si>
  <si>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</si>
  <si>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</si>
  <si>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</si>
  <si>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</si>
  <si>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</si>
  <si>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</si>
  <si>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</si>
  <si>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</si>
  <si>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</si>
  <si>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</si>
  <si>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</si>
  <si>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</si>
  <si>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</si>
  <si>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</si>
  <si>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</si>
  <si>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</si>
  <si>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</si>
  <si>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</si>
  <si>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</si>
  <si>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</si>
  <si>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</si>
  <si>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</si>
  <si>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</si>
  <si>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</si>
  <si>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</si>
  <si>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</si>
  <si>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</si>
  <si>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</si>
  <si>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</si>
  <si>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</si>
  <si>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</si>
  <si>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</si>
  <si>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</si>
  <si>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</si>
  <si>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</si>
  <si>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</si>
  <si>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</si>
  <si>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</si>
  <si>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</si>
  <si>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</si>
  <si>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</si>
  <si>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</si>
  <si>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</si>
  <si>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</si>
  <si>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</si>
  <si>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</si>
  <si>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</si>
  <si>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</si>
  <si>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</si>
  <si>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</si>
  <si>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</si>
  <si>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</si>
  <si>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</si>
  <si>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</si>
  <si>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</si>
  <si>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</si>
  <si>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</si>
  <si>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</si>
  <si>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</si>
  <si>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</si>
  <si>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</si>
  <si>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</si>
  <si>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</si>
  <si>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</si>
  <si>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</si>
  <si>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</si>
  <si>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</si>
  <si>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</si>
  <si>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</si>
  <si>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</si>
  <si>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</si>
  <si>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</si>
  <si>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</si>
  <si>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</si>
  <si>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</si>
  <si>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</si>
  <si>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</si>
  <si>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</si>
  <si>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</si>
  <si>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</si>
  <si>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</si>
  <si>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</si>
  <si>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</si>
  <si>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</si>
  <si>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</si>
  <si>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</si>
  <si>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</si>
  <si>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</si>
  <si>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</si>
  <si>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</si>
  <si>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</si>
  <si>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3"/>
        <charset val="129"/>
      </rPr>
      <t>ㄱ</t>
    </r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</si>
  <si>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</si>
  <si>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</si>
  <si>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</si>
  <si>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</si>
  <si>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</si>
  <si>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</si>
  <si>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</si>
  <si>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</si>
  <si>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</si>
  <si>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</si>
  <si>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</si>
  <si>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</si>
  <si>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</si>
  <si>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</si>
  <si>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</t>
    <phoneticPr fontId="41" type="noConversion"/>
  </si>
  <si>
    <t>O</t>
    <phoneticPr fontId="41" type="noConversion"/>
  </si>
  <si>
    <t>****?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</si>
</sst>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0" borderId="3" xfId="0" applyFont="1" applyBorder="1" applyAlignment="1">
      <alignment horizontal="left" vertical="center"/>
    </xf>
    <xf numFmtId="0" fontId="62" fillId="21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0" fillId="27" borderId="52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8">
        <v>2019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1"/>
      <c r="C1" s="751"/>
      <c r="D1" s="751"/>
      <c r="E1" s="751"/>
      <c r="F1" s="751"/>
      <c r="G1" s="751"/>
      <c r="H1" s="751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4" t="s">
        <v>322</v>
      </c>
      <c r="B1" s="755"/>
      <c r="C1" s="755"/>
      <c r="D1" s="755"/>
      <c r="E1" s="756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7" t="s">
        <v>398</v>
      </c>
      <c r="E2" s="757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8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9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9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9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9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9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9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9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9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9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9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9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9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9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9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9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9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9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9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9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0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9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9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9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0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8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9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9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9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9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9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9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9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9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9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9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9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9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0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8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9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9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9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9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9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9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9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9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9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9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0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8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9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9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9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9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9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9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9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9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0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9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9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9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9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9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9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9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9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9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9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9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9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9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9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9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9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0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9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9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9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9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9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9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9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9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9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9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9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9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0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1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2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2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2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2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2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2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2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2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2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3" t="s">
        <v>495</v>
      </c>
      <c r="B105" s="764"/>
      <c r="C105" s="765"/>
      <c r="D105" s="752">
        <f>SUM(D4:D104)</f>
        <v>1832000</v>
      </c>
      <c r="E105" s="75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9">
        <v>2020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0">
        <v>2021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3" sqref="F8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36" sqref="F3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8"/>
  <sheetViews>
    <sheetView tabSelected="1" zoomScaleNormal="100" zoomScaleSheetLayoutView="75" workbookViewId="0">
      <pane ySplit="2" topLeftCell="A137" activePane="bottomLeft" state="frozen"/>
      <selection pane="bottomLeft" activeCell="H166" sqref="H16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83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05" t="s">
        <v>3924</v>
      </c>
      <c r="C84" s="606">
        <v>16</v>
      </c>
      <c r="D84" s="606">
        <v>399</v>
      </c>
      <c r="E84" s="672">
        <f t="shared" ref="E84:E129" si="19">(C84/D84)*100</f>
        <v>4.0100250626566414</v>
      </c>
      <c r="F84" s="606"/>
      <c r="G84" s="606" t="s">
        <v>4895</v>
      </c>
      <c r="H84" s="605" t="s">
        <v>4974</v>
      </c>
      <c r="I84" s="607">
        <v>2021</v>
      </c>
      <c r="J84" s="606" t="s">
        <v>685</v>
      </c>
      <c r="K84" s="295" t="s">
        <v>4975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2"/>
    </row>
    <row r="85" spans="1:15" ht="15">
      <c r="A85" s="3">
        <v>41</v>
      </c>
      <c r="B85" s="695" t="s">
        <v>3923</v>
      </c>
      <c r="C85" s="470">
        <v>16</v>
      </c>
      <c r="D85" s="606">
        <v>206</v>
      </c>
      <c r="E85" s="672">
        <f t="shared" si="19"/>
        <v>7.7669902912621351</v>
      </c>
      <c r="F85" s="470"/>
      <c r="G85" s="606" t="s">
        <v>1318</v>
      </c>
      <c r="H85" s="605" t="s">
        <v>5006</v>
      </c>
      <c r="I85" s="607">
        <v>2023</v>
      </c>
      <c r="J85" s="606" t="s">
        <v>685</v>
      </c>
      <c r="K85" s="295" t="s">
        <v>5007</v>
      </c>
      <c r="L85" s="300">
        <v>45396</v>
      </c>
      <c r="M85" s="296" t="s">
        <v>280</v>
      </c>
      <c r="N85" s="281">
        <f t="shared" si="20"/>
        <v>45417</v>
      </c>
      <c r="O85" s="562"/>
    </row>
    <row r="86" spans="1:15" ht="15">
      <c r="A86" s="3">
        <v>42</v>
      </c>
      <c r="B86" s="471" t="s">
        <v>3918</v>
      </c>
      <c r="C86" s="470">
        <v>9</v>
      </c>
      <c r="D86" s="606">
        <v>350</v>
      </c>
      <c r="E86" s="672">
        <f t="shared" si="19"/>
        <v>2.5714285714285712</v>
      </c>
      <c r="F86" s="470"/>
      <c r="G86" s="470" t="s">
        <v>1318</v>
      </c>
      <c r="H86" s="298" t="s">
        <v>4950</v>
      </c>
      <c r="I86" s="297">
        <v>2023</v>
      </c>
      <c r="J86" s="470" t="s">
        <v>685</v>
      </c>
      <c r="K86" s="295" t="s">
        <v>4951</v>
      </c>
      <c r="L86" s="300">
        <v>45319</v>
      </c>
      <c r="M86" s="296" t="s">
        <v>280</v>
      </c>
      <c r="N86" s="281">
        <f t="shared" si="20"/>
        <v>45340</v>
      </c>
      <c r="O86" s="633"/>
    </row>
    <row r="87" spans="1:15" ht="15">
      <c r="A87" s="3">
        <v>43</v>
      </c>
      <c r="B87" s="695" t="s">
        <v>3923</v>
      </c>
      <c r="C87" s="470">
        <v>24</v>
      </c>
      <c r="D87" s="606">
        <v>450</v>
      </c>
      <c r="E87" s="672">
        <f t="shared" si="19"/>
        <v>5.3333333333333339</v>
      </c>
      <c r="F87" s="470"/>
      <c r="G87" s="606" t="s">
        <v>5047</v>
      </c>
      <c r="H87" s="605" t="s">
        <v>5048</v>
      </c>
      <c r="I87" s="607">
        <v>2023</v>
      </c>
      <c r="J87" s="606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2"/>
    </row>
    <row r="88" spans="1:15" ht="15">
      <c r="A88" s="3">
        <v>44</v>
      </c>
      <c r="B88" s="695" t="s">
        <v>3923</v>
      </c>
      <c r="C88" s="470">
        <v>0</v>
      </c>
      <c r="D88" s="606">
        <v>279</v>
      </c>
      <c r="E88" s="672">
        <f t="shared" si="19"/>
        <v>0</v>
      </c>
      <c r="F88" s="470"/>
      <c r="G88" s="470" t="s">
        <v>1318</v>
      </c>
      <c r="H88" s="298" t="s">
        <v>5014</v>
      </c>
      <c r="I88" s="297">
        <v>2023</v>
      </c>
      <c r="J88" s="470" t="s">
        <v>702</v>
      </c>
      <c r="K88" s="295" t="s">
        <v>5015</v>
      </c>
      <c r="L88" s="300">
        <v>45402</v>
      </c>
      <c r="M88" s="296" t="s">
        <v>690</v>
      </c>
      <c r="N88" s="281">
        <f t="shared" si="20"/>
        <v>45423</v>
      </c>
      <c r="O88" s="562"/>
    </row>
    <row r="89" spans="1:15" ht="15">
      <c r="A89" s="3">
        <v>45</v>
      </c>
      <c r="B89" s="710" t="s">
        <v>3966</v>
      </c>
      <c r="C89" s="606">
        <v>17</v>
      </c>
      <c r="D89" s="606">
        <v>175</v>
      </c>
      <c r="E89" s="672">
        <f t="shared" si="19"/>
        <v>9.7142857142857135</v>
      </c>
      <c r="F89" s="606"/>
      <c r="G89" s="606" t="s">
        <v>1318</v>
      </c>
      <c r="H89" s="605" t="s">
        <v>5016</v>
      </c>
      <c r="I89" s="607">
        <v>2023</v>
      </c>
      <c r="J89" s="606" t="s">
        <v>702</v>
      </c>
      <c r="K89" s="295" t="s">
        <v>5017</v>
      </c>
      <c r="L89" s="650">
        <v>45402</v>
      </c>
      <c r="M89" s="296" t="s">
        <v>690</v>
      </c>
      <c r="N89" s="281">
        <f t="shared" si="20"/>
        <v>45423</v>
      </c>
      <c r="O89" s="562"/>
    </row>
    <row r="90" spans="1:15" ht="15">
      <c r="A90" s="3">
        <v>46</v>
      </c>
      <c r="B90" s="695" t="s">
        <v>4111</v>
      </c>
      <c r="C90" s="470">
        <v>27</v>
      </c>
      <c r="D90" s="606">
        <v>304</v>
      </c>
      <c r="E90" s="672">
        <f t="shared" si="19"/>
        <v>8.8815789473684212</v>
      </c>
      <c r="F90" s="470"/>
      <c r="G90" s="606" t="s">
        <v>5029</v>
      </c>
      <c r="H90" s="605" t="s">
        <v>5023</v>
      </c>
      <c r="I90" s="607">
        <v>2023</v>
      </c>
      <c r="J90" s="606" t="s">
        <v>1196</v>
      </c>
      <c r="K90" s="615" t="s">
        <v>5024</v>
      </c>
      <c r="L90" s="300">
        <v>45410</v>
      </c>
      <c r="M90" s="296" t="s">
        <v>690</v>
      </c>
      <c r="N90" s="281">
        <f t="shared" si="20"/>
        <v>45431</v>
      </c>
      <c r="O90" s="633"/>
    </row>
    <row r="91" spans="1:15" ht="15">
      <c r="A91" s="3">
        <v>47</v>
      </c>
      <c r="B91" s="605" t="s">
        <v>4851</v>
      </c>
      <c r="C91" s="470">
        <v>63</v>
      </c>
      <c r="D91" s="606">
        <v>293</v>
      </c>
      <c r="E91" s="672">
        <f t="shared" si="19"/>
        <v>21.501706484641637</v>
      </c>
      <c r="F91" s="470"/>
      <c r="G91" s="606" t="s">
        <v>4854</v>
      </c>
      <c r="H91" s="605" t="s">
        <v>4858</v>
      </c>
      <c r="I91" s="607">
        <v>2023</v>
      </c>
      <c r="J91" s="606" t="s">
        <v>702</v>
      </c>
      <c r="K91" s="615" t="s">
        <v>4859</v>
      </c>
      <c r="L91" s="300">
        <v>45410</v>
      </c>
      <c r="M91" s="296" t="s">
        <v>690</v>
      </c>
      <c r="N91" s="281">
        <f t="shared" si="20"/>
        <v>45431</v>
      </c>
      <c r="O91" s="633"/>
    </row>
    <row r="92" spans="1:15" ht="15">
      <c r="A92" s="3">
        <v>48</v>
      </c>
      <c r="B92" s="695" t="s">
        <v>3924</v>
      </c>
      <c r="C92" s="470">
        <v>0</v>
      </c>
      <c r="D92" s="606">
        <v>267</v>
      </c>
      <c r="E92" s="672">
        <f t="shared" si="19"/>
        <v>0</v>
      </c>
      <c r="F92" s="470"/>
      <c r="G92" s="606" t="s">
        <v>5029</v>
      </c>
      <c r="H92" s="605" t="s">
        <v>5025</v>
      </c>
      <c r="I92" s="607">
        <v>2023</v>
      </c>
      <c r="J92" s="606" t="s">
        <v>702</v>
      </c>
      <c r="K92" s="295" t="s">
        <v>5026</v>
      </c>
      <c r="L92" s="300">
        <v>45410</v>
      </c>
      <c r="M92" s="296" t="s">
        <v>690</v>
      </c>
      <c r="N92" s="281">
        <f t="shared" si="20"/>
        <v>45431</v>
      </c>
      <c r="O92" s="633"/>
    </row>
    <row r="93" spans="1:15" ht="15">
      <c r="A93" s="3">
        <v>49</v>
      </c>
      <c r="B93" s="695" t="s">
        <v>3924</v>
      </c>
      <c r="C93" s="470">
        <v>161</v>
      </c>
      <c r="D93" s="606">
        <v>266</v>
      </c>
      <c r="E93" s="672">
        <f t="shared" si="19"/>
        <v>60.526315789473685</v>
      </c>
      <c r="F93" s="470"/>
      <c r="G93" s="606" t="s">
        <v>4854</v>
      </c>
      <c r="H93" s="605" t="s">
        <v>5033</v>
      </c>
      <c r="I93" s="607">
        <v>2013</v>
      </c>
      <c r="J93" s="606" t="s">
        <v>748</v>
      </c>
      <c r="K93" s="615" t="s">
        <v>5034</v>
      </c>
      <c r="L93" s="300">
        <v>45424</v>
      </c>
      <c r="M93" s="296" t="s">
        <v>280</v>
      </c>
      <c r="N93" s="281">
        <f t="shared" si="20"/>
        <v>45445</v>
      </c>
      <c r="O93" s="633"/>
    </row>
    <row r="94" spans="1:15" ht="15">
      <c r="A94" s="3">
        <v>50</v>
      </c>
      <c r="B94" s="695" t="s">
        <v>3924</v>
      </c>
      <c r="C94" s="490">
        <v>24</v>
      </c>
      <c r="D94" s="713">
        <v>581</v>
      </c>
      <c r="E94" s="672">
        <f t="shared" si="19"/>
        <v>4.1308089500860588</v>
      </c>
      <c r="F94" s="490"/>
      <c r="G94" s="606" t="s">
        <v>5029</v>
      </c>
      <c r="H94" s="605" t="s">
        <v>5035</v>
      </c>
      <c r="I94" s="607">
        <v>2020</v>
      </c>
      <c r="J94" s="606" t="s">
        <v>748</v>
      </c>
      <c r="K94" s="615" t="s">
        <v>5036</v>
      </c>
      <c r="L94" s="300">
        <v>45424</v>
      </c>
      <c r="M94" s="296" t="s">
        <v>280</v>
      </c>
      <c r="N94" s="281">
        <f t="shared" si="20"/>
        <v>45445</v>
      </c>
      <c r="O94" s="633"/>
    </row>
    <row r="95" spans="1:15" ht="15">
      <c r="A95" s="3">
        <v>51</v>
      </c>
      <c r="B95" s="695" t="s">
        <v>4109</v>
      </c>
      <c r="C95" s="470">
        <v>1</v>
      </c>
      <c r="D95" s="606">
        <v>365</v>
      </c>
      <c r="E95" s="672">
        <f t="shared" si="19"/>
        <v>0.27397260273972601</v>
      </c>
      <c r="F95" s="470"/>
      <c r="G95" s="606" t="s">
        <v>5029</v>
      </c>
      <c r="H95" s="605" t="s">
        <v>5037</v>
      </c>
      <c r="I95" s="607">
        <v>2024</v>
      </c>
      <c r="J95" s="606" t="s">
        <v>702</v>
      </c>
      <c r="K95" s="295" t="s">
        <v>5038</v>
      </c>
      <c r="L95" s="300">
        <v>45424</v>
      </c>
      <c r="M95" s="296" t="s">
        <v>280</v>
      </c>
      <c r="N95" s="281">
        <f t="shared" si="20"/>
        <v>45445</v>
      </c>
      <c r="O95" s="633"/>
    </row>
    <row r="96" spans="1:15" ht="15">
      <c r="A96" s="3">
        <v>52</v>
      </c>
      <c r="B96" s="695" t="s">
        <v>1891</v>
      </c>
      <c r="C96" s="470">
        <v>3</v>
      </c>
      <c r="D96" s="606">
        <v>217</v>
      </c>
      <c r="E96" s="672">
        <f t="shared" si="19"/>
        <v>1.3824884792626728</v>
      </c>
      <c r="F96" s="470"/>
      <c r="G96" s="470" t="s">
        <v>1318</v>
      </c>
      <c r="H96" s="298" t="s">
        <v>5041</v>
      </c>
      <c r="I96" s="297">
        <v>2020</v>
      </c>
      <c r="J96" s="470" t="s">
        <v>1196</v>
      </c>
      <c r="K96" s="295" t="s">
        <v>5044</v>
      </c>
      <c r="L96" s="300">
        <v>45431</v>
      </c>
      <c r="M96" s="296" t="s">
        <v>690</v>
      </c>
      <c r="N96" s="281">
        <f t="shared" si="20"/>
        <v>45452</v>
      </c>
      <c r="O96" s="633"/>
    </row>
    <row r="97" spans="1:15" ht="15">
      <c r="A97" s="3">
        <v>53</v>
      </c>
      <c r="B97" s="710" t="s">
        <v>5066</v>
      </c>
      <c r="C97" s="606">
        <v>11</v>
      </c>
      <c r="D97" s="606">
        <v>217</v>
      </c>
      <c r="E97" s="672">
        <f t="shared" si="19"/>
        <v>5.0691244239631335</v>
      </c>
      <c r="F97" s="606"/>
      <c r="G97" s="470" t="s">
        <v>1318</v>
      </c>
      <c r="H97" s="471" t="s">
        <v>5064</v>
      </c>
      <c r="I97" s="297">
        <v>2022</v>
      </c>
      <c r="J97" s="470" t="s">
        <v>685</v>
      </c>
      <c r="K97" s="295" t="s">
        <v>5065</v>
      </c>
      <c r="L97" s="650">
        <v>45466</v>
      </c>
      <c r="M97" s="296" t="s">
        <v>280</v>
      </c>
      <c r="N97" s="281">
        <f t="shared" si="20"/>
        <v>45487</v>
      </c>
      <c r="O97" s="633"/>
    </row>
    <row r="98" spans="1:15" ht="15">
      <c r="A98" s="3">
        <v>54</v>
      </c>
      <c r="B98" s="710" t="s">
        <v>5066</v>
      </c>
      <c r="C98" s="606"/>
      <c r="D98" s="606">
        <v>157</v>
      </c>
      <c r="E98" s="672">
        <f t="shared" si="19"/>
        <v>0</v>
      </c>
      <c r="F98" s="606"/>
      <c r="G98" s="606" t="s">
        <v>1318</v>
      </c>
      <c r="H98" s="605" t="s">
        <v>5042</v>
      </c>
      <c r="I98" s="607">
        <v>2012</v>
      </c>
      <c r="J98" s="606" t="s">
        <v>702</v>
      </c>
      <c r="K98" s="295" t="s">
        <v>5043</v>
      </c>
      <c r="L98" s="300">
        <v>45431</v>
      </c>
      <c r="M98" s="296" t="s">
        <v>690</v>
      </c>
      <c r="N98" s="281">
        <f t="shared" si="20"/>
        <v>45452</v>
      </c>
      <c r="O98" s="633"/>
    </row>
    <row r="99" spans="1:15" ht="15">
      <c r="A99" s="3">
        <v>55</v>
      </c>
      <c r="B99" s="695" t="s">
        <v>3923</v>
      </c>
      <c r="C99" s="470"/>
      <c r="D99" s="606">
        <v>346</v>
      </c>
      <c r="E99" s="672">
        <f t="shared" si="19"/>
        <v>0</v>
      </c>
      <c r="F99" s="470"/>
      <c r="G99" s="470" t="s">
        <v>5029</v>
      </c>
      <c r="H99" s="298" t="s">
        <v>5039</v>
      </c>
      <c r="I99" s="297">
        <v>2023</v>
      </c>
      <c r="J99" s="470" t="s">
        <v>702</v>
      </c>
      <c r="K99" s="295" t="s">
        <v>5040</v>
      </c>
      <c r="L99" s="650">
        <v>45445</v>
      </c>
      <c r="M99" s="296" t="s">
        <v>690</v>
      </c>
      <c r="N99" s="281">
        <f t="shared" si="20"/>
        <v>45466</v>
      </c>
      <c r="O99" s="633"/>
    </row>
    <row r="100" spans="1:15" ht="15">
      <c r="A100" s="3">
        <v>56</v>
      </c>
      <c r="B100" s="710" t="s">
        <v>5066</v>
      </c>
      <c r="C100" s="606">
        <v>0</v>
      </c>
      <c r="D100" s="606">
        <v>242</v>
      </c>
      <c r="E100" s="672">
        <f t="shared" si="19"/>
        <v>0</v>
      </c>
      <c r="F100" s="606"/>
      <c r="G100" s="470" t="s">
        <v>1318</v>
      </c>
      <c r="H100" s="471" t="s">
        <v>5067</v>
      </c>
      <c r="I100" s="297">
        <v>2023</v>
      </c>
      <c r="J100" s="470" t="s">
        <v>4946</v>
      </c>
      <c r="K100" s="295" t="s">
        <v>5068</v>
      </c>
      <c r="L100" s="300">
        <v>45466</v>
      </c>
      <c r="M100" s="296" t="s">
        <v>280</v>
      </c>
      <c r="N100" s="281">
        <f t="shared" si="20"/>
        <v>45487</v>
      </c>
      <c r="O100" s="633"/>
    </row>
    <row r="101" spans="1:15" ht="15">
      <c r="A101" s="3">
        <v>57</v>
      </c>
      <c r="B101" s="710" t="s">
        <v>5066</v>
      </c>
      <c r="C101" s="606"/>
      <c r="D101" s="606">
        <v>478</v>
      </c>
      <c r="E101" s="672">
        <f t="shared" si="19"/>
        <v>0</v>
      </c>
      <c r="F101" s="606"/>
      <c r="G101" s="606" t="s">
        <v>1318</v>
      </c>
      <c r="H101" s="605" t="s">
        <v>5049</v>
      </c>
      <c r="I101" s="607">
        <v>2017</v>
      </c>
      <c r="J101" s="606" t="s">
        <v>702</v>
      </c>
      <c r="K101" s="295" t="s">
        <v>5050</v>
      </c>
      <c r="L101" s="650">
        <v>45445</v>
      </c>
      <c r="M101" s="296" t="s">
        <v>690</v>
      </c>
      <c r="N101" s="281">
        <f t="shared" si="20"/>
        <v>45466</v>
      </c>
      <c r="O101" s="633"/>
    </row>
    <row r="102" spans="1:15" ht="15">
      <c r="A102" s="3">
        <v>58</v>
      </c>
      <c r="B102" s="695" t="s">
        <v>4851</v>
      </c>
      <c r="C102" s="470"/>
      <c r="D102" s="606">
        <v>219</v>
      </c>
      <c r="E102" s="672">
        <f t="shared" si="19"/>
        <v>0</v>
      </c>
      <c r="F102" s="470"/>
      <c r="G102" s="470" t="s">
        <v>5057</v>
      </c>
      <c r="H102" s="298" t="s">
        <v>5058</v>
      </c>
      <c r="I102" s="297">
        <v>2024</v>
      </c>
      <c r="J102" s="470" t="s">
        <v>702</v>
      </c>
      <c r="K102" s="295" t="s">
        <v>5059</v>
      </c>
      <c r="L102" s="300">
        <v>45459</v>
      </c>
      <c r="M102" s="296" t="s">
        <v>690</v>
      </c>
      <c r="N102" s="281">
        <f t="shared" si="20"/>
        <v>45480</v>
      </c>
      <c r="O102" s="633"/>
    </row>
    <row r="103" spans="1:15" ht="15">
      <c r="A103" s="3">
        <v>59</v>
      </c>
      <c r="B103" s="710" t="s">
        <v>3918</v>
      </c>
      <c r="C103" s="606">
        <v>27</v>
      </c>
      <c r="D103" s="606">
        <v>327</v>
      </c>
      <c r="E103" s="672">
        <f t="shared" si="19"/>
        <v>8.2568807339449553</v>
      </c>
      <c r="F103" s="606"/>
      <c r="G103" s="606" t="s">
        <v>4854</v>
      </c>
      <c r="H103" s="605" t="s">
        <v>5060</v>
      </c>
      <c r="I103" s="607">
        <v>2023</v>
      </c>
      <c r="J103" s="606" t="s">
        <v>702</v>
      </c>
      <c r="K103" s="295" t="s">
        <v>5061</v>
      </c>
      <c r="L103" s="650">
        <v>45459</v>
      </c>
      <c r="M103" s="296" t="s">
        <v>690</v>
      </c>
      <c r="N103" s="281">
        <f t="shared" si="20"/>
        <v>45480</v>
      </c>
      <c r="O103" s="562"/>
    </row>
    <row r="104" spans="1:15" ht="15">
      <c r="A104" s="3">
        <v>60</v>
      </c>
      <c r="B104" s="710" t="s">
        <v>3923</v>
      </c>
      <c r="C104" s="606">
        <v>32</v>
      </c>
      <c r="D104" s="606">
        <v>305</v>
      </c>
      <c r="E104" s="672">
        <f t="shared" si="19"/>
        <v>10.491803278688524</v>
      </c>
      <c r="F104" s="606"/>
      <c r="G104" s="606" t="s">
        <v>4854</v>
      </c>
      <c r="H104" s="605" t="s">
        <v>5063</v>
      </c>
      <c r="I104" s="607">
        <v>2023</v>
      </c>
      <c r="J104" s="606" t="s">
        <v>1196</v>
      </c>
      <c r="K104" s="295"/>
      <c r="L104" s="650">
        <v>45459</v>
      </c>
      <c r="M104" s="296" t="s">
        <v>690</v>
      </c>
      <c r="N104" s="281">
        <f t="shared" si="20"/>
        <v>45480</v>
      </c>
      <c r="O104" s="562"/>
    </row>
    <row r="105" spans="1:15" ht="15">
      <c r="A105" s="3">
        <v>61</v>
      </c>
      <c r="B105" s="710" t="s">
        <v>4515</v>
      </c>
      <c r="C105" s="606">
        <v>25</v>
      </c>
      <c r="D105" s="606">
        <v>353</v>
      </c>
      <c r="E105" s="672">
        <f t="shared" si="19"/>
        <v>7.0821529745042495</v>
      </c>
      <c r="F105" s="606"/>
      <c r="G105" s="470" t="s">
        <v>5029</v>
      </c>
      <c r="H105" s="471" t="s">
        <v>2994</v>
      </c>
      <c r="I105" s="297">
        <v>2019</v>
      </c>
      <c r="J105" s="470" t="s">
        <v>685</v>
      </c>
      <c r="K105" s="295" t="s">
        <v>5071</v>
      </c>
      <c r="L105" s="300">
        <v>45473</v>
      </c>
      <c r="M105" s="296" t="s">
        <v>280</v>
      </c>
      <c r="N105" s="281">
        <f t="shared" si="20"/>
        <v>45494</v>
      </c>
      <c r="O105" s="562"/>
    </row>
    <row r="106" spans="1:15" ht="15">
      <c r="A106" s="3">
        <v>62</v>
      </c>
      <c r="B106" s="605" t="s">
        <v>3923</v>
      </c>
      <c r="C106" s="606">
        <v>50</v>
      </c>
      <c r="D106" s="606">
        <v>339</v>
      </c>
      <c r="E106" s="672">
        <f t="shared" si="19"/>
        <v>14.749262536873156</v>
      </c>
      <c r="F106" s="606"/>
      <c r="G106" s="606" t="s">
        <v>4895</v>
      </c>
      <c r="H106" s="605" t="s">
        <v>4972</v>
      </c>
      <c r="I106" s="607">
        <v>2021</v>
      </c>
      <c r="J106" s="606" t="s">
        <v>685</v>
      </c>
      <c r="K106" s="295" t="s">
        <v>4973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5" t="s">
        <v>5073</v>
      </c>
      <c r="C107" s="606">
        <v>29</v>
      </c>
      <c r="D107" s="606">
        <v>584</v>
      </c>
      <c r="E107" s="672">
        <f t="shared" si="19"/>
        <v>4.9657534246575343</v>
      </c>
      <c r="F107" s="606"/>
      <c r="G107" s="606" t="s">
        <v>5029</v>
      </c>
      <c r="H107" s="605" t="s">
        <v>5077</v>
      </c>
      <c r="I107" s="607">
        <v>2020</v>
      </c>
      <c r="J107" s="606" t="s">
        <v>295</v>
      </c>
      <c r="K107" s="615" t="s">
        <v>5072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10" t="s">
        <v>299</v>
      </c>
      <c r="C108" s="606">
        <v>21</v>
      </c>
      <c r="D108" s="606">
        <v>596</v>
      </c>
      <c r="E108" s="672">
        <f t="shared" si="19"/>
        <v>3.523489932885906</v>
      </c>
      <c r="F108" s="606"/>
      <c r="G108" s="606" t="s">
        <v>4940</v>
      </c>
      <c r="H108" s="605" t="s">
        <v>5078</v>
      </c>
      <c r="I108" s="607">
        <v>2024</v>
      </c>
      <c r="J108" s="606" t="s">
        <v>295</v>
      </c>
      <c r="K108" s="295" t="s">
        <v>5074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5" t="s">
        <v>4109</v>
      </c>
      <c r="C109" s="470">
        <v>96</v>
      </c>
      <c r="D109" s="606">
        <v>445</v>
      </c>
      <c r="E109" s="672">
        <f t="shared" si="19"/>
        <v>21.573033707865168</v>
      </c>
      <c r="F109" s="470"/>
      <c r="G109" s="470" t="s">
        <v>4940</v>
      </c>
      <c r="H109" s="298" t="s">
        <v>5051</v>
      </c>
      <c r="I109" s="297">
        <v>2024</v>
      </c>
      <c r="J109" s="470" t="s">
        <v>702</v>
      </c>
      <c r="K109" s="295" t="s">
        <v>5052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10" t="s">
        <v>3924</v>
      </c>
      <c r="C110" s="606"/>
      <c r="D110" s="606">
        <v>302</v>
      </c>
      <c r="E110" s="672">
        <f t="shared" si="19"/>
        <v>0</v>
      </c>
      <c r="F110" s="606"/>
      <c r="G110" s="470" t="s">
        <v>1318</v>
      </c>
      <c r="H110" s="471" t="s">
        <v>5090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5" t="s">
        <v>4515</v>
      </c>
      <c r="C111" s="470">
        <v>14</v>
      </c>
      <c r="D111" s="606">
        <v>368</v>
      </c>
      <c r="E111" s="672">
        <f t="shared" si="19"/>
        <v>3.804347826086957</v>
      </c>
      <c r="F111" s="470"/>
      <c r="G111" s="470" t="s">
        <v>1318</v>
      </c>
      <c r="H111" s="471" t="s">
        <v>5093</v>
      </c>
      <c r="I111" s="297">
        <v>2019</v>
      </c>
      <c r="J111" s="470" t="s">
        <v>702</v>
      </c>
      <c r="K111" s="295" t="s">
        <v>5094</v>
      </c>
      <c r="L111" s="300">
        <v>45515</v>
      </c>
      <c r="M111" s="296" t="s">
        <v>280</v>
      </c>
      <c r="N111" s="281">
        <f t="shared" si="20"/>
        <v>45536</v>
      </c>
      <c r="O111" s="331" t="s">
        <v>5114</v>
      </c>
    </row>
    <row r="112" spans="1:15" ht="15.6">
      <c r="A112" s="3">
        <v>68</v>
      </c>
      <c r="B112" s="710" t="s">
        <v>3923</v>
      </c>
      <c r="C112" s="606">
        <v>100</v>
      </c>
      <c r="D112" s="606">
        <v>238</v>
      </c>
      <c r="E112" s="672">
        <f t="shared" si="19"/>
        <v>42.016806722689076</v>
      </c>
      <c r="F112" s="606"/>
      <c r="G112" s="470" t="s">
        <v>5003</v>
      </c>
      <c r="H112" s="471" t="s">
        <v>5069</v>
      </c>
      <c r="I112" s="297">
        <v>2024</v>
      </c>
      <c r="J112" s="470" t="s">
        <v>702</v>
      </c>
      <c r="K112" s="295" t="s">
        <v>5070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10" t="s">
        <v>3966</v>
      </c>
      <c r="C113" s="606"/>
      <c r="D113" s="606">
        <v>304</v>
      </c>
      <c r="E113" s="672">
        <f t="shared" si="19"/>
        <v>0</v>
      </c>
      <c r="F113" s="606"/>
      <c r="G113" s="470" t="s">
        <v>1318</v>
      </c>
      <c r="H113" s="471" t="s">
        <v>5095</v>
      </c>
      <c r="I113" s="297">
        <v>2024</v>
      </c>
      <c r="J113" s="470" t="s">
        <v>1196</v>
      </c>
      <c r="K113" s="295" t="s">
        <v>5096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10" t="s">
        <v>4515</v>
      </c>
      <c r="C114" s="606"/>
      <c r="D114" s="606">
        <v>705</v>
      </c>
      <c r="E114" s="672">
        <f t="shared" si="19"/>
        <v>0</v>
      </c>
      <c r="F114" s="606" t="s">
        <v>5112</v>
      </c>
      <c r="G114" s="470" t="s">
        <v>4940</v>
      </c>
      <c r="H114" s="471" t="s">
        <v>5097</v>
      </c>
      <c r="I114" s="297">
        <v>2010</v>
      </c>
      <c r="J114" s="470" t="s">
        <v>1196</v>
      </c>
      <c r="K114" s="295" t="s">
        <v>5098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1891</v>
      </c>
      <c r="C115" s="606"/>
      <c r="D115" s="606">
        <v>273</v>
      </c>
      <c r="E115" s="672">
        <f t="shared" si="19"/>
        <v>0</v>
      </c>
      <c r="F115" s="606"/>
      <c r="G115" s="470" t="s">
        <v>5029</v>
      </c>
      <c r="H115" s="730" t="s">
        <v>5099</v>
      </c>
      <c r="I115" s="297">
        <v>2021</v>
      </c>
      <c r="J115" s="470" t="s">
        <v>5100</v>
      </c>
      <c r="K115" s="295" t="s">
        <v>5101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4515</v>
      </c>
      <c r="C116" s="606"/>
      <c r="D116" s="606">
        <v>440</v>
      </c>
      <c r="E116" s="672">
        <f t="shared" si="19"/>
        <v>0</v>
      </c>
      <c r="F116" s="606"/>
      <c r="G116" s="470" t="s">
        <v>1318</v>
      </c>
      <c r="H116" s="471" t="s">
        <v>5102</v>
      </c>
      <c r="I116" s="297">
        <v>2023</v>
      </c>
      <c r="J116" s="470" t="s">
        <v>702</v>
      </c>
      <c r="K116" s="295" t="s">
        <v>5103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5" t="s">
        <v>3924</v>
      </c>
      <c r="C117" s="470"/>
      <c r="D117" s="606">
        <v>287</v>
      </c>
      <c r="E117" s="672">
        <f t="shared" si="19"/>
        <v>0</v>
      </c>
      <c r="F117" s="470"/>
      <c r="G117" s="470" t="s">
        <v>5029</v>
      </c>
      <c r="H117" s="471" t="s">
        <v>5106</v>
      </c>
      <c r="I117" s="297">
        <v>2023</v>
      </c>
      <c r="J117" s="470" t="s">
        <v>702</v>
      </c>
      <c r="K117" s="295" t="s">
        <v>5107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10" t="s">
        <v>4955</v>
      </c>
      <c r="C118" s="606">
        <v>65</v>
      </c>
      <c r="D118" s="606">
        <v>359</v>
      </c>
      <c r="E118" s="672">
        <f t="shared" si="19"/>
        <v>18.105849582172702</v>
      </c>
      <c r="F118" s="606"/>
      <c r="G118" s="470" t="s">
        <v>4940</v>
      </c>
      <c r="H118" s="471" t="s">
        <v>5108</v>
      </c>
      <c r="I118" s="297">
        <v>2023</v>
      </c>
      <c r="J118" s="470" t="s">
        <v>702</v>
      </c>
      <c r="K118" s="295" t="s">
        <v>5109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4515</v>
      </c>
      <c r="C119" s="606">
        <v>23</v>
      </c>
      <c r="D119" s="606">
        <v>327</v>
      </c>
      <c r="E119" s="672">
        <f t="shared" si="19"/>
        <v>7.0336391437308867</v>
      </c>
      <c r="F119" s="606"/>
      <c r="G119" s="470" t="s">
        <v>1318</v>
      </c>
      <c r="H119" s="730" t="s">
        <v>5115</v>
      </c>
      <c r="I119" s="297">
        <v>2024</v>
      </c>
      <c r="J119" s="470" t="s">
        <v>1196</v>
      </c>
      <c r="K119" s="295" t="s">
        <v>5116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10" t="s">
        <v>4515</v>
      </c>
      <c r="C120" s="606">
        <v>34</v>
      </c>
      <c r="D120" s="606">
        <v>225</v>
      </c>
      <c r="E120" s="672">
        <f t="shared" si="19"/>
        <v>15.111111111111111</v>
      </c>
      <c r="F120" s="606"/>
      <c r="G120" s="470" t="s">
        <v>4854</v>
      </c>
      <c r="H120" s="471" t="s">
        <v>5117</v>
      </c>
      <c r="I120" s="297">
        <v>2024</v>
      </c>
      <c r="J120" s="470" t="s">
        <v>1196</v>
      </c>
      <c r="K120" s="295" t="s">
        <v>5118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3924</v>
      </c>
      <c r="C121" s="606">
        <v>40</v>
      </c>
      <c r="D121" s="606">
        <v>211</v>
      </c>
      <c r="E121" s="672">
        <f t="shared" si="19"/>
        <v>18.957345971563981</v>
      </c>
      <c r="F121" s="606"/>
      <c r="G121" s="470" t="s">
        <v>5029</v>
      </c>
      <c r="H121" s="730" t="s">
        <v>5119</v>
      </c>
      <c r="I121" s="297">
        <v>2019</v>
      </c>
      <c r="J121" s="470" t="s">
        <v>1196</v>
      </c>
      <c r="K121" s="295" t="s">
        <v>5120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10" t="s">
        <v>4515</v>
      </c>
      <c r="C122" s="606">
        <v>7</v>
      </c>
      <c r="D122" s="606">
        <v>416</v>
      </c>
      <c r="E122" s="672">
        <f t="shared" si="19"/>
        <v>1.6826923076923077</v>
      </c>
      <c r="F122" s="606" t="s">
        <v>5076</v>
      </c>
      <c r="G122" s="470" t="s">
        <v>4944</v>
      </c>
      <c r="H122" s="471" t="s">
        <v>5091</v>
      </c>
      <c r="I122" s="607">
        <v>2023</v>
      </c>
      <c r="J122" s="606" t="s">
        <v>685</v>
      </c>
      <c r="K122" s="615" t="s">
        <v>5092</v>
      </c>
      <c r="L122" s="300">
        <v>45543</v>
      </c>
      <c r="M122" s="296" t="s">
        <v>690</v>
      </c>
      <c r="N122" s="281">
        <f t="shared" si="20"/>
        <v>45564</v>
      </c>
      <c r="O122" s="331" t="s">
        <v>5113</v>
      </c>
    </row>
    <row r="123" spans="1:15" ht="15">
      <c r="A123" s="3">
        <v>79</v>
      </c>
      <c r="B123" s="710" t="s">
        <v>4515</v>
      </c>
      <c r="C123" s="606">
        <v>23</v>
      </c>
      <c r="D123" s="606">
        <v>561</v>
      </c>
      <c r="E123" s="672">
        <f t="shared" si="19"/>
        <v>4.0998217468805702</v>
      </c>
      <c r="F123" s="606"/>
      <c r="G123" s="470"/>
      <c r="H123" s="471" t="s">
        <v>5123</v>
      </c>
      <c r="I123" s="297">
        <v>2017</v>
      </c>
      <c r="J123" s="470" t="s">
        <v>685</v>
      </c>
      <c r="K123" s="295" t="s">
        <v>5124</v>
      </c>
      <c r="L123" s="300">
        <v>45543</v>
      </c>
      <c r="M123" s="296" t="s">
        <v>690</v>
      </c>
      <c r="N123" s="281">
        <f t="shared" si="20"/>
        <v>45564</v>
      </c>
      <c r="O123" s="477" t="s">
        <v>5130</v>
      </c>
    </row>
    <row r="124" spans="1:15" ht="15">
      <c r="A124" s="3">
        <v>80</v>
      </c>
      <c r="B124" s="710" t="s">
        <v>4515</v>
      </c>
      <c r="C124" s="606">
        <v>14</v>
      </c>
      <c r="D124" s="606">
        <v>437</v>
      </c>
      <c r="E124" s="672">
        <f t="shared" si="19"/>
        <v>3.2036613272311212</v>
      </c>
      <c r="F124" s="606"/>
      <c r="G124" s="470"/>
      <c r="H124" s="471" t="s">
        <v>5128</v>
      </c>
      <c r="I124" s="297">
        <v>2024</v>
      </c>
      <c r="J124" s="470" t="s">
        <v>702</v>
      </c>
      <c r="K124" s="295" t="s">
        <v>5129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5" t="s">
        <v>4515</v>
      </c>
      <c r="C125" s="470"/>
      <c r="D125" s="606">
        <v>495</v>
      </c>
      <c r="E125" s="672">
        <f t="shared" si="19"/>
        <v>0</v>
      </c>
      <c r="F125" s="470"/>
      <c r="G125" s="470" t="s">
        <v>5029</v>
      </c>
      <c r="H125" s="471" t="s">
        <v>5135</v>
      </c>
      <c r="I125" s="297">
        <v>2016</v>
      </c>
      <c r="J125" s="470" t="s">
        <v>685</v>
      </c>
      <c r="K125" s="295" t="s">
        <v>5136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10" t="s">
        <v>4515</v>
      </c>
      <c r="C126" s="606"/>
      <c r="D126" s="606">
        <v>345</v>
      </c>
      <c r="E126" s="672">
        <f t="shared" si="19"/>
        <v>0</v>
      </c>
      <c r="F126" s="606"/>
      <c r="G126" s="470" t="s">
        <v>5029</v>
      </c>
      <c r="H126" s="730" t="s">
        <v>5131</v>
      </c>
      <c r="I126" s="297">
        <v>2017</v>
      </c>
      <c r="J126" s="470" t="s">
        <v>685</v>
      </c>
      <c r="K126" s="295" t="s">
        <v>5132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10" t="s">
        <v>4515</v>
      </c>
      <c r="C127" s="606">
        <v>0</v>
      </c>
      <c r="D127" s="606">
        <v>155</v>
      </c>
      <c r="E127" s="672">
        <f t="shared" si="19"/>
        <v>0</v>
      </c>
      <c r="F127" s="606"/>
      <c r="G127" s="470" t="s">
        <v>5082</v>
      </c>
      <c r="H127" s="471" t="s">
        <v>5080</v>
      </c>
      <c r="I127" s="297">
        <v>2019</v>
      </c>
      <c r="J127" s="470" t="s">
        <v>702</v>
      </c>
      <c r="K127" s="295" t="s">
        <v>5081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10" t="s">
        <v>4515</v>
      </c>
      <c r="C128" s="606">
        <v>19</v>
      </c>
      <c r="D128" s="606">
        <v>421</v>
      </c>
      <c r="E128" s="672">
        <f t="shared" si="19"/>
        <v>4.513064133016627</v>
      </c>
      <c r="F128" s="606"/>
      <c r="G128" s="470" t="s">
        <v>4854</v>
      </c>
      <c r="H128" s="471" t="s">
        <v>5125</v>
      </c>
      <c r="I128" s="297">
        <v>2024</v>
      </c>
      <c r="J128" s="470" t="s">
        <v>702</v>
      </c>
      <c r="K128" s="295" t="s">
        <v>5126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10" t="s">
        <v>4515</v>
      </c>
      <c r="C129" s="606">
        <v>141</v>
      </c>
      <c r="D129" s="606">
        <v>548</v>
      </c>
      <c r="E129" s="672">
        <f t="shared" si="19"/>
        <v>25.729927007299271</v>
      </c>
      <c r="F129" s="606"/>
      <c r="G129" s="470" t="s">
        <v>4854</v>
      </c>
      <c r="H129" s="471" t="s">
        <v>5160</v>
      </c>
      <c r="I129" s="297">
        <v>2021</v>
      </c>
      <c r="J129" s="470" t="s">
        <v>1196</v>
      </c>
      <c r="K129" s="295" t="s">
        <v>5161</v>
      </c>
      <c r="L129" s="300">
        <v>45585</v>
      </c>
      <c r="M129" s="296" t="s">
        <v>690</v>
      </c>
      <c r="N129" s="281">
        <f t="shared" ref="N129:N143" si="21">IF(M129="O",L129+21,L129+14)</f>
        <v>45606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ref="E130:E141" si="22">(C130/D130)*100</f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1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2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2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2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1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2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2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1891</v>
      </c>
      <c r="C136" s="473">
        <v>67</v>
      </c>
      <c r="D136" s="585">
        <v>351</v>
      </c>
      <c r="E136" s="674">
        <f t="shared" si="22"/>
        <v>19.088319088319089</v>
      </c>
      <c r="F136" s="473"/>
      <c r="G136" s="702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1"/>
        <v>14</v>
      </c>
      <c r="O136" s="590"/>
    </row>
    <row r="137" spans="1:15" ht="15">
      <c r="A137" s="3">
        <v>93</v>
      </c>
      <c r="B137" s="729" t="s">
        <v>4515</v>
      </c>
      <c r="C137" s="585">
        <v>38</v>
      </c>
      <c r="D137" s="585">
        <v>270</v>
      </c>
      <c r="E137" s="674">
        <f t="shared" si="22"/>
        <v>14.074074074074074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1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2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1"/>
        <v>14</v>
      </c>
      <c r="O138" s="562"/>
    </row>
    <row r="139" spans="1:15" ht="15">
      <c r="A139" s="3">
        <v>95</v>
      </c>
      <c r="B139" s="729" t="s">
        <v>4515</v>
      </c>
      <c r="C139" s="585">
        <v>63</v>
      </c>
      <c r="D139" s="585">
        <v>243</v>
      </c>
      <c r="E139" s="674">
        <f t="shared" si="22"/>
        <v>25.925925925925924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1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2"/>
        <v>0</v>
      </c>
      <c r="F140" s="606"/>
      <c r="G140" s="470" t="s">
        <v>5177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1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2"/>
        <v>0</v>
      </c>
      <c r="F141" s="606"/>
      <c r="G141" s="470" t="s">
        <v>5177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1"/>
        <v>45606</v>
      </c>
      <c r="O141" s="562"/>
    </row>
    <row r="142" spans="1:15" ht="15">
      <c r="A142" s="3">
        <v>98</v>
      </c>
      <c r="B142" s="605" t="s">
        <v>4515</v>
      </c>
      <c r="C142" s="606">
        <v>113</v>
      </c>
      <c r="D142" s="606">
        <v>292</v>
      </c>
      <c r="E142" s="672">
        <f t="shared" ref="E142:E161" si="23">(C142/D142)*100</f>
        <v>38.698630136986303</v>
      </c>
      <c r="F142" s="606"/>
      <c r="G142" s="606" t="s">
        <v>4988</v>
      </c>
      <c r="H142" s="605" t="s">
        <v>4984</v>
      </c>
      <c r="I142" s="607">
        <v>2023</v>
      </c>
      <c r="J142" s="606" t="s">
        <v>1196</v>
      </c>
      <c r="K142" s="615" t="s">
        <v>5018</v>
      </c>
      <c r="L142" s="300">
        <v>45585</v>
      </c>
      <c r="M142" s="296" t="s">
        <v>690</v>
      </c>
      <c r="N142" s="281">
        <f t="shared" si="21"/>
        <v>45606</v>
      </c>
      <c r="O142" s="562"/>
    </row>
    <row r="143" spans="1:15" ht="15">
      <c r="A143" s="3">
        <v>99</v>
      </c>
      <c r="B143" s="710" t="s">
        <v>3966</v>
      </c>
      <c r="C143" s="606">
        <v>25</v>
      </c>
      <c r="D143" s="606">
        <v>247</v>
      </c>
      <c r="E143" s="672">
        <f t="shared" si="23"/>
        <v>10.121457489878543</v>
      </c>
      <c r="F143" s="606"/>
      <c r="G143" s="470" t="s">
        <v>4854</v>
      </c>
      <c r="H143" s="471" t="s">
        <v>5162</v>
      </c>
      <c r="I143" s="297">
        <v>2023</v>
      </c>
      <c r="J143" s="470" t="s">
        <v>702</v>
      </c>
      <c r="K143" s="295" t="s">
        <v>5163</v>
      </c>
      <c r="L143" s="300">
        <v>45585</v>
      </c>
      <c r="M143" s="296" t="s">
        <v>690</v>
      </c>
      <c r="N143" s="281">
        <f t="shared" si="21"/>
        <v>45606</v>
      </c>
      <c r="O143" s="562"/>
    </row>
    <row r="144" spans="1:15" ht="15">
      <c r="A144" s="3">
        <v>100</v>
      </c>
      <c r="B144" s="710" t="s">
        <v>4515</v>
      </c>
      <c r="C144" s="606">
        <v>219</v>
      </c>
      <c r="D144" s="606">
        <v>304</v>
      </c>
      <c r="E144" s="672">
        <f t="shared" si="23"/>
        <v>72.039473684210535</v>
      </c>
      <c r="F144" s="606"/>
      <c r="G144" s="470" t="s">
        <v>4940</v>
      </c>
      <c r="H144" s="471" t="s">
        <v>5133</v>
      </c>
      <c r="I144" s="297">
        <v>2020</v>
      </c>
      <c r="J144" s="470" t="s">
        <v>685</v>
      </c>
      <c r="K144" s="295" t="s">
        <v>5134</v>
      </c>
      <c r="L144" s="300">
        <v>45599</v>
      </c>
      <c r="M144" s="296" t="s">
        <v>690</v>
      </c>
      <c r="N144" s="281">
        <f t="shared" ref="N144:N161" si="24">IF(M144="O",L144+21,L144+14)</f>
        <v>45620</v>
      </c>
      <c r="O144" s="173" t="s">
        <v>5189</v>
      </c>
    </row>
    <row r="145" spans="1:15" ht="15.6">
      <c r="A145" s="3">
        <v>101</v>
      </c>
      <c r="B145" s="710" t="s">
        <v>4515</v>
      </c>
      <c r="C145" s="606">
        <v>628</v>
      </c>
      <c r="D145" s="606">
        <v>1380</v>
      </c>
      <c r="E145" s="672">
        <f t="shared" si="23"/>
        <v>45.507246376811594</v>
      </c>
      <c r="F145" s="606"/>
      <c r="G145" s="470" t="s">
        <v>4854</v>
      </c>
      <c r="H145" s="471" t="s">
        <v>5172</v>
      </c>
      <c r="I145" s="297">
        <v>2019</v>
      </c>
      <c r="J145" s="470" t="s">
        <v>685</v>
      </c>
      <c r="K145" s="295" t="s">
        <v>5173</v>
      </c>
      <c r="L145" s="300">
        <v>45599</v>
      </c>
      <c r="M145" s="296" t="s">
        <v>690</v>
      </c>
      <c r="N145" s="281">
        <f t="shared" si="24"/>
        <v>45620</v>
      </c>
      <c r="O145" s="173" t="s">
        <v>5176</v>
      </c>
    </row>
    <row r="146" spans="1:15" ht="15">
      <c r="A146" s="3">
        <v>102</v>
      </c>
      <c r="B146" s="695" t="s">
        <v>4955</v>
      </c>
      <c r="C146" s="470">
        <v>46</v>
      </c>
      <c r="D146" s="606">
        <v>287</v>
      </c>
      <c r="E146" s="672">
        <f t="shared" si="23"/>
        <v>16.027874564459928</v>
      </c>
      <c r="F146" s="470"/>
      <c r="G146" s="470" t="s">
        <v>4854</v>
      </c>
      <c r="H146" s="471" t="s">
        <v>5121</v>
      </c>
      <c r="I146" s="297">
        <v>2022</v>
      </c>
      <c r="J146" s="470" t="s">
        <v>685</v>
      </c>
      <c r="K146" s="295" t="s">
        <v>5122</v>
      </c>
      <c r="L146" s="300">
        <v>45599</v>
      </c>
      <c r="M146" s="296" t="s">
        <v>690</v>
      </c>
      <c r="N146" s="281">
        <f t="shared" si="24"/>
        <v>45620</v>
      </c>
      <c r="O146" s="9"/>
    </row>
    <row r="147" spans="1:15" ht="15.6">
      <c r="A147" s="3">
        <v>103</v>
      </c>
      <c r="B147" s="710" t="s">
        <v>4515</v>
      </c>
      <c r="C147" s="606">
        <v>21</v>
      </c>
      <c r="D147" s="606">
        <v>327</v>
      </c>
      <c r="E147" s="672">
        <f t="shared" si="23"/>
        <v>6.4220183486238538</v>
      </c>
      <c r="F147" s="606"/>
      <c r="G147" s="470"/>
      <c r="H147" s="471" t="s">
        <v>5115</v>
      </c>
      <c r="I147" s="297">
        <v>2024</v>
      </c>
      <c r="J147" s="470" t="s">
        <v>685</v>
      </c>
      <c r="K147" s="295" t="s">
        <v>5175</v>
      </c>
      <c r="L147" s="300">
        <v>45599</v>
      </c>
      <c r="M147" s="296" t="s">
        <v>690</v>
      </c>
      <c r="N147" s="281">
        <f t="shared" si="24"/>
        <v>45620</v>
      </c>
      <c r="O147" s="9"/>
    </row>
    <row r="148" spans="1:15" ht="15">
      <c r="A148" s="3">
        <v>104</v>
      </c>
      <c r="B148" s="710" t="s">
        <v>4515</v>
      </c>
      <c r="C148" s="606">
        <v>140</v>
      </c>
      <c r="D148" s="606">
        <v>557</v>
      </c>
      <c r="E148" s="672">
        <f t="shared" si="23"/>
        <v>25.134649910233392</v>
      </c>
      <c r="F148" s="606"/>
      <c r="G148" s="470" t="s">
        <v>4854</v>
      </c>
      <c r="H148" s="471" t="s">
        <v>5151</v>
      </c>
      <c r="I148" s="297">
        <v>2024</v>
      </c>
      <c r="J148" s="470" t="s">
        <v>702</v>
      </c>
      <c r="K148" s="295" t="s">
        <v>5127</v>
      </c>
      <c r="L148" s="300">
        <v>45606</v>
      </c>
      <c r="M148" s="296" t="s">
        <v>5191</v>
      </c>
      <c r="N148" s="281">
        <f t="shared" si="24"/>
        <v>45627</v>
      </c>
      <c r="O148" s="9"/>
    </row>
    <row r="149" spans="1:15" ht="15">
      <c r="A149" s="3">
        <v>105</v>
      </c>
      <c r="B149" s="710" t="s">
        <v>4515</v>
      </c>
      <c r="C149" s="606">
        <v>48</v>
      </c>
      <c r="D149" s="606">
        <v>478</v>
      </c>
      <c r="E149" s="672">
        <f t="shared" si="23"/>
        <v>10.0418410041841</v>
      </c>
      <c r="F149" s="606"/>
      <c r="G149" s="470" t="s">
        <v>4940</v>
      </c>
      <c r="H149" s="766" t="s">
        <v>5104</v>
      </c>
      <c r="I149" s="297">
        <v>2024</v>
      </c>
      <c r="J149" s="470" t="s">
        <v>702</v>
      </c>
      <c r="K149" s="295" t="s">
        <v>5105</v>
      </c>
      <c r="L149" s="300">
        <v>45606</v>
      </c>
      <c r="M149" s="296" t="s">
        <v>690</v>
      </c>
      <c r="N149" s="281">
        <f t="shared" si="24"/>
        <v>45627</v>
      </c>
      <c r="O149" s="9"/>
    </row>
    <row r="150" spans="1:15" ht="15.6">
      <c r="A150" s="3">
        <v>106</v>
      </c>
      <c r="B150" s="710" t="s">
        <v>4515</v>
      </c>
      <c r="C150" s="606">
        <v>42</v>
      </c>
      <c r="D150" s="606">
        <v>879</v>
      </c>
      <c r="E150" s="672">
        <f t="shared" si="23"/>
        <v>4.7781569965870307</v>
      </c>
      <c r="F150" s="606"/>
      <c r="G150" s="470" t="s">
        <v>5192</v>
      </c>
      <c r="H150" s="471" t="s">
        <v>5178</v>
      </c>
      <c r="I150" s="297">
        <v>2024</v>
      </c>
      <c r="J150" s="470" t="s">
        <v>887</v>
      </c>
      <c r="K150" s="295" t="s">
        <v>5179</v>
      </c>
      <c r="L150" s="300">
        <v>45606</v>
      </c>
      <c r="M150" s="296" t="s">
        <v>690</v>
      </c>
      <c r="N150" s="281">
        <f t="shared" si="24"/>
        <v>45627</v>
      </c>
      <c r="O150" s="9"/>
    </row>
    <row r="151" spans="1:15" ht="15">
      <c r="A151" s="3">
        <v>107</v>
      </c>
      <c r="B151" s="710" t="s">
        <v>4515</v>
      </c>
      <c r="C151" s="606">
        <v>54</v>
      </c>
      <c r="D151" s="606">
        <v>186</v>
      </c>
      <c r="E151" s="672">
        <f t="shared" si="23"/>
        <v>29.032258064516132</v>
      </c>
      <c r="F151" s="606"/>
      <c r="G151" s="470" t="s">
        <v>4854</v>
      </c>
      <c r="H151" s="471" t="s">
        <v>5152</v>
      </c>
      <c r="I151" s="297">
        <v>2022</v>
      </c>
      <c r="J151" s="470" t="s">
        <v>887</v>
      </c>
      <c r="K151" s="295" t="s">
        <v>5153</v>
      </c>
      <c r="L151" s="300">
        <v>45606</v>
      </c>
      <c r="M151" s="296" t="s">
        <v>690</v>
      </c>
      <c r="N151" s="281">
        <f t="shared" si="24"/>
        <v>45627</v>
      </c>
      <c r="O151" s="9"/>
    </row>
    <row r="152" spans="1:15" ht="15">
      <c r="A152" s="3">
        <v>108</v>
      </c>
      <c r="B152" s="710" t="s">
        <v>4515</v>
      </c>
      <c r="C152" s="606">
        <v>37</v>
      </c>
      <c r="D152" s="606">
        <v>274</v>
      </c>
      <c r="E152" s="672">
        <f t="shared" si="23"/>
        <v>13.503649635036496</v>
      </c>
      <c r="F152" s="606"/>
      <c r="G152" s="470" t="s">
        <v>4854</v>
      </c>
      <c r="H152" s="471" t="s">
        <v>5158</v>
      </c>
      <c r="I152" s="297">
        <v>2020</v>
      </c>
      <c r="J152" s="470" t="s">
        <v>887</v>
      </c>
      <c r="K152" s="295" t="s">
        <v>5159</v>
      </c>
      <c r="L152" s="300">
        <v>45606</v>
      </c>
      <c r="M152" s="296" t="s">
        <v>690</v>
      </c>
      <c r="N152" s="281">
        <f t="shared" si="24"/>
        <v>45627</v>
      </c>
      <c r="O152" s="9"/>
    </row>
    <row r="153" spans="1:15" ht="15.6">
      <c r="A153" s="3">
        <v>109</v>
      </c>
      <c r="B153" s="710" t="s">
        <v>4515</v>
      </c>
      <c r="C153" s="606">
        <v>40</v>
      </c>
      <c r="D153" s="606">
        <v>366</v>
      </c>
      <c r="E153" s="672">
        <f t="shared" si="23"/>
        <v>10.928961748633879</v>
      </c>
      <c r="F153" s="606"/>
      <c r="G153" s="470" t="s">
        <v>5190</v>
      </c>
      <c r="H153" s="471" t="s">
        <v>5180</v>
      </c>
      <c r="I153" s="297">
        <v>2023</v>
      </c>
      <c r="J153" s="470" t="s">
        <v>887</v>
      </c>
      <c r="K153" s="295" t="s">
        <v>5181</v>
      </c>
      <c r="L153" s="300">
        <v>45606</v>
      </c>
      <c r="M153" s="296" t="s">
        <v>690</v>
      </c>
      <c r="N153" s="281">
        <f t="shared" si="24"/>
        <v>45627</v>
      </c>
      <c r="O153" s="9"/>
    </row>
    <row r="154" spans="1:15" s="3" customFormat="1" ht="15.6">
      <c r="A154" s="3">
        <v>110</v>
      </c>
      <c r="B154" s="735" t="s">
        <v>4515</v>
      </c>
      <c r="C154" s="736"/>
      <c r="D154" s="736">
        <v>543</v>
      </c>
      <c r="E154" s="737">
        <f t="shared" ref="E154:E161" si="25">(C154/D154)*100</f>
        <v>0</v>
      </c>
      <c r="F154" s="736"/>
      <c r="G154" s="502"/>
      <c r="H154" s="738" t="s">
        <v>5182</v>
      </c>
      <c r="I154" s="187">
        <v>2024</v>
      </c>
      <c r="J154" s="502" t="s">
        <v>702</v>
      </c>
      <c r="K154" s="260" t="s">
        <v>5183</v>
      </c>
      <c r="L154" s="739">
        <v>45612</v>
      </c>
      <c r="M154" s="215" t="s">
        <v>690</v>
      </c>
      <c r="N154" s="281">
        <f t="shared" si="24"/>
        <v>45633</v>
      </c>
      <c r="O154" s="9"/>
    </row>
    <row r="155" spans="1:15" s="3" customFormat="1" ht="15.6">
      <c r="A155" s="3">
        <v>111</v>
      </c>
      <c r="B155" s="735" t="s">
        <v>4515</v>
      </c>
      <c r="C155" s="736"/>
      <c r="D155" s="736">
        <v>224</v>
      </c>
      <c r="E155" s="737">
        <f t="shared" si="25"/>
        <v>0</v>
      </c>
      <c r="F155" s="736"/>
      <c r="G155" s="502"/>
      <c r="H155" s="738" t="s">
        <v>5184</v>
      </c>
      <c r="I155" s="187">
        <v>2023</v>
      </c>
      <c r="J155" s="502" t="s">
        <v>702</v>
      </c>
      <c r="K155" s="260" t="s">
        <v>5185</v>
      </c>
      <c r="L155" s="739">
        <v>45612</v>
      </c>
      <c r="M155" s="215" t="s">
        <v>690</v>
      </c>
      <c r="N155" s="281">
        <f t="shared" si="24"/>
        <v>45633</v>
      </c>
      <c r="O155" s="9"/>
    </row>
    <row r="156" spans="1:15" ht="15.6">
      <c r="A156" s="3">
        <v>112</v>
      </c>
      <c r="B156" s="735" t="s">
        <v>3924</v>
      </c>
      <c r="C156" s="736"/>
      <c r="D156" s="736">
        <v>147</v>
      </c>
      <c r="E156" s="737">
        <f t="shared" si="25"/>
        <v>0</v>
      </c>
      <c r="F156" s="736"/>
      <c r="G156" s="502"/>
      <c r="H156" s="738" t="s">
        <v>5186</v>
      </c>
      <c r="I156" s="187">
        <v>2024</v>
      </c>
      <c r="J156" s="502" t="s">
        <v>702</v>
      </c>
      <c r="K156" s="260" t="s">
        <v>5187</v>
      </c>
      <c r="L156" s="739">
        <v>45612</v>
      </c>
      <c r="M156" s="215" t="s">
        <v>690</v>
      </c>
      <c r="N156" s="281">
        <f t="shared" si="24"/>
        <v>45633</v>
      </c>
      <c r="O156" s="9"/>
    </row>
    <row r="157" spans="1:15" ht="15">
      <c r="A157" s="3">
        <v>113</v>
      </c>
      <c r="B157" s="741" t="s">
        <v>4515</v>
      </c>
      <c r="C157" s="439">
        <v>74</v>
      </c>
      <c r="D157" s="742">
        <v>378</v>
      </c>
      <c r="E157" s="743">
        <f t="shared" si="25"/>
        <v>19.576719576719576</v>
      </c>
      <c r="F157" s="439"/>
      <c r="G157" s="742" t="s">
        <v>4843</v>
      </c>
      <c r="H157" s="744" t="s">
        <v>4999</v>
      </c>
      <c r="I157" s="745">
        <v>2023</v>
      </c>
      <c r="J157" s="742" t="s">
        <v>702</v>
      </c>
      <c r="K157" s="746" t="s">
        <v>4829</v>
      </c>
      <c r="L157" s="326">
        <v>45620</v>
      </c>
      <c r="M157" s="217"/>
      <c r="N157" s="281">
        <f t="shared" si="24"/>
        <v>45634</v>
      </c>
      <c r="O157" s="9"/>
    </row>
    <row r="158" spans="1:15" ht="15.6">
      <c r="A158" s="3">
        <v>114</v>
      </c>
      <c r="B158" s="747" t="s">
        <v>4515</v>
      </c>
      <c r="C158" s="742">
        <v>35</v>
      </c>
      <c r="D158" s="742">
        <v>239</v>
      </c>
      <c r="E158" s="743">
        <f t="shared" si="25"/>
        <v>14.644351464435147</v>
      </c>
      <c r="F158" s="742"/>
      <c r="G158" s="439"/>
      <c r="H158" s="440" t="s">
        <v>5174</v>
      </c>
      <c r="I158" s="217">
        <v>2022</v>
      </c>
      <c r="J158" s="439" t="s">
        <v>702</v>
      </c>
      <c r="K158" s="233" t="s">
        <v>5188</v>
      </c>
      <c r="L158" s="326">
        <v>45620</v>
      </c>
      <c r="M158" s="217"/>
      <c r="N158" s="281">
        <f t="shared" si="24"/>
        <v>45634</v>
      </c>
      <c r="O158" s="9"/>
    </row>
    <row r="159" spans="1:15" ht="15">
      <c r="A159" s="3">
        <v>115</v>
      </c>
      <c r="B159" s="747" t="s">
        <v>4515</v>
      </c>
      <c r="C159" s="742">
        <v>96</v>
      </c>
      <c r="D159" s="742">
        <v>260</v>
      </c>
      <c r="E159" s="743">
        <f t="shared" si="25"/>
        <v>36.923076923076927</v>
      </c>
      <c r="F159" s="742"/>
      <c r="G159" s="439" t="s">
        <v>4940</v>
      </c>
      <c r="H159" s="440" t="s">
        <v>5164</v>
      </c>
      <c r="I159" s="217">
        <v>2024</v>
      </c>
      <c r="J159" s="439" t="s">
        <v>702</v>
      </c>
      <c r="K159" s="233" t="s">
        <v>5165</v>
      </c>
      <c r="L159" s="326">
        <v>45620</v>
      </c>
      <c r="M159" s="217"/>
      <c r="N159" s="281">
        <f t="shared" si="24"/>
        <v>45634</v>
      </c>
      <c r="O159" s="9"/>
    </row>
    <row r="160" spans="1:15" ht="15">
      <c r="A160" s="3">
        <v>116</v>
      </c>
      <c r="B160" s="747" t="s">
        <v>4515</v>
      </c>
      <c r="C160" s="742">
        <v>76</v>
      </c>
      <c r="D160" s="742">
        <v>424</v>
      </c>
      <c r="E160" s="743">
        <f t="shared" si="25"/>
        <v>17.924528301886792</v>
      </c>
      <c r="F160" s="742"/>
      <c r="G160" s="439"/>
      <c r="H160" s="440" t="s">
        <v>807</v>
      </c>
      <c r="I160" s="217">
        <v>2020</v>
      </c>
      <c r="J160" s="439" t="s">
        <v>685</v>
      </c>
      <c r="K160" s="233" t="s">
        <v>5166</v>
      </c>
      <c r="L160" s="326">
        <v>45620</v>
      </c>
      <c r="M160" s="217"/>
      <c r="N160" s="281">
        <f t="shared" si="24"/>
        <v>45634</v>
      </c>
      <c r="O160" s="9"/>
    </row>
    <row r="161" spans="1:15" ht="15">
      <c r="A161" s="3">
        <v>117</v>
      </c>
      <c r="B161" s="740"/>
      <c r="C161" s="498"/>
      <c r="D161" s="579"/>
      <c r="E161" s="673" t="e">
        <f t="shared" si="25"/>
        <v>#DIV/0!</v>
      </c>
      <c r="F161" s="498"/>
      <c r="G161" s="579"/>
      <c r="H161" s="768"/>
      <c r="I161" s="769"/>
      <c r="J161" s="767"/>
      <c r="K161" s="770"/>
      <c r="L161" s="771"/>
      <c r="M161" s="769"/>
      <c r="N161" s="281">
        <f t="shared" si="24"/>
        <v>14</v>
      </c>
      <c r="O161" s="9"/>
    </row>
    <row r="162" spans="1:15" ht="15">
      <c r="A162" s="3">
        <v>118</v>
      </c>
      <c r="B162" s="740"/>
      <c r="C162" s="498"/>
      <c r="D162" s="579"/>
      <c r="E162" s="673" t="e">
        <f t="shared" ref="E162:E165" si="26">(C162/D162)*100</f>
        <v>#DIV/0!</v>
      </c>
      <c r="F162" s="498"/>
      <c r="G162" s="579"/>
      <c r="H162" s="578"/>
      <c r="I162" s="563"/>
      <c r="J162" s="579"/>
      <c r="K162" s="633"/>
      <c r="L162" s="281"/>
      <c r="M162" s="8"/>
      <c r="N162" s="281">
        <f t="shared" ref="N162:N172" si="27">IF(M162="O",L162+21,L162+14)</f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6"/>
        <v>#DIV/0!</v>
      </c>
      <c r="F163" s="579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6"/>
        <v>#DIV/0!</v>
      </c>
      <c r="F164" s="579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A165" s="3">
        <v>121</v>
      </c>
      <c r="B165" s="685"/>
      <c r="C165" s="579"/>
      <c r="D165" s="579"/>
      <c r="E165" s="673" t="e">
        <f t="shared" si="26"/>
        <v>#DIV/0!</v>
      </c>
      <c r="F165" s="579"/>
      <c r="G165" s="498"/>
      <c r="H165" s="497"/>
      <c r="I165" s="8"/>
      <c r="J165" s="498"/>
      <c r="K165" s="173"/>
      <c r="L165" s="281"/>
      <c r="M165" s="8"/>
      <c r="N165" s="281">
        <f t="shared" si="27"/>
        <v>14</v>
      </c>
      <c r="O165" s="9"/>
    </row>
    <row r="166" spans="1:15" ht="15">
      <c r="A166" s="3">
        <v>122</v>
      </c>
      <c r="B166" s="685"/>
      <c r="C166" s="579"/>
      <c r="D166" s="579"/>
      <c r="E166" s="673" t="e">
        <f t="shared" ref="E166:E167" si="28">(C166/D166)*100</f>
        <v>#DIV/0!</v>
      </c>
      <c r="F166" s="579"/>
      <c r="G166" s="498"/>
      <c r="H166" s="497"/>
      <c r="I166" s="8"/>
      <c r="J166" s="498"/>
      <c r="K166" s="9"/>
      <c r="L166" s="281"/>
      <c r="M166" s="8"/>
      <c r="N166" s="281">
        <f t="shared" si="27"/>
        <v>14</v>
      </c>
      <c r="O166" s="9"/>
    </row>
    <row r="167" spans="1:15" ht="15">
      <c r="A167" s="3">
        <v>123</v>
      </c>
      <c r="B167" s="685"/>
      <c r="C167" s="579"/>
      <c r="D167" s="579"/>
      <c r="E167" s="673" t="e">
        <f t="shared" si="28"/>
        <v>#DIV/0!</v>
      </c>
      <c r="F167" s="579"/>
      <c r="G167" s="498"/>
      <c r="H167" s="497"/>
      <c r="I167" s="8"/>
      <c r="J167" s="498"/>
      <c r="K167" s="9"/>
      <c r="L167" s="281"/>
      <c r="M167" s="8"/>
      <c r="N167" s="281">
        <f t="shared" si="27"/>
        <v>14</v>
      </c>
      <c r="O167" s="9"/>
    </row>
    <row r="168" spans="1:15" ht="15">
      <c r="A168" s="3">
        <v>124</v>
      </c>
      <c r="B168" s="685"/>
      <c r="C168" s="579"/>
      <c r="D168" s="579"/>
      <c r="E168" s="673" t="e">
        <f t="shared" ref="E168:E172" si="29">(C168/D168)*100</f>
        <v>#DIV/0!</v>
      </c>
      <c r="F168" s="579"/>
      <c r="G168" s="498"/>
      <c r="H168" s="497"/>
      <c r="I168" s="8"/>
      <c r="J168" s="498"/>
      <c r="K168" s="9"/>
      <c r="L168" s="281"/>
      <c r="M168" s="8"/>
      <c r="N168" s="281">
        <f t="shared" si="27"/>
        <v>14</v>
      </c>
      <c r="O168" s="9"/>
    </row>
    <row r="169" spans="1:15" ht="15">
      <c r="A169" s="3">
        <v>125</v>
      </c>
      <c r="B169" s="685"/>
      <c r="C169" s="579"/>
      <c r="D169" s="579"/>
      <c r="E169" s="673" t="e">
        <f t="shared" si="29"/>
        <v>#DIV/0!</v>
      </c>
      <c r="F169" s="579"/>
      <c r="G169" s="498"/>
      <c r="H169" s="497"/>
      <c r="I169" s="8"/>
      <c r="J169" s="498"/>
      <c r="K169" s="9"/>
      <c r="L169" s="281"/>
      <c r="M169" s="8"/>
      <c r="N169" s="281">
        <f t="shared" si="27"/>
        <v>14</v>
      </c>
      <c r="O169" s="9"/>
    </row>
    <row r="170" spans="1:15" ht="15">
      <c r="A170" s="3">
        <v>126</v>
      </c>
      <c r="B170" s="685"/>
      <c r="C170" s="579"/>
      <c r="D170" s="579"/>
      <c r="E170" s="673" t="e">
        <f t="shared" si="29"/>
        <v>#DIV/0!</v>
      </c>
      <c r="F170" s="579"/>
      <c r="G170" s="498"/>
      <c r="H170" s="497"/>
      <c r="I170" s="8"/>
      <c r="J170" s="498"/>
      <c r="K170" s="9"/>
      <c r="L170" s="281"/>
      <c r="M170" s="8"/>
      <c r="N170" s="281">
        <f t="shared" si="27"/>
        <v>14</v>
      </c>
      <c r="O170" s="9"/>
    </row>
    <row r="171" spans="1:15" ht="15">
      <c r="A171" s="3">
        <v>127</v>
      </c>
      <c r="B171" s="685"/>
      <c r="C171" s="579"/>
      <c r="D171" s="579"/>
      <c r="E171" s="673" t="e">
        <f t="shared" si="29"/>
        <v>#DIV/0!</v>
      </c>
      <c r="F171" s="579"/>
      <c r="G171" s="498"/>
      <c r="H171" s="497"/>
      <c r="I171" s="8"/>
      <c r="J171" s="498"/>
      <c r="K171" s="9"/>
      <c r="L171" s="281"/>
      <c r="M171" s="8"/>
      <c r="N171" s="281">
        <f t="shared" si="27"/>
        <v>14</v>
      </c>
      <c r="O171" s="9"/>
    </row>
    <row r="172" spans="1:15" ht="15">
      <c r="A172" s="3">
        <v>128</v>
      </c>
      <c r="B172" s="685"/>
      <c r="C172" s="579"/>
      <c r="D172" s="579"/>
      <c r="E172" s="673" t="e">
        <f t="shared" si="29"/>
        <v>#DIV/0!</v>
      </c>
      <c r="F172" s="579"/>
      <c r="G172" s="498"/>
      <c r="H172" s="497"/>
      <c r="I172" s="8"/>
      <c r="J172" s="498"/>
      <c r="K172" s="9"/>
      <c r="L172" s="281"/>
      <c r="M172" s="8"/>
      <c r="N172" s="281">
        <f t="shared" si="27"/>
        <v>14</v>
      </c>
      <c r="O172" s="9"/>
    </row>
    <row r="173" spans="1:15" ht="15">
      <c r="A173" s="3">
        <v>129</v>
      </c>
      <c r="B173" s="641">
        <v>2024</v>
      </c>
      <c r="C173" s="499">
        <v>116</v>
      </c>
      <c r="D173" s="667"/>
      <c r="E173" s="676"/>
      <c r="F173" s="499" t="s">
        <v>3493</v>
      </c>
      <c r="G173" s="498"/>
      <c r="H173" s="497"/>
      <c r="I173" s="8"/>
      <c r="J173" s="498"/>
      <c r="K173" s="9"/>
      <c r="L173" s="281"/>
      <c r="M173" s="8"/>
      <c r="N173" s="281">
        <f t="shared" ref="N173:N178" si="30">IF(M173="O",L173+21,L173+14)</f>
        <v>14</v>
      </c>
      <c r="O173" s="9"/>
    </row>
    <row r="174" spans="1:15" ht="15">
      <c r="A174" s="3">
        <v>130</v>
      </c>
      <c r="B174" s="544" t="s">
        <v>4925</v>
      </c>
      <c r="C174" s="441">
        <v>31</v>
      </c>
      <c r="D174" s="611"/>
      <c r="E174" s="675"/>
      <c r="F174" s="441" t="s">
        <v>3494</v>
      </c>
      <c r="G174" s="498"/>
      <c r="H174" s="497"/>
      <c r="I174" s="8"/>
      <c r="J174" s="498"/>
      <c r="K174" s="9"/>
      <c r="L174" s="281"/>
      <c r="M174" s="8"/>
      <c r="N174" s="281">
        <f t="shared" si="30"/>
        <v>14</v>
      </c>
      <c r="O174" s="9"/>
    </row>
    <row r="175" spans="1:15" ht="15">
      <c r="A175" s="3">
        <v>131</v>
      </c>
      <c r="B175" s="502">
        <f>(C173/108)*100</f>
        <v>107.40740740740742</v>
      </c>
      <c r="C175" s="441">
        <f>C174*100/C173</f>
        <v>26.724137931034484</v>
      </c>
      <c r="D175" s="611"/>
      <c r="E175" s="675"/>
      <c r="F175" s="441" t="s">
        <v>1012</v>
      </c>
      <c r="G175" s="498"/>
      <c r="H175" s="497"/>
      <c r="I175" s="8"/>
      <c r="J175" s="498"/>
      <c r="K175" s="9"/>
      <c r="L175" s="281"/>
      <c r="M175" s="8"/>
      <c r="N175" s="281">
        <f t="shared" si="30"/>
        <v>14</v>
      </c>
      <c r="O175" s="9"/>
    </row>
    <row r="176" spans="1:15" ht="15">
      <c r="A176" s="3">
        <v>132</v>
      </c>
      <c r="B176" s="601">
        <v>2024</v>
      </c>
      <c r="C176" s="602">
        <v>0</v>
      </c>
      <c r="D176" s="668"/>
      <c r="E176" s="677"/>
      <c r="F176" s="602" t="s">
        <v>3493</v>
      </c>
      <c r="G176" s="498"/>
      <c r="H176" s="497"/>
      <c r="I176" s="8"/>
      <c r="J176" s="498"/>
      <c r="K176" s="9"/>
      <c r="L176" s="281"/>
      <c r="M176" s="8"/>
      <c r="N176" s="281">
        <f t="shared" si="30"/>
        <v>14</v>
      </c>
      <c r="O176" s="9"/>
    </row>
    <row r="177" spans="2:15" ht="15">
      <c r="B177" s="603" t="s">
        <v>4926</v>
      </c>
      <c r="C177" s="601">
        <v>0</v>
      </c>
      <c r="D177" s="669"/>
      <c r="E177" s="678"/>
      <c r="F177" s="601" t="s">
        <v>3494</v>
      </c>
      <c r="G177" s="498"/>
      <c r="H177" s="497"/>
      <c r="I177" s="8"/>
      <c r="J177" s="498"/>
      <c r="K177" s="9"/>
      <c r="L177" s="281"/>
      <c r="M177" s="8"/>
      <c r="N177" s="281">
        <f t="shared" si="30"/>
        <v>14</v>
      </c>
      <c r="O177" s="9"/>
    </row>
    <row r="178" spans="2:15" ht="15">
      <c r="B178" s="447">
        <f>(C176/24)*100</f>
        <v>0</v>
      </c>
      <c r="C178" s="601" t="e">
        <f>C177*100/C176</f>
        <v>#DIV/0!</v>
      </c>
      <c r="D178" s="669"/>
      <c r="E178" s="678"/>
      <c r="F178" s="60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30"/>
        <v>14</v>
      </c>
      <c r="O178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2024-12-01T14:33:39Z</dcterms:modified>
  <cp:version>1000.0100.01</cp:version>
</cp:coreProperties>
</file>