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2EF42316-23CE-44A3-A0D9-2B7801E802EB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4" i="26" l="1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25" i="27"/>
  <c r="E26" i="27"/>
  <c r="E27" i="27"/>
  <c r="E28" i="27"/>
  <c r="E29" i="27"/>
  <c r="E30" i="27"/>
  <c r="E31" i="27"/>
  <c r="E32" i="27"/>
  <c r="B35" i="27"/>
  <c r="C35" i="27"/>
  <c r="E160" i="26"/>
  <c r="N160" i="26"/>
  <c r="E161" i="26"/>
  <c r="N161" i="26"/>
  <c r="E162" i="26"/>
  <c r="N162" i="26"/>
  <c r="E163" i="26"/>
  <c r="N163" i="26"/>
  <c r="E164" i="26"/>
  <c r="N164" i="26"/>
  <c r="E165" i="26"/>
  <c r="N165" i="26"/>
  <c r="E166" i="26"/>
  <c r="N166" i="26"/>
  <c r="N167" i="26"/>
  <c r="N168" i="26"/>
  <c r="B169" i="26"/>
  <c r="C169" i="26"/>
  <c r="N169" i="26"/>
  <c r="N170" i="26"/>
  <c r="N171" i="26"/>
  <c r="B172" i="26"/>
  <c r="C172" i="26"/>
  <c r="N172" i="26"/>
  <c r="E159" i="26"/>
  <c r="E158" i="26"/>
  <c r="E157" i="26"/>
  <c r="E156" i="26"/>
  <c r="E155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145" i="26"/>
  <c r="N144" i="26"/>
  <c r="N143" i="26"/>
  <c r="N142" i="26"/>
  <c r="N141" i="26"/>
  <c r="N140" i="26"/>
  <c r="N139" i="26"/>
  <c r="N138" i="26"/>
  <c r="N137" i="26"/>
  <c r="N136" i="26"/>
  <c r="N135" i="26"/>
  <c r="N134" i="26"/>
  <c r="N133" i="26"/>
  <c r="N132" i="26"/>
  <c r="N131" i="26"/>
  <c r="N130" i="26"/>
  <c r="N129" i="26"/>
  <c r="N128" i="26"/>
  <c r="N127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N159" i="26"/>
  <c r="N158" i="26"/>
  <c r="N157" i="26"/>
  <c r="N156" i="26"/>
  <c r="N155" i="26"/>
  <c r="N154" i="26"/>
  <c r="N110" i="26" l="1"/>
  <c r="N109" i="26"/>
  <c r="N70" i="26"/>
  <c r="E70" i="26"/>
  <c r="N73" i="26"/>
  <c r="N74" i="26"/>
  <c r="N111" i="26"/>
  <c r="N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<sst xmlns="http://schemas.openxmlformats.org/spreadsheetml/2006/main" count="10496" uniqueCount="5174">
  <si>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</si>
  <si>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</si>
  <si>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</si>
  <si>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</si>
  <si>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</si>
  <si>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</si>
  <si>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</si>
  <si>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</si>
  <si>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</si>
  <si>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</si>
  <si>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</si>
  <si>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</si>
  <si>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</si>
  <si>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</si>
  <si>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</si>
  <si>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</si>
  <si>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</si>
  <si>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</si>
  <si>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</si>
  <si>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</si>
  <si>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</si>
  <si>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</si>
  <si>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</si>
  <si>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</si>
  <si>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</si>
  <si>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</si>
  <si>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</si>
  <si>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</si>
  <si>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</si>
  <si>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</si>
  <si>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</si>
  <si>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</si>
  <si>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</si>
  <si>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</si>
  <si>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</si>
  <si>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</si>
  <si>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</si>
  <si>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</si>
  <si>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</si>
  <si>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</si>
  <si>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</si>
  <si>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</si>
  <si>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</si>
  <si>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</si>
  <si>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</si>
  <si>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</si>
  <si>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</si>
  <si>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</si>
  <si>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</si>
  <si>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</si>
  <si>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</si>
  <si>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</si>
  <si>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</si>
  <si>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</si>
  <si>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</si>
  <si>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</si>
  <si>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</si>
  <si>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</si>
  <si>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</si>
  <si>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</si>
  <si>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</si>
  <si>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</si>
  <si>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</si>
  <si>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</si>
  <si>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</si>
  <si>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</si>
  <si>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</si>
  <si>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</si>
  <si>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</si>
  <si>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</si>
  <si>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</si>
  <si>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</si>
  <si>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</si>
  <si>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</si>
  <si>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</si>
  <si>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</si>
  <si>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</si>
  <si>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</si>
  <si>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</si>
  <si>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</si>
  <si>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</si>
  <si>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</si>
  <si>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</si>
  <si>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</si>
  <si>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</si>
  <si>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</si>
  <si>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</si>
  <si>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</si>
  <si>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</si>
  <si>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</si>
  <si>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</si>
  <si>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</si>
  <si>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</si>
  <si>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</si>
  <si>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</si>
  <si>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</si>
  <si>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</si>
  <si>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</si>
  <si>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</si>
  <si>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</si>
  <si>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</si>
  <si>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</si>
  <si>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</si>
  <si>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</si>
  <si>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</si>
  <si>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</si>
  <si>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</si>
  <si>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</si>
  <si>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</si>
  <si>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</si>
  <si>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</si>
  <si>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</si>
  <si>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</si>
  <si>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</si>
  <si>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</si>
  <si>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</si>
  <si>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</si>
  <si>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</si>
  <si>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</si>
  <si>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</si>
  <si>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</si>
  <si>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</si>
  <si>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</si>
  <si>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</si>
  <si>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</si>
  <si>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</si>
  <si>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</si>
  <si>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</si>
  <si>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</si>
  <si>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</si>
  <si>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</si>
  <si>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</si>
  <si>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</si>
  <si>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</si>
  <si>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</si>
  <si>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</si>
  <si>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</si>
  <si>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</si>
  <si>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</si>
  <si>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</si>
  <si>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</si>
  <si>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</si>
  <si>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</si>
  <si>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</si>
  <si>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</si>
  <si>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</si>
  <si>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</si>
  <si>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</si>
  <si>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</si>
  <si>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</si>
  <si>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</si>
  <si>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</si>
  <si>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</si>
  <si>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</si>
  <si>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</si>
  <si>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</si>
  <si>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</si>
  <si>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</si>
  <si>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</si>
  <si>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</si>
  <si>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</si>
  <si>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</si>
  <si>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</si>
  <si>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</si>
  <si>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</si>
  <si>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</si>
  <si>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</si>
  <si>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</si>
  <si>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</si>
  <si>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</si>
  <si>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</si>
  <si>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</si>
  <si>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</si>
  <si>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</si>
  <si>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</si>
  <si>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</si>
  <si>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</si>
  <si>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</si>
  <si>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</si>
  <si>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</si>
  <si>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</si>
  <si>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</si>
  <si>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</si>
  <si>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</si>
  <si>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</si>
  <si>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</si>
  <si>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</si>
  <si>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</si>
  <si>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</si>
  <si>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</si>
  <si>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</si>
  <si>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</si>
  <si>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</si>
  <si>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</si>
  <si>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</si>
  <si>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</si>
  <si>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</si>
  <si>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</si>
  <si>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</si>
  <si>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</si>
  <si>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</si>
  <si>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</si>
  <si>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</si>
  <si>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</si>
  <si>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</si>
  <si>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</si>
  <si>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</si>
  <si>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</si>
  <si>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</si>
  <si>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</si>
  <si>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</si>
  <si>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</si>
  <si>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</si>
  <si>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</si>
  <si>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</si>
  <si>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</si>
  <si>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</si>
  <si>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</si>
  <si>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</si>
  <si>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</si>
  <si>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</si>
  <si>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</si>
  <si>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</si>
  <si>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</si>
  <si>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</si>
  <si>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</si>
  <si>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</si>
  <si>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</si>
  <si>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</si>
  <si>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</si>
  <si>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</si>
  <si>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</si>
  <si>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</si>
  <si>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</si>
  <si>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</si>
  <si>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</si>
  <si>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</si>
  <si>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</si>
  <si>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</si>
  <si>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</si>
  <si>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</si>
  <si>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</si>
  <si>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</si>
  <si>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</si>
  <si>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</si>
  <si>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</si>
  <si>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</si>
  <si>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</si>
  <si>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</si>
  <si>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</si>
  <si>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</si>
  <si>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</si>
  <si>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</si>
  <si>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</si>
  <si>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</si>
  <si>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</si>
  <si>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</si>
  <si>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</si>
  <si>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</si>
  <si>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</si>
  <si>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</si>
  <si>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</si>
  <si>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</si>
  <si>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</si>
  <si>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</si>
  <si>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</si>
  <si>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</si>
  <si>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</si>
  <si>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</si>
  <si>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</si>
  <si>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</si>
  <si>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</si>
  <si>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</si>
  <si>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</si>
  <si>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</si>
  <si>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</si>
  <si>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</si>
  <si>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</si>
  <si>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</si>
  <si>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</si>
  <si>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</si>
  <si>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</si>
  <si>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</si>
  <si>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</si>
  <si>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</si>
  <si>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</si>
  <si>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</si>
  <si>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</si>
  <si>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</si>
  <si>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</si>
  <si>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</si>
  <si>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</si>
  <si>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</si>
  <si>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</si>
  <si>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</si>
  <si>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</si>
  <si>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</si>
  <si>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</si>
  <si>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</si>
  <si>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</si>
  <si>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</si>
  <si>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</si>
  <si>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</si>
  <si>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</si>
  <si>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</si>
  <si>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</si>
  <si>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</si>
  <si>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</si>
  <si>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</si>
  <si>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</si>
  <si>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</si>
  <si>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</si>
  <si>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</si>
  <si>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</si>
  <si>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</si>
  <si>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</si>
  <si>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</si>
  <si>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</si>
  <si>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</si>
  <si>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</si>
  <si>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</si>
  <si>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</si>
  <si>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</si>
  <si>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</si>
  <si>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</si>
  <si>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</si>
  <si>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</si>
  <si>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</si>
  <si>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</si>
  <si>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</si>
  <si>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</si>
  <si>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</si>
  <si>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</si>
  <si>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</si>
  <si>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</si>
  <si>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</si>
  <si>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</si>
  <si>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</si>
  <si>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</si>
  <si>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</si>
  <si>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</si>
  <si>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</si>
  <si>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</si>
  <si>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</si>
  <si>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</si>
  <si>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</si>
  <si>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</si>
  <si>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</si>
  <si>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</si>
  <si>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</si>
  <si>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</si>
  <si>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</si>
  <si>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</si>
  <si>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</si>
  <si>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</si>
  <si>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</si>
  <si>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</si>
  <si>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</si>
  <si>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</si>
  <si>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</si>
  <si>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</si>
  <si>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</si>
  <si>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</si>
  <si>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</si>
  <si>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</si>
  <si>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</si>
  <si>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</si>
  <si>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</si>
  <si>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</si>
  <si>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</si>
  <si>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</si>
  <si>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</si>
  <si>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</si>
  <si>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</si>
  <si>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</si>
  <si>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</si>
  <si>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</si>
  <si>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</si>
  <si>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</si>
  <si>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</si>
  <si>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</si>
  <si>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</si>
  <si>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</si>
  <si>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</si>
  <si>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</si>
  <si>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</si>
  <si>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</si>
  <si>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</si>
  <si>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</si>
  <si>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</si>
  <si>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</si>
  <si>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</si>
  <si>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</si>
  <si>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</si>
  <si>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</si>
  <si>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</si>
  <si>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</si>
  <si>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</si>
  <si>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</si>
  <si>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</si>
  <si>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</si>
  <si>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</si>
  <si>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</si>
  <si>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</si>
  <si>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</si>
  <si>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</si>
  <si>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</si>
  <si>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</si>
  <si>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</si>
  <si>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</si>
  <si>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</si>
  <si>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</si>
  <si>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</si>
  <si>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</si>
  <si>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</si>
  <si>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</si>
  <si>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</si>
  <si>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</si>
  <si>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</si>
  <si>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</si>
  <si>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</si>
  <si>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</si>
  <si>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</si>
  <si>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</si>
  <si>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</si>
  <si>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</si>
  <si>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</si>
  <si>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</si>
  <si>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</si>
  <si>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</si>
  <si>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</si>
  <si>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</si>
  <si>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</si>
  <si>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</si>
  <si>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</si>
  <si>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</si>
  <si>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</si>
  <si>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</si>
  <si>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</si>
  <si>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</si>
  <si>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</si>
  <si>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</si>
  <si>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</si>
  <si>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</si>
  <si>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</si>
  <si>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</si>
  <si>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</si>
  <si>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</si>
  <si>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</si>
  <si>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</si>
  <si>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</si>
  <si>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</si>
  <si>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</si>
  <si>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</si>
  <si>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</si>
  <si>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</si>
  <si>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</si>
  <si>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</si>
  <si>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</si>
  <si>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</si>
  <si>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</si>
  <si>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</si>
  <si>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</si>
  <si>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</si>
  <si>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</si>
  <si>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</si>
  <si>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</si>
  <si>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</si>
  <si>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</si>
  <si>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</si>
  <si>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</si>
  <si>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</si>
  <si>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</si>
  <si>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</si>
  <si>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</si>
  <si>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</si>
  <si>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</si>
  <si>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</si>
  <si>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</si>
  <si>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</si>
  <si>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</si>
  <si>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</si>
  <si>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</si>
  <si>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</si>
  <si>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</si>
  <si>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</si>
  <si>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</si>
  <si>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</si>
  <si>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</si>
  <si>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</si>
  <si>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</si>
  <si>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</si>
  <si>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</si>
  <si>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</si>
  <si>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</si>
  <si>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</si>
  <si>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</si>
  <si>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</si>
  <si>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</si>
  <si>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</si>
  <si>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</si>
  <si>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</si>
  <si>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</si>
  <si>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</si>
  <si>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</si>
  <si>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</si>
  <si>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</si>
  <si>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</si>
  <si>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</si>
  <si>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</si>
  <si>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</si>
  <si>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</si>
  <si>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</si>
  <si>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</si>
  <si>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</si>
  <si>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</si>
  <si>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</si>
  <si>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</si>
  <si>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</si>
  <si>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</si>
  <si>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</si>
  <si>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</si>
  <si>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</si>
  <si>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</si>
  <si>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</si>
  <si>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</si>
  <si>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</si>
  <si>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</si>
  <si>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</si>
  <si>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</si>
  <si>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</si>
  <si>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</si>
  <si>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</si>
  <si>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</si>
  <si>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</si>
  <si>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</si>
  <si>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</si>
  <si>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</si>
  <si>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</si>
  <si>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</si>
  <si>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</si>
  <si>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</si>
  <si>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</si>
  <si>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</si>
  <si>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</si>
  <si>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</si>
  <si>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</si>
  <si>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</si>
  <si>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</si>
  <si>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</si>
  <si>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</si>
  <si>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</si>
  <si>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</si>
  <si>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</si>
  <si>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</si>
  <si>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</si>
  <si>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</si>
  <si>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</si>
  <si>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</si>
  <si>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</si>
  <si>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</si>
  <si>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</si>
  <si>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</si>
  <si>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</si>
  <si>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</si>
  <si>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</si>
  <si>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</si>
  <si>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</si>
  <si>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</si>
  <si>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</si>
  <si>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</si>
  <si>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</si>
  <si>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</si>
  <si>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</si>
  <si>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</si>
  <si>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</si>
  <si>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</si>
  <si>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</si>
  <si>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</si>
  <si>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</si>
  <si>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</si>
  <si>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</si>
  <si>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</si>
  <si>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</si>
  <si>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</si>
  <si>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</si>
  <si>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</si>
  <si>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</si>
  <si>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</si>
  <si>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</si>
  <si>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</si>
  <si>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</si>
  <si>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</si>
  <si>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</si>
  <si>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</si>
  <si>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</si>
  <si>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</si>
  <si>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</si>
  <si>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</si>
  <si>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</si>
  <si>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</si>
  <si>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</si>
  <si>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</si>
  <si>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</si>
  <si>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</si>
  <si>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</si>
  <si>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</si>
  <si>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</si>
  <si>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</si>
  <si>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</si>
  <si>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</si>
  <si>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</si>
  <si>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</si>
  <si>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</si>
  <si>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</si>
  <si>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</si>
  <si>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</si>
  <si>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</si>
  <si>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</si>
  <si>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</si>
  <si>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</si>
  <si>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</si>
  <si>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</si>
  <si>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</si>
  <si>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</si>
  <si>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</si>
  <si>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</si>
  <si>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</si>
  <si>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</si>
  <si>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</si>
  <si>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</si>
  <si>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</si>
  <si>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</si>
  <si>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</si>
  <si>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</si>
  <si>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</si>
  <si>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</si>
  <si>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</si>
  <si>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</si>
  <si>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</si>
  <si>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</si>
  <si>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</si>
  <si>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</si>
  <si>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</si>
  <si>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</si>
  <si>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</si>
  <si>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</si>
  <si>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</si>
  <si>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</si>
  <si>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</si>
  <si>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</si>
  <si>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</si>
  <si>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</si>
  <si>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</si>
  <si>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</si>
  <si>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</si>
  <si>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</si>
  <si>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</si>
  <si>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</si>
  <si>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</si>
  <si>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</si>
  <si>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</si>
  <si>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</si>
  <si>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</si>
  <si>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</si>
  <si>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</si>
  <si>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</si>
  <si>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</si>
  <si>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</si>
  <si>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</si>
  <si>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</si>
  <si>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</si>
  <si>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</si>
  <si>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</si>
  <si>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</si>
  <si>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</si>
  <si>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</si>
  <si>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</si>
  <si>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</si>
  <si>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</si>
  <si>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</si>
  <si>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</si>
  <si>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</si>
  <si>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</si>
  <si>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</si>
  <si>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</si>
  <si>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</si>
  <si>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</si>
  <si>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</si>
  <si>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</si>
  <si>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</si>
  <si>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</si>
  <si>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</si>
  <si>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</si>
  <si>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</si>
  <si>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</si>
  <si>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</si>
  <si>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</si>
  <si>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</si>
  <si>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</si>
  <si>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</si>
  <si>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</si>
  <si>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</si>
  <si>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</si>
  <si>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</si>
  <si>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</si>
  <si>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</si>
  <si>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</si>
  <si>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</si>
  <si>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</si>
  <si>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</si>
  <si>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</si>
  <si>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</si>
  <si>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</si>
  <si>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</si>
  <si>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</si>
  <si>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</si>
  <si>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</si>
  <si>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</si>
  <si>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</si>
  <si>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</si>
  <si>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</si>
  <si>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</si>
  <si>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</si>
  <si>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</si>
  <si>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</si>
  <si>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</si>
  <si>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</si>
  <si>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</si>
  <si>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</si>
  <si>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</si>
  <si>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</si>
  <si>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</si>
  <si>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</si>
  <si>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</si>
  <si>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</si>
  <si>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</si>
  <si>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</si>
  <si>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</si>
  <si>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</si>
  <si>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</si>
  <si>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</si>
  <si>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</si>
  <si>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</si>
  <si>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</si>
  <si>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</si>
  <si>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</si>
  <si>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</si>
  <si>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</si>
  <si>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</si>
  <si>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</si>
  <si>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</si>
  <si>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</si>
  <si>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</si>
  <si>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</si>
  <si>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</si>
  <si>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</si>
  <si>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</si>
  <si>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</si>
  <si>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</si>
  <si>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</si>
  <si>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</si>
  <si>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</si>
  <si>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</si>
  <si>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</si>
  <si>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</si>
  <si>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</si>
  <si>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</si>
  <si>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</si>
  <si>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</si>
  <si>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</si>
  <si>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</si>
  <si>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</si>
  <si>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</si>
  <si>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</si>
  <si>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</si>
  <si>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</si>
  <si>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</si>
  <si>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</si>
  <si>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</si>
  <si>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</si>
  <si>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</si>
  <si>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</si>
  <si>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</si>
  <si>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</si>
  <si>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</si>
  <si>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</si>
  <si>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</si>
  <si>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</si>
  <si>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</si>
  <si>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</si>
  <si>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</si>
  <si>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</si>
  <si>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</si>
  <si>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</si>
  <si>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</si>
  <si>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</si>
  <si>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</si>
  <si>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</si>
  <si>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</si>
  <si>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</si>
  <si>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</si>
  <si>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</si>
  <si>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</si>
  <si>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</si>
  <si>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</si>
  <si>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</si>
  <si>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</si>
  <si>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</si>
  <si>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</si>
  <si>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</si>
  <si>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</si>
  <si>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</si>
  <si>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</si>
  <si>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</si>
  <si>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</si>
  <si>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</si>
  <si>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</si>
  <si>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</si>
  <si>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</si>
  <si>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</si>
  <si>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</si>
  <si>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</si>
  <si>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</si>
  <si>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</si>
  <si>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</si>
  <si>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</si>
  <si>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</si>
  <si>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</si>
  <si>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</si>
  <si>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</si>
  <si>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</si>
  <si>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</si>
  <si>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</si>
  <si>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</si>
  <si>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</si>
  <si>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</si>
  <si>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</si>
  <si>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</si>
  <si>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</si>
  <si>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</si>
  <si>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</si>
  <si>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</si>
  <si>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</si>
  <si>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</si>
  <si>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</si>
  <si>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</si>
  <si>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</si>
  <si>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</si>
  <si>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</si>
  <si>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</si>
  <si>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</si>
  <si>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</si>
  <si>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</si>
  <si>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</si>
  <si>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</si>
  <si>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</si>
  <si>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</si>
  <si>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</si>
  <si>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</si>
  <si>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</si>
  <si>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</si>
  <si>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</si>
  <si>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</si>
  <si>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</si>
  <si>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</si>
  <si>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</si>
  <si>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</si>
  <si>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</si>
  <si>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</si>
  <si>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</si>
  <si>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</si>
  <si>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</si>
  <si>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</si>
  <si>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</si>
  <si>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</si>
  <si>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</si>
  <si>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</si>
  <si>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</si>
  <si>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</si>
  <si>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</si>
  <si>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</si>
  <si>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</si>
  <si>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</si>
  <si>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</si>
  <si>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</si>
  <si>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</si>
  <si>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</si>
  <si>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</si>
  <si>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</si>
  <si>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</si>
  <si>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</si>
  <si>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</si>
  <si>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</si>
  <si>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</si>
  <si>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</si>
  <si>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</si>
  <si>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</si>
  <si>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</si>
  <si>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</si>
  <si>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</si>
  <si>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</si>
  <si>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</si>
  <si>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</si>
  <si>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</si>
  <si>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</si>
  <si>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</si>
  <si>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</si>
  <si>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</si>
  <si>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</si>
  <si>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</si>
  <si>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</si>
  <si>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</si>
  <si>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</si>
  <si>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</si>
  <si>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</si>
  <si>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</si>
  <si>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</si>
  <si>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</si>
  <si>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</si>
  <si>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</si>
  <si>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</si>
  <si>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</si>
  <si>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</si>
  <si>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</si>
  <si>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</si>
  <si>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</si>
  <si>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</si>
  <si>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</si>
  <si>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</si>
  <si>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</si>
  <si>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</si>
  <si>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</si>
  <si>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</si>
  <si>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</si>
  <si>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</si>
  <si>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</si>
  <si>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</si>
  <si>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</si>
  <si>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</si>
  <si>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</si>
  <si>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</si>
  <si>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</si>
  <si>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</si>
  <si>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</si>
  <si>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</si>
  <si>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</si>
  <si>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</si>
  <si>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</si>
  <si>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</si>
  <si>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</si>
  <si>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</si>
  <si>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</si>
  <si>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</si>
  <si>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</si>
  <si>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</si>
  <si>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</si>
  <si>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</si>
  <si>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</si>
  <si>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</si>
  <si>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</si>
  <si>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</si>
  <si>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</si>
  <si>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</si>
  <si>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</si>
  <si>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</si>
  <si>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</si>
  <si>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</si>
  <si>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</si>
  <si>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</si>
  <si>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</si>
  <si>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</si>
  <si>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</si>
  <si>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</si>
  <si>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</si>
  <si>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</si>
  <si>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</si>
  <si>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</si>
  <si>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</si>
  <si>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</si>
  <si>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</si>
  <si>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</si>
  <si>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</si>
  <si>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</si>
  <si>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</si>
  <si>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</si>
  <si>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</si>
  <si>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</si>
  <si>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</si>
  <si>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</si>
  <si>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</si>
  <si>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</si>
  <si>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</si>
  <si>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</si>
  <si>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</si>
  <si>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</si>
  <si>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</si>
  <si>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</si>
  <si>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</si>
  <si>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</si>
  <si>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</si>
  <si>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</si>
  <si>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</si>
  <si>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</si>
  <si>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</si>
  <si>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</si>
  <si>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</si>
  <si>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</si>
  <si>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</si>
  <si>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</si>
  <si>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</si>
  <si>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</si>
  <si>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</si>
  <si>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</si>
  <si>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</si>
  <si>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</si>
  <si>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</si>
  <si>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</si>
  <si>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</si>
  <si>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</si>
  <si>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</si>
  <si>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</si>
  <si>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</si>
  <si>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</si>
  <si>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</si>
  <si>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</si>
  <si>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</si>
  <si>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</si>
  <si>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</si>
  <si>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</si>
  <si>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</si>
  <si>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</si>
  <si>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</si>
  <si>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</si>
  <si>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</si>
  <si>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</si>
  <si>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</si>
  <si>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</si>
  <si>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</si>
  <si>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</si>
  <si>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</si>
  <si>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</si>
  <si>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</si>
  <si>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</si>
  <si>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</si>
  <si>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</si>
  <si>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</si>
  <si>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</si>
  <si>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</si>
  <si>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</si>
  <si>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</si>
  <si>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</si>
  <si>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</si>
  <si>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</si>
  <si>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</si>
  <si>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</si>
  <si>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</si>
  <si>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</si>
  <si>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</si>
  <si>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</si>
  <si>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</si>
  <si>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</si>
  <si>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</si>
  <si>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</si>
  <si>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</si>
  <si>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</si>
  <si>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</si>
  <si>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</si>
  <si>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</si>
  <si>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</si>
  <si>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</si>
  <si>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</si>
  <si>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</si>
  <si>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</si>
  <si>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</si>
  <si>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</si>
  <si>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</si>
  <si>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</si>
  <si>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</si>
  <si>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</si>
  <si>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</si>
  <si>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</si>
  <si>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</si>
  <si>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</si>
  <si>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</si>
  <si>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</si>
  <si>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</si>
  <si>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</si>
  <si>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</si>
  <si>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</si>
  <si>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</si>
  <si>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</si>
  <si>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</si>
  <si>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</si>
  <si>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</si>
  <si>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</si>
  <si>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</si>
  <si>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</si>
  <si>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</si>
  <si>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</si>
  <si>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</si>
  <si>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</si>
  <si>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</si>
  <si>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</si>
  <si>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</si>
  <si>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</si>
  <si>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</si>
  <si>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</si>
  <si>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</si>
  <si>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</si>
  <si>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</si>
  <si>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</si>
  <si>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</si>
  <si>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</si>
  <si>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</si>
  <si>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</si>
  <si>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</si>
  <si>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</si>
  <si>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</si>
  <si>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</si>
  <si>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</si>
  <si>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</si>
  <si>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</si>
  <si>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</si>
  <si>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</si>
  <si>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</si>
  <si>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</si>
  <si>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</si>
  <si>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</si>
  <si>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</si>
  <si>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</si>
  <si>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</si>
  <si>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</si>
  <si>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</si>
  <si>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</si>
  <si>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</si>
  <si>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</si>
  <si>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</si>
  <si>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</si>
  <si>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</si>
  <si>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</si>
  <si>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</si>
  <si>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</si>
  <si>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</si>
  <si>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</si>
  <si>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</si>
  <si>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</si>
  <si>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</si>
  <si>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</si>
  <si>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</si>
  <si>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</si>
  <si>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</si>
  <si>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</si>
  <si>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</si>
  <si>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</si>
  <si>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</si>
  <si>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</si>
  <si>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</si>
  <si>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</si>
  <si>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</si>
  <si>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</si>
  <si>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</si>
  <si>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</si>
  <si>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</si>
  <si>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</si>
  <si>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</si>
  <si>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</si>
  <si>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</si>
  <si>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</si>
  <si>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</si>
  <si>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</si>
  <si>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</si>
  <si>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</si>
  <si>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</si>
  <si>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</si>
  <si>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</si>
  <si>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</si>
  <si>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</si>
  <si>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</si>
  <si>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</si>
  <si>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</si>
  <si>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</si>
  <si>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</si>
  <si>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</si>
  <si>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</si>
  <si>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</si>
  <si>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</si>
  <si>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</si>
  <si>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</si>
  <si>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</si>
  <si>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</si>
  <si>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</si>
  <si>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</si>
  <si>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</si>
  <si>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</si>
  <si>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</si>
  <si>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</si>
  <si>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</si>
  <si>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</si>
  <si>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</si>
  <si>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</si>
  <si>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</si>
  <si>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</si>
  <si>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</si>
  <si>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</si>
  <si>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</si>
  <si>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</si>
  <si>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</si>
  <si>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</si>
  <si>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</si>
  <si>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</si>
  <si>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</si>
  <si>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</si>
  <si>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</si>
  <si>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</si>
  <si>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</si>
  <si>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</si>
  <si>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</si>
  <si>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</si>
  <si>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</si>
  <si>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</si>
  <si>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</si>
  <si>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</si>
  <si>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</si>
  <si>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</si>
  <si>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</si>
  <si>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</si>
  <si>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</si>
  <si>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</si>
  <si>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</si>
  <si>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</si>
  <si>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</si>
  <si>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</si>
  <si>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</si>
  <si>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</si>
  <si>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</si>
  <si>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</si>
  <si>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</si>
  <si>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</si>
  <si>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</si>
  <si>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</si>
  <si>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</si>
  <si>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</si>
  <si>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</si>
  <si>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</si>
  <si>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</si>
  <si>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</si>
  <si>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</si>
  <si>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</si>
  <si>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</si>
  <si>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</si>
  <si>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</si>
  <si>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</si>
  <si>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</si>
  <si>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</si>
  <si>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</si>
  <si>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</si>
  <si>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</si>
  <si>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</si>
  <si>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</si>
  <si>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</si>
  <si>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</si>
  <si>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</si>
  <si>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</si>
  <si>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</si>
  <si>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</si>
  <si>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</si>
  <si>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</si>
  <si>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</si>
  <si>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</si>
  <si>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</si>
  <si>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</si>
  <si>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</si>
  <si>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</si>
  <si>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</si>
  <si>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</si>
  <si>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</si>
  <si>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</si>
  <si>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</si>
  <si>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</si>
  <si>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</si>
  <si>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</si>
  <si>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</si>
  <si>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</si>
  <si>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</si>
  <si>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</si>
  <si>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</si>
  <si>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</si>
  <si>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</si>
  <si>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</si>
  <si>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</si>
  <si>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</si>
  <si>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</si>
  <si>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</si>
  <si>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</si>
  <si>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</si>
  <si>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</si>
  <si>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</si>
  <si>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</si>
  <si>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</si>
  <si>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</si>
  <si>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</si>
  <si>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</si>
  <si>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</si>
  <si>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</si>
  <si>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</si>
  <si>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</si>
  <si>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</si>
  <si>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</si>
  <si>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</si>
  <si>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</si>
  <si>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</si>
  <si>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</si>
  <si>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</si>
  <si>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</si>
  <si>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</si>
  <si>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</si>
  <si>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</si>
  <si>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</si>
  <si>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</si>
  <si>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</si>
  <si>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</si>
  <si>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</si>
  <si>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</si>
  <si>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</si>
  <si>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</si>
  <si>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</si>
  <si>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</si>
  <si>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</si>
  <si>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</si>
  <si>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</si>
  <si>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</si>
  <si>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</si>
  <si>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</si>
  <si>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</si>
  <si>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</si>
  <si>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</si>
  <si>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</si>
  <si>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</si>
  <si>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</si>
  <si>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</si>
  <si>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</si>
  <si>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</si>
  <si>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</si>
  <si>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</si>
  <si>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</si>
  <si>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</si>
  <si>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</si>
  <si>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</si>
  <si>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</si>
  <si>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</si>
  <si>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</si>
  <si>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</si>
  <si>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</si>
  <si>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</si>
  <si>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</si>
  <si>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</si>
  <si>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</si>
  <si>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</si>
  <si>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</si>
  <si>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</si>
  <si>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</si>
  <si>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</si>
  <si>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</si>
  <si>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</si>
  <si>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</si>
  <si>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</si>
  <si>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</si>
  <si>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</si>
  <si>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</si>
  <si>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</si>
  <si>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</si>
  <si>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</si>
  <si>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</si>
  <si>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</si>
  <si>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</si>
  <si>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</si>
  <si>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</si>
  <si>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</si>
  <si>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</si>
  <si>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</si>
  <si>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</si>
  <si>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</si>
  <si>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</si>
  <si>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</si>
  <si>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</si>
  <si>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</si>
  <si>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</si>
  <si>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</si>
  <si>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</si>
  <si>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</si>
  <si>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</si>
  <si>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</si>
  <si>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</si>
  <si>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</si>
  <si>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</si>
  <si>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</si>
  <si>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</si>
  <si>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</si>
  <si>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</si>
  <si>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</si>
  <si>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</si>
  <si>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</si>
  <si>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</si>
  <si>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</si>
  <si>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</si>
  <si>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</si>
  <si>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</si>
  <si>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</si>
  <si>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</si>
  <si>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</si>
  <si>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</si>
  <si>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</si>
  <si>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</si>
  <si>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</si>
  <si>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</si>
  <si>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</si>
  <si>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</si>
  <si>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</si>
  <si>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</si>
  <si>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</si>
  <si>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</si>
  <si>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</si>
  <si>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</si>
  <si>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</si>
  <si>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</si>
  <si>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</si>
  <si>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</si>
  <si>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</si>
  <si>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</si>
  <si>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</si>
  <si>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</si>
  <si>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</si>
  <si>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</si>
  <si>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</si>
  <si>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</si>
  <si>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</si>
  <si>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</si>
  <si>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</si>
  <si>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</si>
  <si>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</si>
  <si>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</si>
  <si>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</si>
  <si>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</si>
  <si>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</si>
  <si>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</si>
  <si>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</si>
  <si>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</si>
  <si>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</si>
  <si>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</si>
  <si>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</si>
  <si>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</si>
  <si>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</si>
  <si>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</si>
  <si>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</si>
  <si>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</si>
  <si>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</si>
  <si>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</si>
  <si>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</si>
  <si>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</si>
  <si>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</si>
  <si>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</si>
  <si>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</si>
  <si>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</si>
  <si>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</si>
  <si>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</si>
  <si>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</si>
  <si>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</si>
  <si>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</si>
  <si>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</si>
  <si>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</si>
  <si>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</si>
  <si>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</si>
  <si>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</si>
  <si>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</si>
  <si>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</si>
  <si>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</si>
  <si>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</si>
  <si>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</si>
  <si>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</si>
  <si>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</si>
  <si>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</si>
  <si>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</si>
  <si>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</si>
  <si>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</si>
  <si>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</si>
  <si>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</si>
  <si>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</si>
  <si>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</si>
  <si>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</si>
  <si>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</si>
  <si>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</si>
  <si>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</si>
  <si>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</si>
  <si>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</si>
  <si>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</si>
  <si>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</si>
  <si>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</si>
  <si>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</si>
  <si>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</si>
  <si>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</si>
  <si>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</si>
  <si>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</si>
  <si>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</si>
  <si>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</si>
  <si>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</si>
  <si>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</si>
  <si>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</si>
  <si>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</si>
  <si>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</si>
  <si>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</si>
  <si>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</si>
  <si>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</si>
  <si>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</si>
  <si>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</si>
  <si>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</si>
  <si>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</si>
  <si>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</si>
  <si>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</si>
  <si>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</si>
  <si>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</si>
  <si>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</si>
  <si>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</si>
  <si>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</si>
  <si>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</si>
  <si>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</si>
  <si>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</si>
  <si>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</si>
  <si>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</si>
  <si>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</si>
  <si>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</si>
  <si>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</si>
  <si>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</si>
  <si>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</si>
  <si>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</si>
  <si>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</si>
  <si>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</si>
  <si>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</si>
  <si>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</si>
  <si>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</si>
  <si>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</si>
  <si>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</si>
  <si>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</si>
  <si>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</si>
  <si>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</si>
  <si>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</si>
  <si>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</si>
  <si>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</si>
  <si>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</si>
  <si>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</si>
  <si>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</si>
  <si>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</si>
  <si>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</si>
  <si>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</si>
  <si>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</si>
  <si>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</si>
  <si>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</si>
  <si>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</si>
  <si>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</si>
  <si>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</si>
  <si>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</si>
  <si>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</si>
  <si>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</si>
  <si>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</si>
  <si>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</si>
  <si>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</si>
  <si>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</si>
  <si>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</si>
  <si>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</si>
  <si>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</si>
  <si>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</si>
  <si>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</si>
  <si>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</si>
  <si>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</si>
  <si>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</si>
  <si>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</si>
  <si>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</si>
  <si>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</si>
  <si>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</si>
  <si>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</si>
  <si>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</si>
  <si>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</si>
  <si>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</si>
  <si>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</si>
  <si>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</si>
  <si>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</si>
  <si>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</si>
  <si>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</si>
  <si>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</si>
  <si>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</si>
  <si>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</si>
  <si>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</si>
  <si>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</si>
  <si>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</si>
  <si>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</si>
  <si>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</si>
  <si>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</si>
  <si>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</si>
  <si>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</si>
  <si>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</si>
  <si>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</si>
  <si>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</si>
  <si>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</si>
  <si>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</si>
  <si>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</si>
  <si>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</si>
  <si>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</si>
  <si>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</si>
  <si>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</si>
  <si>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</si>
  <si>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</si>
  <si>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</si>
  <si>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</si>
  <si>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</si>
  <si>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</si>
  <si>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</si>
  <si>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</si>
  <si>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</si>
  <si>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</si>
  <si>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</si>
  <si>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</si>
  <si>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</si>
  <si>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</si>
  <si>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</si>
  <si>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</si>
  <si>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</si>
  <si>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</si>
  <si>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</si>
  <si>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</si>
  <si>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</si>
  <si>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</si>
  <si>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</si>
  <si>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</si>
  <si>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</si>
  <si>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</si>
  <si>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</si>
  <si>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</si>
  <si>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</si>
  <si>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</si>
  <si>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</si>
  <si>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</si>
  <si>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</si>
  <si>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</si>
  <si>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</si>
  <si>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</si>
  <si>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</si>
  <si>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</si>
  <si>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</si>
  <si>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</si>
  <si>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</si>
  <si>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</si>
  <si>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</si>
  <si>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</si>
  <si>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</si>
  <si>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</si>
  <si>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</si>
  <si>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</si>
  <si>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</si>
  <si>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</si>
  <si>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</si>
  <si>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</si>
  <si>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</si>
  <si>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</si>
  <si>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</si>
  <si>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</si>
  <si>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</si>
  <si>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</si>
  <si>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</si>
  <si>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</si>
  <si>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</si>
  <si>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</si>
  <si>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</si>
  <si>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</si>
  <si>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</si>
  <si>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</si>
  <si>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</si>
  <si>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</si>
  <si>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</si>
  <si>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</si>
  <si>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</si>
  <si>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</si>
  <si>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</si>
  <si>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</si>
  <si>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</si>
  <si>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</si>
  <si>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</si>
  <si>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</si>
  <si>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</si>
  <si>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</si>
  <si>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</si>
  <si>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</si>
  <si>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</si>
  <si>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</si>
  <si>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</si>
  <si>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</si>
  <si>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</si>
  <si>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</si>
  <si>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</si>
  <si>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</si>
  <si>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</si>
  <si>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</si>
  <si>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</si>
  <si>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</si>
  <si>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</si>
  <si>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</si>
  <si>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</si>
  <si>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</si>
  <si>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</si>
  <si>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</si>
  <si>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</si>
  <si>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</si>
  <si>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</si>
  <si>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</si>
  <si>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</si>
  <si>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</si>
  <si>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</si>
  <si>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</si>
  <si>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</si>
  <si>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</si>
  <si>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</si>
  <si>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</si>
  <si>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</si>
  <si>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</si>
  <si>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</si>
  <si>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</si>
  <si>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</si>
  <si>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</si>
  <si>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</si>
  <si>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</si>
  <si>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</si>
  <si>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</si>
  <si>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</si>
  <si>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</si>
  <si>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</si>
  <si>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</si>
  <si>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</si>
  <si>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</si>
  <si>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</si>
  <si>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</si>
  <si>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</si>
  <si>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</si>
  <si>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</si>
  <si>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</si>
  <si>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</si>
  <si>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</si>
  <si>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</si>
  <si>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</si>
  <si>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</si>
  <si>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</si>
  <si>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</si>
  <si>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</si>
  <si>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</si>
  <si>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</si>
  <si>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</si>
  <si>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</si>
  <si>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</si>
  <si>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</si>
  <si>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</si>
  <si>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</si>
  <si>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</si>
  <si>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</si>
  <si>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</si>
  <si>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</si>
  <si>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</si>
  <si>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</si>
  <si>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</si>
  <si>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</si>
  <si>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</si>
  <si>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</si>
  <si>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</si>
  <si>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</si>
  <si>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</si>
  <si>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</si>
  <si>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</si>
  <si>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</si>
  <si>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</si>
  <si>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</si>
  <si>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</si>
  <si>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</si>
  <si>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</si>
  <si>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</si>
  <si>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</si>
  <si>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</si>
  <si>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</si>
  <si>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</si>
  <si>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</si>
  <si>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</si>
  <si>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</si>
  <si>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</si>
  <si>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</si>
  <si>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</si>
  <si>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</si>
  <si>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</si>
  <si>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</si>
  <si>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</si>
  <si>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</si>
  <si>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</si>
  <si>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</si>
  <si>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</si>
  <si>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</si>
  <si>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</si>
  <si>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</si>
  <si>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</si>
  <si>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</si>
  <si>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</si>
  <si>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</si>
  <si>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</si>
  <si>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</si>
  <si>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</si>
  <si>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</si>
  <si>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</si>
  <si>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</si>
  <si>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</si>
  <si>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</si>
  <si>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</si>
  <si>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</si>
  <si>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</si>
  <si>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</si>
  <si>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</si>
  <si>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</si>
  <si>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</si>
  <si>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</si>
  <si>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</si>
  <si>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</si>
  <si>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</si>
  <si>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</si>
  <si>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</si>
  <si>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</si>
  <si>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</si>
  <si>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</si>
  <si>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</si>
  <si>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</si>
  <si>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</si>
  <si>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</si>
  <si>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</si>
  <si>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</si>
  <si>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</si>
  <si>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</si>
  <si>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</si>
  <si>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</si>
  <si>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</si>
  <si>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</si>
  <si>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</si>
  <si>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</si>
  <si>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</si>
  <si>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</si>
  <si>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</si>
  <si>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</si>
  <si>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</si>
  <si>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</si>
  <si>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</si>
  <si>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</si>
  <si>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</si>
  <si>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</si>
  <si>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</si>
  <si>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</si>
  <si>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</si>
  <si>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</si>
  <si>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</si>
  <si>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</si>
  <si>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</si>
  <si>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</si>
  <si>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</si>
  <si>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</si>
  <si>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</si>
  <si>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</si>
  <si>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</si>
  <si>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</si>
  <si>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</si>
  <si>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</si>
  <si>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</si>
  <si>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</si>
  <si>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</si>
  <si>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</si>
  <si>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</si>
  <si>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</si>
  <si>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</si>
  <si>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</si>
  <si>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</si>
  <si>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</si>
  <si>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</si>
  <si>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</si>
  <si>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</si>
  <si>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</si>
  <si>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</si>
  <si>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</si>
  <si>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</si>
  <si>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</si>
  <si>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</si>
  <si>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</si>
  <si>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</si>
  <si>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</si>
  <si>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</si>
  <si>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</si>
  <si>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</si>
  <si>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</si>
  <si>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</si>
  <si>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</si>
  <si>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</si>
  <si>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</si>
  <si>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</si>
  <si>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</si>
  <si>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</si>
  <si>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</si>
  <si>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</si>
  <si>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</si>
  <si>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</si>
  <si>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</si>
  <si>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</si>
  <si>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</si>
  <si>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</si>
  <si>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</si>
  <si>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</si>
  <si>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</si>
  <si>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</si>
  <si>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</si>
  <si>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</si>
  <si>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</si>
  <si>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</si>
  <si>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</si>
  <si>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</si>
  <si>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</si>
  <si>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</si>
  <si>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</si>
  <si>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</si>
  <si>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</si>
  <si>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</si>
  <si>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</si>
  <si>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</si>
  <si>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</si>
  <si>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</si>
  <si>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</si>
  <si>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</si>
  <si>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</si>
  <si>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</si>
  <si>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</si>
  <si>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</si>
  <si>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</si>
  <si>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</si>
  <si>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</si>
  <si>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</si>
  <si>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</si>
  <si>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</si>
  <si>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</si>
  <si>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</si>
  <si>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</si>
  <si>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</si>
  <si>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</si>
  <si>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</si>
  <si>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</si>
  <si>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</si>
  <si>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</si>
  <si>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</si>
  <si>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</si>
  <si>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</si>
  <si>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</si>
  <si>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</si>
  <si>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</si>
  <si>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</si>
  <si>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</si>
  <si>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</si>
  <si>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</si>
  <si>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</si>
  <si>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</si>
  <si>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</si>
  <si>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</si>
  <si>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</si>
  <si>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</si>
  <si>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</si>
  <si>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</si>
  <si>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</si>
  <si>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</si>
  <si>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</si>
  <si>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</si>
  <si>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</si>
  <si>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</si>
  <si>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</si>
  <si>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</si>
  <si>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</si>
  <si>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</si>
  <si>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</si>
  <si>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</si>
  <si>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</si>
  <si>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</si>
  <si>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</si>
  <si>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</si>
  <si>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</si>
  <si>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</si>
  <si>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</si>
  <si>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</si>
  <si>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</si>
  <si>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</si>
  <si>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</si>
  <si>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</si>
  <si>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</si>
  <si>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</si>
  <si>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</si>
  <si>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</si>
  <si>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</si>
  <si>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</si>
  <si>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</si>
  <si>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</si>
  <si>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</si>
  <si>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</si>
  <si>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</si>
  <si>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</si>
  <si>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</si>
  <si>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</si>
  <si>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</si>
  <si>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</si>
  <si>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</si>
  <si>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</si>
  <si>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</si>
  <si>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</si>
  <si>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</si>
  <si>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</si>
  <si>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</si>
  <si>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</si>
  <si>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</si>
  <si>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</si>
  <si>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</si>
  <si>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</si>
  <si>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</si>
  <si>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</si>
  <si>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</si>
  <si>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</si>
  <si>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</si>
  <si>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</si>
  <si>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</si>
  <si>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</si>
  <si>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</si>
  <si>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</si>
  <si>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</si>
  <si>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</si>
  <si>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</si>
  <si>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</si>
  <si>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</si>
  <si>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</si>
  <si>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</si>
  <si>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</si>
  <si>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</si>
  <si>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</si>
  <si>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</si>
  <si>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</si>
  <si>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</si>
  <si>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</si>
  <si>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</si>
  <si>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</si>
  <si>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</si>
  <si>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</si>
  <si>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</si>
  <si>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</si>
  <si>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</si>
  <si>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</si>
  <si>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</si>
  <si>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</si>
  <si>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</si>
  <si>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</si>
  <si>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</si>
  <si>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</si>
  <si>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</si>
  <si>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</si>
  <si>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</si>
  <si>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</si>
  <si>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</si>
  <si>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</si>
  <si>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</si>
  <si>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</si>
  <si>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</si>
  <si>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</si>
  <si>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</si>
  <si>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</si>
  <si>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</si>
  <si>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</si>
  <si>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</si>
  <si>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</si>
  <si>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</si>
  <si>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</si>
  <si>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</si>
  <si>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</si>
  <si>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</si>
  <si>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</si>
  <si>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</si>
  <si>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</si>
  <si>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</si>
  <si>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</si>
  <si>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</si>
  <si>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</si>
  <si>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</si>
  <si>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</si>
  <si>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</si>
  <si>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</si>
  <si>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</si>
  <si>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</si>
  <si>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</si>
  <si>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</si>
  <si>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</si>
  <si>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</si>
  <si>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</si>
  <si>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</si>
  <si>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</si>
  <si>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</si>
  <si>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</si>
  <si>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</si>
  <si>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</si>
  <si>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</si>
  <si>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</si>
  <si>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</si>
  <si>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</si>
  <si>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</si>
  <si>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</si>
  <si>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</si>
  <si>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</si>
  <si>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</si>
  <si>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</si>
  <si>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</si>
  <si>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</si>
  <si>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</si>
  <si>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</si>
  <si>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</si>
  <si>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</si>
  <si>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</si>
  <si>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</si>
  <si>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</si>
  <si>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</si>
  <si>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</si>
  <si>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</si>
  <si>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</si>
  <si>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</si>
  <si>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</si>
  <si>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</si>
  <si>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</si>
  <si>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</si>
  <si>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</si>
  <si>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</si>
  <si>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</si>
  <si>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</si>
  <si>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</si>
  <si>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</si>
  <si>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</si>
  <si>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</si>
  <si>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</si>
  <si>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</si>
  <si>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</si>
  <si>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</si>
  <si>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</si>
  <si>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</si>
  <si>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</si>
  <si>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</si>
  <si>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</si>
  <si>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</si>
  <si>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</si>
  <si>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</si>
  <si>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</si>
  <si>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</si>
  <si>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</si>
  <si>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</si>
  <si>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</si>
  <si>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</si>
  <si>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</si>
  <si>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</si>
  <si>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</si>
  <si>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</si>
  <si>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</si>
  <si>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</si>
  <si>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</si>
  <si>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</si>
  <si>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</si>
  <si>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</si>
  <si>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</si>
  <si>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</si>
  <si>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</si>
  <si>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</si>
  <si>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</si>
  <si>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</si>
  <si>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</si>
  <si>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</si>
  <si>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</si>
  <si>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</si>
  <si>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</si>
  <si>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</si>
  <si>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</si>
  <si>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</si>
  <si>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</si>
  <si>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</si>
  <si>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</si>
  <si>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</si>
  <si>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</si>
  <si>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</si>
  <si>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</si>
  <si>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</si>
  <si>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</si>
  <si>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</si>
  <si>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</si>
  <si>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</si>
  <si>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</si>
  <si>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</si>
  <si>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</si>
  <si>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</si>
  <si>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</si>
  <si>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</si>
  <si>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</si>
  <si>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</si>
  <si>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</si>
  <si>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</si>
  <si>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</si>
  <si>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</si>
  <si>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</si>
  <si>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</si>
  <si>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</si>
  <si>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</si>
  <si>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</si>
  <si>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</si>
  <si>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</si>
  <si>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</si>
  <si>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</si>
  <si>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</si>
  <si>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</si>
  <si>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</si>
  <si>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</si>
  <si>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</si>
  <si>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</si>
  <si>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</si>
  <si>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</si>
  <si>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</si>
  <si>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</si>
  <si>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</si>
  <si>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</si>
  <si>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</si>
  <si>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</si>
  <si>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</si>
  <si>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</si>
  <si>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</si>
  <si>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</si>
  <si>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</si>
  <si>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</si>
  <si>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</si>
  <si>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</si>
  <si>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</si>
  <si>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</si>
  <si>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</si>
  <si>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</si>
  <si>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</si>
  <si>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</si>
  <si>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</si>
  <si>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</si>
  <si>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</si>
  <si>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</si>
  <si>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</si>
  <si>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</si>
  <si>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</si>
  <si>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</si>
  <si>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</si>
  <si>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</si>
  <si>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</si>
  <si>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</si>
  <si>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</si>
  <si>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</si>
  <si>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</si>
  <si>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</si>
  <si>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</si>
  <si>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</si>
  <si>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</si>
  <si>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</si>
  <si>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</si>
  <si>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</si>
  <si>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</si>
  <si>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</si>
  <si>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</si>
  <si>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</si>
  <si>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</si>
  <si>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</si>
  <si>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</si>
  <si>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</si>
  <si>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</si>
  <si>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</si>
  <si>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</si>
  <si>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</si>
  <si>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</si>
  <si>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</si>
  <si>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</si>
  <si>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</si>
  <si>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</si>
  <si>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</si>
  <si>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</si>
  <si>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</si>
  <si>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</si>
  <si>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</si>
  <si>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</si>
  <si>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</si>
  <si>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</si>
  <si>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</si>
  <si>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</si>
  <si>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</si>
  <si>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</si>
  <si>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</si>
  <si>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</si>
  <si>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</si>
  <si>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</si>
  <si>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</si>
  <si>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</si>
  <si>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</si>
  <si>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</si>
  <si>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</si>
  <si>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</si>
  <si>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</si>
  <si>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</si>
  <si>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</si>
  <si>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</si>
  <si>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</si>
  <si>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</si>
  <si>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</si>
  <si>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</si>
  <si>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</si>
  <si>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</si>
  <si>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</si>
  <si>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</si>
  <si>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</si>
  <si>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</si>
  <si>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</si>
  <si>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</si>
  <si>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</si>
  <si>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</si>
  <si>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</si>
  <si>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</si>
  <si>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</si>
  <si>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</si>
  <si>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</si>
  <si>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</si>
  <si>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</si>
  <si>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</si>
  <si>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</si>
  <si>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</si>
  <si>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</si>
  <si>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</si>
  <si>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</si>
  <si>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</si>
  <si>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</si>
  <si>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</si>
  <si>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</si>
  <si>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</si>
  <si>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</si>
  <si>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</si>
  <si>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</si>
  <si>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</si>
  <si>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</si>
  <si>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</si>
  <si>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</si>
  <si>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</si>
  <si>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</si>
  <si>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</si>
  <si>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</si>
  <si>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</si>
  <si>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</si>
  <si>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</si>
  <si>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</si>
  <si>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</si>
  <si>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</si>
  <si>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</si>
  <si>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</si>
  <si>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</si>
  <si>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</si>
  <si>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</si>
  <si>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</si>
  <si>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</si>
  <si>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</si>
  <si>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</si>
  <si>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</si>
  <si>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</si>
  <si>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</si>
  <si>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</si>
  <si>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</si>
  <si>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</si>
  <si>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</si>
  <si>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</si>
  <si>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</si>
  <si>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</si>
  <si>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</si>
  <si>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</si>
  <si>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</si>
  <si>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</si>
  <si>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</si>
  <si>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</si>
  <si>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</si>
  <si>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</si>
  <si>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</si>
  <si>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</si>
  <si>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</si>
  <si>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</si>
  <si>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</si>
  <si>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</si>
  <si>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</si>
  <si>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</si>
  <si>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</si>
  <si>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</si>
  <si>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</si>
  <si>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</si>
  <si>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</si>
  <si>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</si>
  <si>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</si>
  <si>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</si>
  <si>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</si>
  <si>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</si>
  <si>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</si>
  <si>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</si>
  <si>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</si>
  <si>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</si>
  <si>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</si>
  <si>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</si>
  <si>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</si>
  <si>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</si>
  <si>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</si>
  <si>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</si>
  <si>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</si>
  <si>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</si>
  <si>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</si>
  <si>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</si>
  <si>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</si>
  <si>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</si>
  <si>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</si>
  <si>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</si>
  <si>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</si>
  <si>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</si>
  <si>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</si>
  <si>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</si>
  <si>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</si>
  <si>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</si>
  <si>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</si>
  <si>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</si>
  <si>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</si>
  <si>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</si>
  <si>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</si>
  <si>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</si>
  <si>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</si>
  <si>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</si>
  <si>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</si>
  <si>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</si>
  <si>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</si>
  <si>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</si>
  <si>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</si>
  <si>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</si>
  <si>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</si>
  <si>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</si>
  <si>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</si>
  <si>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</si>
  <si>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</si>
  <si>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</si>
  <si>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</si>
  <si>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</si>
  <si>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</si>
  <si>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</si>
  <si>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</si>
  <si>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</si>
  <si>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</si>
  <si>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</si>
  <si>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</si>
  <si>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</si>
  <si>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</si>
  <si>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</si>
  <si>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</si>
  <si>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</si>
  <si>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</si>
  <si>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</si>
  <si>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</si>
  <si>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</si>
  <si>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</si>
  <si>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</si>
  <si>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</si>
  <si>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</si>
  <si>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</si>
  <si>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</si>
  <si>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</si>
  <si>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</si>
  <si>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</si>
  <si>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</si>
  <si>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</si>
  <si>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</si>
  <si>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</si>
  <si>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</si>
  <si>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</si>
  <si>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</si>
  <si>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</si>
  <si>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</si>
  <si>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</si>
  <si>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</si>
  <si>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</si>
  <si>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</si>
  <si>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</si>
  <si>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</si>
  <si>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</si>
  <si>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</si>
  <si>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</si>
  <si>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</si>
  <si>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</si>
  <si>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</si>
  <si>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</si>
  <si>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</si>
  <si>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</si>
  <si>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</si>
  <si>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</si>
  <si>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</si>
  <si>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</si>
  <si>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</si>
  <si>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</si>
  <si>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</si>
  <si>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</si>
  <si>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</si>
  <si>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</si>
  <si>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</si>
  <si>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</si>
  <si>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</si>
  <si>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</si>
  <si>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</si>
  <si>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</si>
  <si>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</si>
  <si>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</si>
  <si>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</si>
  <si>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</si>
  <si>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</si>
  <si>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</si>
  <si>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</si>
  <si>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</si>
  <si>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</si>
  <si>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</si>
  <si>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</si>
  <si>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</si>
  <si>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</si>
  <si>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</si>
  <si>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</si>
  <si>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</si>
  <si>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</si>
  <si>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</si>
  <si>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</si>
  <si>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</si>
  <si>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</si>
  <si>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</si>
  <si>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</si>
  <si>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</si>
  <si>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</si>
  <si>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</si>
  <si>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</si>
  <si>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</si>
  <si>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</si>
  <si>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</si>
  <si>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</si>
  <si>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</si>
  <si>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</si>
  <si>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</si>
  <si>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</si>
  <si>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</si>
  <si>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</si>
  <si>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</si>
  <si>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</si>
  <si>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</si>
  <si>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</si>
  <si>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</si>
  <si>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</si>
  <si>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</si>
  <si>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</si>
  <si>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</si>
  <si>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</si>
  <si>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</si>
  <si>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</si>
  <si>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</si>
  <si>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</si>
  <si>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</si>
  <si>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</si>
  <si>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</si>
  <si>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</si>
  <si>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</si>
  <si>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</si>
  <si>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</si>
  <si>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</si>
  <si>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</si>
  <si>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</si>
  <si>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</si>
  <si>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</si>
  <si>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</si>
  <si>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</si>
  <si>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</si>
  <si>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</si>
  <si>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</si>
  <si>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</si>
  <si>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</si>
  <si>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</si>
  <si>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</si>
  <si>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</si>
  <si>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</si>
  <si>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</si>
  <si>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</si>
  <si>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</si>
  <si>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</si>
  <si>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</si>
  <si>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</si>
  <si>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</si>
  <si>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</si>
  <si>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</si>
  <si>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</si>
  <si>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</si>
  <si>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</si>
  <si>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</si>
  <si>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</si>
  <si>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</si>
  <si>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</si>
  <si>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</si>
  <si>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</si>
  <si>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</si>
  <si>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</si>
  <si>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</si>
  <si>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</si>
  <si>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</si>
  <si>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</si>
  <si>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</si>
  <si>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</si>
  <si>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</si>
  <si>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</si>
  <si>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</si>
  <si>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</si>
  <si>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</si>
  <si>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</si>
  <si>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</si>
  <si>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</si>
  <si>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</si>
  <si>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</si>
  <si>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</si>
  <si>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</si>
  <si>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</si>
  <si>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</si>
  <si>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</si>
  <si>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</si>
  <si>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</si>
  <si>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</si>
  <si>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</si>
  <si>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</si>
  <si>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</si>
  <si>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</si>
  <si>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</si>
  <si>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</si>
  <si>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</si>
  <si>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</si>
  <si>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</si>
  <si>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</si>
  <si>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</si>
  <si>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</si>
  <si>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</si>
  <si>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</si>
  <si>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</si>
  <si>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</si>
  <si>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</si>
  <si>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</si>
  <si>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</si>
  <si>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</si>
  <si>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</si>
  <si>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</si>
  <si>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</si>
  <si>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</si>
  <si>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</si>
  <si>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</si>
  <si>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</si>
  <si>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</si>
  <si>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</si>
  <si>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</si>
  <si>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</si>
  <si>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</si>
  <si>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</si>
  <si>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</si>
  <si>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</si>
  <si>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</si>
  <si>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</si>
  <si>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</si>
  <si>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</si>
  <si>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</si>
  <si>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</si>
  <si>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</si>
  <si>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</si>
  <si>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</si>
  <si>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</si>
  <si>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</si>
  <si>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</si>
  <si>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</si>
  <si>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</si>
  <si>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</si>
  <si>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</si>
  <si>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</si>
  <si>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</si>
  <si>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</si>
  <si>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</si>
  <si>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</si>
  <si>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</si>
  <si>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</si>
  <si>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</si>
  <si>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</si>
  <si>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</si>
  <si>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</si>
  <si>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</si>
  <si>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</si>
  <si>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</si>
  <si>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</si>
  <si>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</si>
  <si>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</si>
  <si>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</si>
  <si>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</si>
  <si>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</si>
  <si>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</si>
  <si>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</si>
  <si>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</si>
  <si>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</si>
  <si>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</si>
  <si>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</si>
  <si>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</si>
  <si>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</si>
  <si>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</si>
  <si>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</si>
  <si>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</si>
  <si>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</si>
  <si>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</si>
  <si>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</si>
  <si>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</si>
  <si>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</si>
  <si>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</si>
  <si>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</si>
  <si>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</si>
  <si>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</si>
  <si>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</si>
  <si>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</si>
  <si>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</si>
  <si>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</si>
  <si>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</si>
  <si>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</si>
  <si>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</si>
  <si>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</si>
  <si>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</si>
  <si>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</si>
  <si>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</si>
  <si>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</si>
  <si>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</si>
  <si>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</si>
  <si>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</si>
  <si>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</si>
  <si>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</si>
  <si>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</si>
  <si>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</si>
  <si>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</si>
  <si>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</si>
  <si>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</si>
  <si>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</si>
  <si>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</si>
  <si>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</si>
  <si>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</si>
  <si>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</si>
  <si>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</si>
  <si>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</si>
  <si>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</si>
  <si>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</si>
  <si>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</si>
  <si>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</si>
  <si>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</si>
  <si>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</si>
  <si>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</si>
  <si>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</si>
  <si>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</si>
  <si>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</si>
  <si>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</si>
  <si>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</si>
  <si>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</si>
  <si>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</si>
  <si>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</si>
  <si>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</si>
  <si>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</si>
  <si>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</si>
  <si>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</si>
  <si>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</si>
  <si>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</si>
  <si>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</si>
  <si>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</si>
  <si>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</si>
  <si>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</si>
  <si>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</si>
  <si>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</si>
  <si>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</si>
  <si>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</si>
  <si>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</si>
  <si>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</si>
  <si>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</si>
  <si>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</si>
  <si>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</si>
  <si>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</si>
  <si>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</si>
  <si>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</si>
  <si>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</si>
  <si>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</si>
  <si>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</si>
  <si>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</si>
  <si>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</si>
  <si>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</si>
  <si>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</si>
  <si>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</si>
  <si>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</si>
  <si>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</si>
  <si>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</si>
  <si>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</si>
  <si>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</si>
  <si>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</si>
  <si>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</si>
  <si>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</si>
  <si>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</si>
  <si>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</si>
  <si>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</si>
  <si>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</si>
  <si>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</si>
  <si>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</si>
  <si>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</si>
  <si>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</si>
  <si>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</si>
  <si>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</si>
  <si>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</si>
  <si>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</si>
  <si>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</si>
  <si>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</si>
  <si>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</si>
  <si>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</si>
  <si>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</si>
  <si>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</si>
  <si>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</si>
  <si>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</si>
  <si>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</si>
  <si>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</si>
  <si>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</si>
  <si>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</si>
  <si>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</si>
  <si>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</si>
  <si>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</si>
  <si>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</si>
  <si>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</si>
  <si>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</si>
  <si>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</si>
  <si>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</si>
  <si>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</si>
  <si>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</si>
  <si>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</si>
  <si>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</si>
  <si>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</si>
  <si>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</si>
  <si>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</si>
  <si>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</si>
  <si>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</si>
  <si>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</si>
  <si>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</si>
  <si>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</si>
  <si>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</si>
  <si>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</si>
  <si>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</si>
  <si>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</si>
  <si>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</si>
  <si>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</si>
  <si>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</si>
  <si>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</si>
  <si>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</si>
  <si>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</si>
  <si>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</si>
  <si>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</si>
  <si>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</si>
  <si>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</si>
  <si>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</si>
  <si>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</si>
  <si>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</si>
  <si>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</si>
  <si>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</si>
  <si>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</si>
  <si>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</si>
  <si>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</si>
  <si>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</si>
  <si>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</si>
  <si>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</si>
  <si>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</si>
  <si>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</si>
  <si>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</si>
  <si>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</si>
  <si>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</si>
  <si>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</si>
  <si>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</si>
  <si>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</si>
  <si>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</si>
  <si>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</si>
  <si>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</si>
  <si>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</si>
  <si>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</si>
  <si>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</si>
  <si>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</si>
  <si>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</si>
  <si>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</si>
  <si>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</si>
  <si>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</si>
  <si>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</si>
  <si>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</si>
  <si>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</si>
  <si>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</si>
  <si>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</si>
  <si>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</si>
  <si>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</si>
  <si>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</si>
  <si>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</si>
  <si>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</si>
  <si>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</si>
  <si>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</si>
  <si>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</si>
  <si>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</si>
  <si>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</si>
  <si>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</si>
  <si>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</si>
  <si>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</si>
  <si>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</si>
  <si>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</si>
  <si>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</si>
  <si>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</si>
  <si>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</si>
  <si>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</si>
  <si>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</si>
  <si>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</si>
  <si>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</si>
  <si>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</si>
  <si>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</si>
  <si>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</si>
  <si>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</si>
  <si>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</si>
  <si>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</si>
  <si>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</si>
  <si>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</si>
  <si>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</si>
  <si>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</si>
  <si>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</si>
  <si>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</si>
  <si>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</si>
  <si>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</si>
  <si>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</si>
  <si>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</si>
  <si>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</si>
  <si>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</si>
  <si>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</si>
  <si>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</si>
  <si>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</si>
  <si>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</si>
  <si>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</si>
  <si>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</si>
  <si>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</si>
  <si>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</si>
  <si>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</si>
  <si>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</si>
  <si>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</si>
  <si>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</si>
  <si>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</si>
  <si>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</si>
  <si>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</si>
  <si>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</si>
  <si>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</si>
  <si>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</si>
  <si>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</si>
  <si>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</si>
  <si>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</si>
  <si>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</si>
  <si>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</si>
  <si>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</si>
  <si>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</si>
  <si>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</si>
  <si>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</si>
  <si>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</si>
  <si>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</si>
  <si>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</si>
  <si>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</si>
  <si>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</si>
  <si>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</si>
  <si>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</si>
  <si>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</si>
  <si>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</si>
  <si>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</si>
  <si>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</si>
  <si>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</si>
  <si>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</si>
  <si>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</si>
  <si>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</si>
  <si>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</si>
  <si>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</si>
  <si>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</si>
  <si>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</si>
  <si>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</si>
  <si>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</si>
  <si>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</si>
  <si>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</si>
  <si>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</si>
  <si>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</si>
  <si>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</si>
  <si>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</si>
  <si>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</si>
  <si>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</si>
  <si>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</si>
  <si>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</si>
  <si>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</si>
  <si>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</si>
  <si>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</si>
  <si>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</si>
  <si>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</si>
  <si>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</si>
  <si>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</si>
  <si>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</si>
  <si>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</si>
  <si>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</si>
  <si>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</si>
  <si>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</si>
  <si>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</si>
  <si>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</si>
  <si>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</si>
  <si>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</si>
  <si>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</si>
  <si>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</si>
  <si>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</si>
  <si>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</si>
  <si>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</si>
  <si>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</si>
  <si>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</si>
  <si>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</si>
  <si>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</si>
  <si>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</si>
  <si>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</si>
  <si>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</si>
  <si>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</si>
  <si>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</si>
  <si>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</si>
  <si>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</si>
  <si>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</si>
  <si>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</si>
  <si>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</si>
  <si>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</si>
  <si>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</si>
  <si>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</si>
  <si>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</si>
  <si>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</si>
  <si>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</si>
  <si>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</si>
  <si>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</si>
  <si>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</si>
  <si>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</si>
  <si>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</si>
  <si>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</si>
  <si>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</si>
  <si>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</si>
  <si>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</si>
  <si>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</si>
  <si>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</si>
  <si>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</si>
  <si>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</si>
  <si>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</si>
  <si>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</si>
  <si>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</si>
  <si>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</si>
  <si>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</si>
  <si>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</si>
  <si>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</si>
  <si>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</si>
  <si>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</si>
  <si>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</si>
  <si>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</si>
  <si>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</si>
  <si>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</si>
  <si>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</si>
  <si>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</si>
  <si>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</si>
  <si>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</si>
  <si>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</si>
  <si>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</si>
  <si>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</si>
  <si>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</si>
  <si>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</si>
  <si>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</si>
  <si>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</si>
  <si>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</si>
  <si>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</si>
  <si>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</si>
  <si>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</si>
  <si>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</si>
  <si>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</si>
  <si>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</si>
  <si>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</si>
  <si>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</si>
  <si>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</si>
  <si>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</si>
  <si>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</si>
  <si>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</si>
  <si>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</si>
  <si>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</si>
  <si>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</si>
  <si>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</si>
  <si>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</si>
  <si>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</si>
  <si>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</si>
  <si>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</si>
  <si>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</si>
  <si>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</si>
  <si>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</si>
  <si>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</si>
  <si>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</si>
  <si>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</si>
  <si>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</si>
  <si>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</si>
  <si>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</si>
  <si>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</si>
  <si>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</si>
  <si>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</si>
  <si>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</si>
  <si>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</si>
  <si>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</si>
  <si>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</si>
  <si>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</si>
  <si>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</si>
  <si>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</si>
  <si>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</si>
  <si>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</si>
  <si>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</si>
  <si>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</si>
  <si>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</si>
  <si>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</si>
  <si>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</si>
  <si>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</si>
  <si>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</si>
  <si>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</si>
  <si>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</si>
  <si>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</si>
  <si>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</si>
  <si>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</si>
  <si>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</si>
  <si>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</si>
  <si>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</si>
  <si>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</si>
  <si>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</si>
  <si>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</si>
  <si>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</si>
  <si>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</si>
  <si>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</si>
  <si>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</si>
  <si>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</si>
  <si>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</si>
  <si>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</si>
  <si>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</si>
  <si>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</si>
  <si>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</si>
  <si>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</si>
  <si>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</si>
  <si>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</si>
  <si>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</si>
  <si>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</si>
  <si>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</si>
  <si>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</si>
  <si>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</si>
  <si>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</si>
  <si>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</si>
  <si>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</si>
  <si>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</si>
  <si>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</si>
  <si>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</si>
  <si>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</si>
  <si>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</si>
  <si>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</si>
  <si>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</si>
  <si>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</si>
  <si>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</si>
  <si>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</si>
  <si>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</si>
  <si>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</si>
  <si>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</si>
  <si>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</si>
  <si>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</si>
  <si>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</si>
  <si>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</si>
  <si>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</si>
  <si>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</si>
  <si>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</si>
  <si>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</si>
  <si>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</si>
  <si>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</si>
  <si>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</si>
  <si>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</si>
  <si>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</si>
  <si>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</si>
  <si>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</si>
  <si>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</si>
  <si>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</si>
  <si>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</si>
  <si>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</si>
  <si>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</si>
  <si>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</si>
  <si>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</si>
  <si>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</si>
  <si>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</si>
  <si>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</si>
  <si>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</si>
  <si>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</si>
  <si>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</si>
  <si>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</si>
  <si>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</si>
  <si>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</si>
  <si>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</si>
  <si>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</si>
  <si>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</si>
  <si>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</si>
  <si>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</si>
  <si>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</si>
  <si>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</si>
  <si>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</si>
  <si>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</si>
  <si>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</si>
  <si>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</si>
  <si>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</si>
  <si>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</si>
  <si>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</si>
  <si>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</si>
  <si>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</si>
  <si>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</si>
  <si>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</si>
  <si>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</si>
  <si>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</si>
  <si>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</si>
  <si>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</si>
  <si>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</si>
  <si>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</si>
  <si>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</si>
  <si>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</si>
  <si>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</si>
  <si>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</si>
  <si>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</si>
  <si>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</si>
  <si>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</si>
  <si>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</si>
  <si>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</si>
  <si>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</si>
  <si>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</si>
  <si>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</si>
  <si>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</si>
  <si>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</si>
  <si>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</si>
  <si>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</si>
  <si>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</si>
  <si>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</si>
  <si>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</si>
  <si>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</si>
  <si>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</si>
  <si>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</si>
  <si>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</si>
  <si>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</si>
  <si>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</si>
  <si>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</si>
  <si>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</si>
  <si>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</si>
  <si>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</si>
  <si>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</si>
  <si>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</si>
  <si>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</si>
  <si>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</si>
  <si>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</si>
  <si>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</si>
  <si>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</si>
  <si>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</si>
  <si>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</si>
  <si>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</si>
  <si>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</si>
  <si>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</si>
  <si>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</si>
  <si>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</si>
  <si>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</si>
  <si>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</si>
  <si>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</si>
  <si>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</si>
  <si>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</si>
  <si>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</si>
  <si>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</si>
  <si>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</si>
  <si>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</si>
  <si>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</si>
  <si>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</si>
  <si>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</si>
  <si>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</si>
  <si>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</si>
  <si>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</si>
  <si>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</si>
  <si>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</si>
  <si>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</si>
  <si>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</si>
  <si>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</si>
  <si>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</si>
  <si>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</si>
  <si>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</si>
  <si>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</si>
  <si>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</si>
  <si>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</si>
  <si>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</si>
  <si>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</si>
  <si>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</si>
  <si>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</si>
  <si>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</si>
  <si>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</si>
  <si>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</si>
  <si>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</si>
  <si>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</si>
  <si>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</si>
  <si>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</si>
  <si>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</si>
  <si>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</si>
  <si>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</si>
  <si>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</si>
  <si>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</si>
  <si>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</si>
  <si>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</si>
  <si>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</si>
  <si>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</si>
  <si>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</si>
  <si>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</si>
  <si>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</si>
  <si>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</si>
  <si>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</si>
  <si>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</si>
  <si>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</si>
  <si>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</si>
  <si>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</si>
  <si>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</si>
  <si>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</si>
  <si>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</si>
  <si>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</si>
  <si>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</si>
  <si>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</si>
  <si>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</si>
  <si>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</si>
  <si>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</si>
  <si>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</si>
  <si>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</si>
  <si>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</si>
  <si>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</si>
  <si>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</si>
  <si>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</si>
  <si>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</si>
  <si>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</si>
  <si>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</si>
  <si>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</si>
  <si>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</si>
  <si>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</si>
  <si>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</si>
  <si>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</si>
  <si>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</si>
  <si>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</si>
  <si>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</si>
  <si>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</si>
  <si>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</si>
  <si>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</si>
  <si>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</si>
  <si>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</si>
  <si>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</si>
  <si>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</si>
  <si>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</si>
  <si>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</si>
  <si>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</si>
  <si>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</si>
  <si>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</si>
  <si>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</si>
  <si>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</si>
  <si>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</si>
  <si>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</si>
  <si>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</si>
  <si>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</si>
  <si>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</si>
  <si>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</si>
  <si>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</si>
  <si>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</si>
  <si>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</si>
  <si>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</si>
  <si>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</si>
  <si>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</si>
  <si>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</si>
  <si>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</si>
  <si>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</si>
  <si>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</si>
  <si>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</si>
  <si>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</si>
  <si>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</si>
  <si>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</si>
  <si>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</si>
  <si>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</si>
  <si>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</si>
  <si>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</si>
  <si>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</si>
  <si>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</si>
  <si>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</si>
  <si>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</si>
  <si>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</si>
  <si>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</si>
  <si>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</si>
  <si>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</si>
  <si>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</si>
  <si>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</si>
  <si>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</si>
  <si>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</si>
  <si>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</si>
  <si>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</si>
  <si>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</si>
  <si>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</si>
  <si>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</si>
  <si>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</si>
  <si>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</si>
  <si>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</si>
  <si>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</si>
  <si>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</si>
  <si>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</si>
  <si>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</si>
  <si>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</si>
  <si>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</si>
  <si>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</si>
  <si>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</si>
  <si>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</si>
  <si>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</si>
  <si>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</si>
  <si>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</si>
  <si>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</si>
  <si>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</si>
  <si>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</si>
  <si>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</si>
  <si>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</si>
  <si>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</si>
  <si>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</si>
  <si>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</si>
  <si>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</si>
  <si>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</si>
  <si>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</si>
  <si>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</si>
  <si>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</si>
  <si>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</si>
  <si>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</si>
  <si>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</si>
  <si>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</si>
  <si>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</si>
  <si>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</si>
  <si>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</si>
  <si>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</si>
  <si>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</si>
  <si>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</si>
  <si>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</si>
  <si>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</si>
  <si>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</si>
  <si>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</si>
  <si>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</si>
  <si>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</si>
  <si>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</si>
  <si>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</si>
  <si>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</si>
  <si>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</si>
  <si>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</si>
  <si>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</si>
  <si>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</si>
  <si>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</si>
  <si>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</si>
  <si>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</si>
  <si>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</si>
  <si>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</si>
  <si>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</si>
  <si>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</si>
  <si>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</si>
  <si>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</si>
  <si>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</si>
  <si>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</si>
  <si>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</si>
  <si>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</si>
  <si>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</si>
  <si>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</si>
  <si>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</si>
  <si>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</si>
  <si>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</si>
  <si>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</si>
  <si>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</si>
  <si>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</si>
  <si>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</si>
  <si>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</si>
  <si>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</si>
  <si>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</si>
  <si>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</si>
  <si>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</si>
  <si>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</si>
  <si>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</si>
  <si>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</si>
  <si>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</si>
  <si>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</si>
  <si>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</si>
  <si>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</si>
  <si>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</si>
  <si>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</si>
  <si>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</si>
  <si>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</si>
  <si>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</si>
  <si>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</si>
  <si>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</si>
  <si>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</si>
  <si>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</si>
  <si>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</si>
  <si>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</si>
  <si>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</si>
  <si>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</si>
  <si>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</si>
  <si>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</si>
  <si>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</si>
  <si>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</si>
  <si>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</si>
  <si>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</si>
  <si>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</si>
  <si>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</si>
  <si>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</si>
  <si>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</si>
  <si>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</si>
  <si>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</si>
  <si>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</si>
  <si>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</si>
  <si>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</si>
  <si>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</si>
  <si>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</si>
  <si>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</si>
  <si>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</si>
  <si>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</si>
  <si>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</si>
  <si>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</si>
  <si>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</si>
  <si>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</si>
  <si>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</si>
  <si>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</si>
  <si>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</si>
  <si>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</si>
  <si>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</si>
  <si>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</si>
  <si>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</si>
  <si>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</si>
  <si>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</si>
  <si>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</si>
  <si>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</si>
  <si>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</si>
  <si>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</si>
  <si>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</si>
  <si>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</si>
  <si>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</si>
  <si>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</si>
  <si>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</si>
  <si>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</si>
  <si>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</si>
  <si>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</si>
  <si>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</si>
  <si>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</si>
  <si>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</si>
  <si>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</si>
  <si>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</si>
  <si>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</si>
  <si>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</si>
  <si>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</si>
  <si>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</si>
  <si>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</si>
  <si>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</si>
  <si>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</si>
  <si>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</si>
  <si>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</si>
  <si>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</si>
  <si>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</si>
  <si>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</si>
  <si>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</si>
  <si>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</si>
  <si>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</si>
  <si>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</si>
  <si>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</si>
  <si>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</si>
  <si>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</si>
  <si>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</si>
  <si>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</si>
  <si>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</si>
  <si>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</si>
  <si>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</si>
  <si>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</si>
  <si>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</si>
  <si>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</si>
  <si>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</si>
  <si>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</si>
  <si>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</si>
  <si>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</si>
  <si>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</si>
  <si>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</si>
  <si>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</si>
  <si>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</si>
  <si>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</si>
  <si>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</si>
  <si>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</si>
  <si>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</si>
  <si>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</si>
  <si>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</si>
  <si>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</si>
  <si>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</si>
  <si>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</si>
  <si>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</si>
  <si>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</si>
  <si>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</si>
  <si>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</si>
  <si>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</si>
  <si>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</si>
  <si>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</si>
  <si>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</si>
  <si>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</si>
  <si>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</si>
  <si>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</si>
  <si>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</si>
  <si>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</si>
  <si>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</si>
  <si>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</si>
  <si>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</si>
  <si>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</si>
  <si>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</si>
  <si>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</si>
  <si>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</si>
  <si>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</si>
  <si>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</si>
  <si>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</si>
  <si>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</si>
  <si>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</si>
  <si>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</si>
  <si>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</si>
  <si>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</si>
  <si>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</si>
  <si>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</si>
  <si>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</si>
  <si>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</si>
  <si>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</si>
  <si>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</si>
  <si>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</si>
  <si>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</si>
  <si>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</si>
  <si>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</si>
  <si>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</si>
  <si>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</si>
  <si>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</si>
  <si>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</si>
  <si>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</si>
  <si>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</si>
  <si>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</si>
  <si>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</si>
  <si>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</si>
  <si>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</si>
  <si>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</si>
  <si>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</si>
  <si>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</si>
  <si>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</si>
  <si>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</si>
  <si>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</si>
  <si>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</si>
  <si>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</si>
  <si>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</si>
  <si>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</si>
  <si>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</si>
  <si>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</si>
  <si>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</si>
  <si>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</si>
  <si>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</si>
  <si>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</si>
  <si>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</si>
  <si>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</si>
  <si>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</si>
  <si>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</si>
  <si>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</si>
  <si>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</si>
  <si>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</si>
  <si>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</si>
  <si>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</si>
  <si>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</si>
  <si>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</si>
  <si>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</si>
  <si>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</si>
  <si>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</si>
  <si>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</si>
  <si>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</si>
  <si>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</si>
  <si>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</si>
  <si>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</si>
  <si>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</si>
  <si>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</si>
  <si>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</si>
  <si>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</si>
  <si>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</si>
  <si>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</si>
  <si>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</si>
  <si>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</si>
  <si>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</si>
  <si>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</si>
  <si>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</si>
  <si>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</si>
  <si>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</si>
  <si>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</si>
  <si>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</si>
  <si>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</si>
  <si>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</si>
  <si>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</si>
  <si>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</si>
  <si>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</si>
  <si>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</si>
  <si>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</si>
  <si>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</si>
  <si>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</si>
  <si>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</si>
  <si>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</si>
  <si>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</si>
  <si>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</si>
  <si>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</si>
  <si>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</si>
  <si>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</si>
  <si>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</si>
  <si>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</si>
  <si>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</si>
  <si>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</si>
  <si>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</si>
  <si>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</si>
  <si>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</si>
  <si>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</si>
  <si>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</si>
  <si>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</si>
  <si>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</si>
  <si>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</si>
  <si>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</si>
  <si>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</si>
  <si>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</si>
  <si>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</si>
  <si>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</si>
  <si>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</si>
  <si>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</si>
  <si>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</si>
  <si>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</si>
  <si>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</si>
  <si>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</si>
  <si>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</si>
  <si>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</si>
  <si>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</si>
  <si>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</si>
  <si>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</si>
  <si>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</si>
  <si>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</si>
  <si>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</si>
  <si>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</si>
  <si>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</si>
  <si>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</si>
  <si>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</si>
  <si>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</si>
  <si>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</si>
  <si>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</si>
  <si>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</si>
  <si>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</si>
  <si>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</si>
  <si>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</si>
  <si>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</si>
  <si>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</si>
  <si>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</si>
  <si>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</si>
  <si>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</si>
  <si>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</si>
  <si>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</si>
  <si>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</si>
  <si>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</si>
  <si>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</si>
  <si>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</si>
  <si>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</si>
  <si>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</si>
  <si>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</si>
  <si>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</si>
  <si>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</si>
  <si>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</si>
  <si>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</si>
  <si>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</si>
  <si>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</si>
  <si>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</si>
  <si>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</si>
  <si>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</si>
  <si>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</si>
  <si>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</si>
  <si>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</si>
  <si>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</si>
  <si>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</si>
  <si>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</si>
  <si>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</si>
  <si>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</si>
  <si>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</si>
  <si>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</si>
  <si>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</si>
  <si>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</si>
  <si>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</si>
  <si>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</si>
  <si>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</si>
  <si>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</si>
  <si>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</si>
  <si>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</si>
  <si>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</si>
  <si>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</si>
  <si>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</si>
  <si>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</si>
  <si>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</si>
  <si>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</si>
  <si>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</si>
  <si>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</si>
  <si>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</si>
  <si>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</si>
  <si>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</si>
  <si>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</si>
  <si>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</si>
  <si>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</si>
  <si>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</si>
  <si>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</si>
  <si>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</si>
  <si>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</si>
  <si>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</si>
  <si>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</si>
  <si>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</si>
  <si>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</si>
  <si>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</si>
  <si>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</si>
  <si>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</si>
  <si>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</si>
  <si>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</si>
  <si>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</si>
  <si>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</si>
  <si>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</si>
  <si>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</si>
  <si>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</si>
  <si>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</si>
  <si>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</si>
  <si>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</si>
  <si>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</si>
  <si>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</si>
  <si>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</si>
  <si>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</si>
  <si>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</si>
  <si>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</si>
  <si>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</si>
  <si>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</si>
  <si>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</si>
  <si>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</si>
  <si>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</si>
  <si>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</si>
  <si>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</si>
  <si>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</si>
  <si>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</si>
  <si>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</si>
  <si>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</si>
  <si>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</si>
  <si>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</si>
  <si>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</si>
  <si>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</si>
  <si>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</si>
  <si>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</si>
  <si>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</si>
  <si>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</si>
  <si>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</si>
  <si>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</si>
  <si>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</si>
  <si>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</si>
  <si>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</si>
  <si>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</si>
  <si>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</si>
  <si>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</si>
  <si>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</si>
  <si>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</si>
  <si>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</si>
  <si>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</si>
  <si>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</si>
  <si>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</si>
  <si>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</si>
  <si>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</si>
  <si>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</si>
  <si>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</si>
  <si>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</si>
  <si>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</si>
  <si>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</si>
  <si>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</si>
  <si>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</si>
  <si>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</si>
  <si>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</si>
  <si>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</si>
  <si>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</si>
  <si>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</si>
  <si>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</si>
  <si>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</si>
  <si>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</si>
  <si>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</si>
  <si>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</si>
  <si>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</si>
  <si>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</si>
  <si>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</si>
  <si>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</si>
  <si>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</si>
  <si>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</si>
  <si>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</si>
  <si>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</si>
  <si>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</si>
  <si>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</si>
  <si>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</si>
  <si>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</si>
  <si>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</si>
  <si>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</si>
  <si>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</si>
  <si>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</si>
  <si>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</si>
  <si>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</si>
  <si>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</si>
  <si>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</si>
  <si>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</si>
  <si>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</si>
  <si>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</si>
  <si>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</si>
  <si>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</si>
  <si>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</si>
  <si>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</si>
  <si>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</si>
  <si>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</si>
  <si>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</si>
  <si>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</si>
  <si>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</si>
  <si>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</si>
  <si>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</si>
  <si>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</si>
  <si>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</si>
  <si>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</si>
  <si>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</si>
  <si>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</si>
  <si>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</si>
  <si>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</si>
  <si>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</si>
  <si>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</si>
  <si>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</si>
  <si>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</si>
  <si>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</si>
  <si>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</si>
  <si>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</si>
  <si>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</si>
  <si>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</si>
  <si>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</si>
  <si>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</si>
  <si>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</si>
  <si>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</si>
  <si>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</si>
  <si>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</si>
  <si>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</si>
  <si>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</si>
  <si>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</si>
  <si>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</si>
  <si>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</si>
  <si>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</si>
  <si>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</si>
  <si>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</si>
  <si>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</si>
  <si>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</si>
  <si>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</si>
  <si>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</si>
  <si>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</si>
  <si>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</si>
  <si>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</si>
  <si>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</si>
  <si>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</si>
  <si>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</si>
  <si>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</si>
  <si>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</si>
  <si>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</si>
  <si>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</si>
  <si>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</si>
  <si>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</si>
  <si>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</si>
  <si>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</si>
  <si>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</si>
  <si>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</si>
  <si>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</si>
  <si>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</si>
  <si>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</si>
  <si>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</si>
  <si>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</si>
  <si>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</si>
  <si>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</si>
  <si>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</si>
  <si>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</si>
  <si>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</si>
  <si>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</si>
  <si>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</si>
  <si>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</si>
  <si>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</si>
  <si>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</si>
  <si>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</si>
  <si>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</si>
  <si>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</si>
  <si>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</si>
  <si>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</si>
  <si>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</si>
  <si>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</si>
  <si>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</si>
  <si>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</si>
  <si>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</si>
  <si>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</si>
  <si>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</si>
  <si>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</si>
  <si>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</si>
  <si>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</si>
  <si>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</si>
  <si>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</si>
  <si>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</si>
  <si>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</si>
  <si>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</si>
  <si>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</si>
  <si>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</si>
  <si>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</si>
  <si>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</si>
  <si>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</si>
  <si>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</si>
  <si>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</si>
  <si>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</si>
  <si>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</si>
  <si>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</si>
  <si>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</si>
  <si>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</si>
  <si>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</si>
  <si>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</si>
  <si>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</si>
  <si>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</si>
  <si>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</si>
  <si>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</si>
  <si>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</si>
  <si>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</si>
  <si>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</si>
  <si>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</si>
  <si>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</si>
  <si>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</si>
  <si>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</si>
  <si>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</si>
  <si>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</si>
  <si>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</si>
  <si>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</si>
  <si>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</si>
  <si>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</si>
  <si>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</si>
  <si>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</si>
  <si>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</si>
  <si>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</si>
  <si>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</si>
  <si>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</si>
  <si>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</si>
  <si>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</si>
  <si>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</si>
  <si>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</si>
  <si>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</si>
  <si>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</si>
  <si>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</si>
  <si>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</si>
  <si>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</si>
  <si>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</si>
  <si>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</si>
  <si>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</si>
  <si>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</si>
  <si>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</si>
  <si>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</si>
  <si>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</si>
  <si>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</si>
  <si>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</si>
  <si>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</si>
  <si>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</si>
  <si>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</si>
  <si>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</si>
  <si>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</si>
  <si>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</si>
  <si>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</si>
  <si>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</si>
  <si>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</si>
  <si>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</si>
  <si>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</si>
  <si>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</si>
  <si>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</si>
  <si>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</si>
  <si>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</si>
  <si>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</si>
  <si>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</si>
  <si>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</si>
  <si>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</si>
  <si>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</si>
  <si>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</si>
  <si>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</si>
  <si>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</si>
  <si>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</si>
  <si>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</si>
  <si>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</si>
  <si>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</si>
  <si>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</si>
  <si>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</si>
  <si>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</si>
  <si>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</si>
  <si>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</si>
  <si>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</si>
  <si>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</si>
  <si>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</si>
  <si>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</si>
  <si>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</si>
  <si>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</si>
  <si>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</si>
  <si>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</si>
  <si>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</si>
  <si>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</si>
  <si>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</si>
  <si>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</si>
  <si>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</si>
  <si>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</si>
  <si>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</si>
  <si>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</si>
  <si>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</si>
  <si>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</si>
  <si>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</si>
  <si>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</si>
  <si>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</si>
  <si>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</si>
  <si>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</si>
  <si>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</si>
  <si>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</si>
  <si>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</si>
  <si>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</si>
  <si>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</si>
  <si>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</si>
  <si>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</si>
  <si>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</si>
  <si>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</si>
  <si>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</si>
  <si>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</si>
  <si>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</si>
  <si>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</si>
  <si>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</si>
  <si>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</si>
  <si>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</si>
  <si>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</si>
  <si>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</si>
  <si>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</si>
  <si>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</si>
  <si>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</si>
  <si>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</si>
  <si>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</si>
  <si>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</si>
  <si>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</si>
  <si>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</si>
  <si>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</si>
  <si>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</si>
  <si>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</si>
  <si>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</si>
  <si>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</si>
  <si>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</si>
  <si>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</si>
  <si>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</si>
  <si>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</si>
  <si>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</si>
  <si>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</si>
  <si>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</si>
  <si>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</si>
  <si>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</si>
  <si>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</si>
  <si>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</si>
  <si>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</si>
  <si>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</si>
  <si>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</si>
  <si>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</si>
  <si>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</si>
  <si>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</si>
  <si>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</si>
  <si>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</si>
  <si>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</si>
  <si>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</si>
  <si>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</si>
  <si>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</si>
  <si>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</si>
  <si>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</si>
  <si>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</si>
  <si>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</si>
  <si>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</si>
  <si>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</si>
  <si>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</si>
  <si>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</si>
  <si>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</si>
  <si>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</si>
  <si>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</si>
  <si>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</si>
  <si>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</si>
  <si>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</si>
  <si>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</si>
  <si>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</si>
  <si>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</si>
  <si>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</si>
  <si>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</si>
  <si>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</si>
  <si>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</si>
  <si>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</si>
  <si>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</si>
  <si>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</si>
  <si>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</si>
  <si>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</si>
  <si>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</si>
  <si>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</si>
  <si>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</si>
  <si>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</si>
  <si>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</si>
  <si>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</si>
  <si>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</si>
  <si>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</si>
  <si>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</si>
  <si>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</si>
  <si>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</si>
  <si>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</si>
  <si>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</si>
  <si>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</si>
  <si>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</si>
  <si>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</si>
  <si>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</si>
  <si>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</si>
  <si>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</si>
  <si>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</si>
  <si>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</si>
  <si>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</si>
  <si>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</si>
  <si>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</si>
  <si>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</si>
  <si>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</si>
  <si>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</si>
  <si>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</si>
  <si>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</si>
  <si>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</si>
  <si>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</si>
  <si>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</si>
  <si>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</si>
  <si>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</si>
  <si>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</si>
  <si>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</si>
  <si>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</si>
  <si>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</si>
  <si>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</si>
  <si>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</si>
  <si>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</si>
  <si>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</si>
  <si>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</si>
  <si>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</si>
  <si>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</si>
  <si>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</si>
  <si>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</si>
  <si>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</si>
  <si>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</si>
  <si>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</si>
  <si>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</si>
  <si>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</si>
  <si>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</si>
  <si>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</si>
  <si>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</si>
  <si>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</si>
  <si>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</si>
  <si>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</si>
  <si>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</si>
  <si>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</si>
  <si>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</si>
  <si>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</si>
  <si>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</si>
  <si>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</si>
  <si>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</si>
  <si>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</si>
  <si>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</si>
  <si>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</si>
  <si>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</si>
  <si>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</si>
  <si>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</si>
  <si>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</si>
  <si>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</si>
  <si>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</si>
  <si>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</si>
  <si>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</si>
  <si>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</si>
  <si>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</si>
  <si>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</si>
  <si>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</si>
  <si>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</si>
  <si>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</si>
  <si>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</si>
  <si>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</si>
  <si>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</si>
  <si>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</si>
  <si>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</si>
  <si>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</si>
  <si>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</si>
  <si>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</si>
  <si>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</si>
  <si>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</si>
  <si>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</si>
  <si>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</si>
  <si>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</si>
  <si>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</si>
  <si>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</si>
  <si>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</si>
  <si>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</si>
  <si>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</si>
  <si>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</si>
  <si>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</si>
  <si>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</si>
  <si>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</si>
  <si>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</si>
  <si>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</si>
  <si>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</si>
  <si>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</si>
  <si>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</si>
  <si>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</si>
  <si>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</si>
  <si>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</si>
  <si>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</si>
  <si>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</si>
  <si>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</si>
  <si>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</si>
  <si>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</si>
  <si>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</si>
  <si>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</si>
  <si>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</si>
  <si>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</si>
  <si>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</si>
  <si>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</si>
  <si>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</si>
  <si>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</si>
  <si>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</si>
  <si>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</si>
  <si>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</si>
  <si>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</si>
  <si>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</si>
  <si>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</si>
  <si>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</si>
  <si>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</si>
  <si>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</si>
  <si>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</si>
  <si>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</si>
  <si>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</si>
  <si>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</si>
  <si>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</si>
  <si>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</si>
  <si>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</si>
  <si>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</si>
  <si>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</si>
  <si>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</si>
  <si>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</si>
  <si>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</si>
  <si>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</si>
  <si>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</si>
  <si>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</si>
  <si>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</si>
  <si>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</si>
  <si>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</si>
  <si>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</si>
  <si>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</si>
  <si>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</si>
  <si>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</si>
  <si>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</si>
  <si>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</si>
  <si>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</si>
  <si>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</si>
  <si>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</si>
  <si>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</si>
  <si>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</si>
  <si>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</si>
  <si>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</si>
  <si>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</si>
  <si>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</si>
  <si>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</si>
  <si>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</si>
  <si>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</si>
  <si>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</si>
  <si>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</si>
  <si>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</si>
  <si>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</si>
  <si>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</si>
  <si>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</si>
  <si>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</si>
  <si>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</si>
  <si>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</si>
  <si>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</si>
  <si>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</si>
  <si>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</si>
  <si>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</si>
  <si>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</si>
  <si>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</si>
  <si>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</si>
  <si>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</si>
  <si>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</si>
  <si>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</si>
  <si>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</si>
  <si>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</si>
  <si>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</si>
  <si>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</si>
  <si>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</si>
  <si>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</si>
  <si>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</si>
  <si>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</si>
  <si>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</si>
  <si>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</si>
  <si>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</si>
  <si>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</si>
  <si>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</si>
  <si>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</si>
  <si>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</si>
  <si>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</si>
  <si>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</si>
  <si>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</si>
  <si>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</si>
  <si>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</si>
  <si>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</si>
  <si>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</si>
  <si>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</si>
  <si>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</si>
  <si>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</si>
  <si>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</si>
  <si>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</si>
  <si>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</si>
  <si>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</si>
  <si>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</si>
  <si>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</si>
  <si>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</si>
  <si>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</si>
  <si>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</si>
  <si>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</si>
  <si>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</si>
  <si>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</si>
  <si>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</si>
  <si>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</si>
  <si>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</si>
  <si>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</si>
  <si>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</si>
  <si>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</si>
  <si>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</si>
  <si>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</si>
  <si>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</si>
  <si>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</si>
  <si>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</si>
  <si>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</si>
  <si>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</si>
  <si>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</si>
  <si>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</si>
  <si>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</si>
  <si>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</si>
  <si>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</si>
  <si>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</si>
  <si>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</si>
  <si>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</si>
  <si>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</si>
  <si>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</si>
  <si>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</si>
  <si>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</si>
  <si>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</si>
  <si>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</si>
  <si>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</si>
  <si>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</si>
  <si>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</si>
  <si>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</si>
  <si>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</si>
  <si>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</si>
  <si>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</si>
  <si>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</si>
  <si>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</si>
  <si>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</si>
  <si>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</si>
  <si>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</si>
  <si>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</si>
  <si>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</si>
  <si>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</si>
  <si>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</si>
  <si>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</si>
  <si>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</si>
  <si>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</si>
  <si>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</si>
  <si>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</si>
  <si>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</si>
  <si>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</si>
  <si>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</si>
  <si>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</si>
  <si>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</si>
  <si>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</si>
  <si>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</si>
  <si>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</si>
  <si>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</si>
  <si>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</si>
  <si>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</si>
  <si>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</si>
  <si>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</si>
  <si>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</si>
  <si>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</si>
  <si>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</si>
  <si>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</si>
  <si>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</si>
  <si>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</si>
  <si>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</si>
  <si>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</si>
  <si>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</si>
  <si>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</si>
  <si>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</si>
  <si>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</si>
  <si>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</si>
  <si>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</si>
  <si>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</si>
  <si>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</si>
  <si>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</si>
  <si>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</si>
  <si>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</si>
  <si>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</si>
  <si>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</si>
  <si>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</si>
  <si>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</si>
  <si>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</si>
  <si>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</si>
  <si>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</si>
  <si>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</si>
  <si>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</si>
  <si>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</si>
  <si>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</si>
  <si>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</si>
  <si>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</si>
  <si>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</si>
  <si>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</si>
  <si>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</si>
  <si>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</si>
  <si>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</si>
  <si>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</si>
  <si>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</si>
  <si>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</si>
  <si>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</si>
  <si>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</si>
  <si>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</si>
  <si>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</si>
  <si>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</si>
  <si>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</si>
  <si>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</si>
  <si>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</si>
  <si>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</si>
  <si>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</si>
  <si>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</si>
  <si>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</si>
  <si>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</si>
  <si>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</si>
  <si>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</si>
  <si>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</si>
  <si>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</si>
  <si>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</si>
  <si>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</si>
  <si>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</si>
  <si>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</si>
  <si>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</si>
  <si>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</si>
  <si>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</si>
  <si>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</si>
  <si>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</si>
  <si>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</si>
  <si>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</si>
  <si>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</si>
  <si>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</si>
  <si>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</si>
  <si>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</si>
  <si>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</si>
  <si>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</si>
  <si>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</si>
  <si>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</si>
  <si>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</si>
  <si>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</si>
  <si>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</si>
  <si>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</si>
  <si>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</si>
  <si>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</si>
  <si>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</si>
  <si>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</si>
  <si>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</si>
  <si>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</si>
  <si>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</si>
  <si>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</si>
  <si>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</si>
  <si>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</si>
  <si>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</si>
  <si>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</si>
  <si>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</si>
  <si>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</si>
  <si>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</si>
  <si>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</si>
  <si>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</si>
  <si>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</si>
  <si>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</si>
  <si>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</si>
  <si>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</si>
  <si>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</si>
  <si>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</si>
  <si>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</si>
  <si>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</si>
  <si>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</si>
  <si>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</si>
  <si>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</si>
  <si>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</si>
  <si>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</si>
  <si>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</si>
  <si>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</si>
  <si>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</si>
  <si>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</si>
  <si>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</si>
  <si>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</si>
  <si>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</si>
  <si>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</si>
  <si>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</si>
  <si>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</si>
  <si>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</si>
  <si>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</si>
  <si>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</si>
  <si>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</si>
  <si>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</si>
  <si>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</si>
  <si>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</si>
  <si>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</si>
  <si>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</si>
  <si>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</si>
  <si>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</si>
  <si>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</si>
  <si>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</si>
  <si>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</si>
  <si>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</si>
  <si>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</si>
  <si>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</si>
  <si>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</si>
  <si>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</si>
  <si>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</si>
  <si>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</si>
  <si>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</si>
  <si>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</si>
  <si>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</si>
  <si>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</si>
  <si>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</si>
  <si>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</si>
  <si>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</si>
  <si>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</si>
  <si>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</si>
  <si>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</si>
  <si>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</si>
  <si>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</si>
  <si>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</si>
  <si>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</si>
  <si>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</si>
  <si>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</si>
  <si>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</si>
  <si>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</si>
  <si>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</si>
  <si>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</si>
  <si>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</si>
  <si>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</si>
  <si>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</si>
  <si>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</si>
  <si>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</si>
  <si>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</si>
  <si>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</si>
  <si>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</si>
  <si>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</si>
  <si>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</si>
  <si>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</si>
  <si>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</si>
  <si>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</si>
  <si>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</si>
  <si>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</si>
  <si>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</si>
  <si>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</si>
  <si>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</si>
  <si>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</si>
  <si>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</si>
  <si>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</si>
  <si>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</si>
  <si>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</si>
  <si>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</si>
  <si>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</si>
  <si>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</si>
  <si>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</si>
  <si>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</si>
  <si>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</si>
  <si>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</si>
  <si>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</si>
  <si>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</si>
  <si>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</si>
  <si>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</si>
  <si>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</si>
  <si>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</si>
  <si>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</si>
  <si>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</si>
  <si>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</si>
  <si>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</si>
  <si>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</si>
  <si>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</si>
  <si>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</si>
  <si>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</si>
  <si>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</si>
  <si>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</si>
  <si>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</si>
  <si>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</si>
  <si>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</si>
  <si>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</si>
  <si>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</si>
  <si>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</si>
  <si>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</si>
  <si>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</si>
  <si>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</si>
  <si>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</si>
  <si>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</si>
  <si>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</si>
  <si>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</si>
  <si>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</si>
  <si>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</si>
  <si>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</si>
  <si>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</si>
  <si>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</si>
  <si>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</si>
  <si>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</si>
  <si>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</si>
  <si>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</si>
  <si>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</si>
  <si>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</si>
  <si>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</si>
  <si>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</si>
  <si>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</si>
  <si>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</si>
  <si>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</si>
  <si>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</si>
  <si>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</si>
  <si>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</si>
  <si>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</si>
  <si>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</si>
  <si>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</si>
  <si>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</si>
  <si>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</si>
  <si>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</si>
  <si>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</si>
  <si>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</si>
  <si>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</si>
  <si>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</si>
  <si>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</si>
  <si>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</si>
  <si>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</si>
  <si>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</si>
  <si>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</si>
  <si>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</si>
  <si>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</si>
  <si>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</si>
  <si>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</si>
  <si>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</si>
  <si>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</si>
  <si>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</si>
  <si>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</si>
  <si>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</si>
  <si>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</si>
  <si>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</si>
  <si>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</si>
  <si>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</si>
  <si>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</si>
  <si>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</si>
  <si>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</si>
  <si>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</si>
  <si>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</si>
  <si>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</si>
  <si>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</si>
  <si>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</si>
  <si>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</si>
  <si>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</si>
  <si>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</si>
  <si>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</si>
  <si>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</si>
  <si>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</si>
  <si>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</si>
  <si>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</si>
  <si>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</si>
  <si>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</si>
  <si>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</si>
  <si>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</si>
  <si>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</si>
  <si>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</si>
  <si>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</si>
  <si>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</si>
  <si>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</si>
  <si>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</si>
  <si>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</si>
  <si>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</si>
  <si>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</si>
  <si>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</si>
  <si>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</si>
  <si>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</si>
  <si>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</si>
  <si>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</si>
  <si>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</si>
  <si>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</si>
  <si>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</si>
  <si>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</si>
  <si>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</si>
  <si>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</si>
  <si>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</si>
  <si>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</si>
  <si>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</si>
  <si>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</si>
  <si>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</si>
  <si>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</si>
  <si>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</si>
  <si>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</si>
  <si>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</si>
  <si>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</si>
  <si>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</si>
  <si>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</si>
  <si>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</si>
  <si>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</si>
  <si>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</si>
  <si>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</si>
  <si>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</si>
  <si>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</si>
  <si>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</si>
  <si>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</si>
  <si>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</si>
  <si>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</si>
  <si>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</si>
  <si>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</si>
  <si>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</si>
  <si>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</si>
  <si>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</si>
  <si>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</si>
  <si>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</si>
  <si>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</si>
  <si>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</si>
  <si>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</si>
  <si>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</si>
  <si>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</si>
  <si>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</si>
  <si>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</si>
  <si>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</si>
  <si>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</si>
  <si>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</si>
  <si>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</si>
  <si>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</si>
  <si>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</si>
  <si>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</si>
  <si>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</si>
  <si>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</si>
  <si>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</si>
  <si>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</si>
  <si>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</si>
  <si>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</si>
  <si>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</si>
  <si>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</si>
  <si>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</si>
  <si>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</si>
  <si>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</si>
  <si>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</si>
  <si>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</si>
  <si>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</si>
  <si>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</si>
  <si>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</si>
  <si>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</si>
  <si>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</si>
  <si>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</si>
  <si>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</si>
  <si>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</si>
  <si>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</si>
  <si>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</si>
  <si>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</si>
  <si>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</si>
  <si>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</si>
  <si>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</si>
  <si>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</si>
  <si>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</si>
  <si>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</si>
  <si>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</si>
  <si>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</si>
  <si>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</si>
  <si>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</si>
  <si>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</si>
  <si>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</si>
  <si>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</si>
  <si>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</si>
  <si>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</si>
  <si>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</si>
  <si>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</si>
  <si>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</si>
  <si>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</si>
  <si>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</si>
  <si>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</si>
  <si>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</si>
  <si>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</si>
  <si>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</si>
  <si>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</si>
  <si>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</si>
  <si>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</si>
  <si>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</si>
  <si>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</si>
  <si>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</si>
  <si>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</si>
  <si>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</si>
  <si>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</si>
  <si>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</si>
  <si>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</si>
  <si>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</si>
  <si>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</si>
  <si>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</si>
  <si>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</si>
  <si>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</si>
  <si>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</si>
  <si>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</si>
  <si>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</si>
  <si>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</si>
  <si>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</si>
  <si>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</si>
  <si>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</si>
  <si>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</si>
  <si>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</si>
  <si>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</si>
  <si>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</si>
  <si>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</si>
  <si>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</si>
  <si>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</si>
  <si>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</si>
  <si>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</si>
  <si>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</si>
  <si>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</si>
  <si>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</si>
  <si>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</si>
  <si>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</si>
  <si>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</si>
  <si>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</si>
  <si>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</si>
  <si>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</si>
  <si>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</si>
  <si>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</si>
  <si>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</si>
  <si>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</si>
  <si>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</si>
  <si>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</si>
  <si>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</si>
  <si>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</si>
  <si>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</si>
  <si>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</si>
  <si>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</si>
  <si>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</si>
  <si>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</si>
  <si>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</si>
  <si>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</si>
  <si>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</si>
  <si>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</si>
  <si>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</si>
  <si>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</si>
  <si>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</si>
  <si>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</si>
  <si>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</si>
  <si>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</si>
  <si>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</si>
  <si>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</si>
  <si>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</si>
  <si>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</si>
  <si>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</si>
  <si>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</si>
  <si>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</si>
  <si>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</si>
  <si>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</si>
  <si>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</si>
  <si>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</si>
  <si>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</si>
  <si>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</si>
  <si>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</si>
  <si>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</si>
  <si>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</si>
  <si>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</si>
  <si>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</si>
  <si>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</si>
  <si>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</si>
  <si>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</si>
  <si>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</si>
  <si>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</si>
  <si>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</si>
  <si>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</si>
  <si>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</si>
  <si>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</si>
  <si>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</si>
  <si>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</si>
  <si>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</si>
  <si>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</si>
  <si>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</si>
  <si>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</si>
  <si>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</si>
  <si>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</si>
  <si>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</si>
  <si>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</si>
  <si>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</si>
  <si>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</si>
  <si>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</si>
  <si>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</si>
  <si>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</si>
  <si>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</si>
  <si>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</si>
  <si>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</si>
  <si>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</si>
  <si>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</si>
  <si>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</si>
  <si>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</si>
  <si>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</si>
  <si>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</si>
  <si>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</si>
  <si>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</si>
  <si>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</si>
  <si>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</si>
  <si>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</si>
  <si>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</si>
  <si>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</si>
  <si>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</si>
  <si>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</si>
  <si>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</si>
  <si>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</si>
  <si>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</si>
  <si>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</si>
  <si>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</si>
  <si>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</si>
  <si>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</si>
  <si>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</si>
  <si>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</si>
  <si>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</si>
  <si>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</si>
  <si>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</si>
  <si>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</si>
  <si>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</si>
  <si>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</si>
  <si>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</si>
  <si>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</si>
  <si>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</si>
  <si>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</si>
  <si>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</si>
  <si>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</si>
  <si>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</si>
  <si>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</si>
  <si>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</si>
  <si>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</si>
  <si>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</si>
  <si>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</si>
  <si>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</si>
  <si>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</si>
  <si>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</si>
  <si>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</si>
  <si>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</si>
  <si>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</si>
  <si>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</si>
  <si>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</si>
  <si>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</si>
  <si>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</si>
  <si>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</si>
  <si>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</si>
  <si>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</si>
  <si>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</si>
  <si>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</si>
  <si>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</si>
  <si>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</si>
  <si>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</si>
  <si>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</si>
  <si>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</si>
  <si>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</si>
  <si>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</si>
  <si>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</si>
  <si>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</si>
  <si>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</si>
  <si>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</si>
  <si>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</si>
  <si>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</si>
  <si>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</si>
  <si>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</si>
  <si>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</si>
  <si>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</si>
  <si>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</si>
  <si>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</si>
  <si>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</si>
  <si>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</si>
  <si>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</si>
  <si>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</si>
  <si>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</si>
  <si>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</si>
  <si>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</si>
  <si>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</si>
  <si>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</si>
  <si>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</si>
  <si>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</si>
  <si>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</si>
  <si>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</si>
  <si>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</si>
  <si>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</si>
  <si>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</si>
  <si>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</si>
  <si>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</si>
  <si>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</si>
  <si>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</si>
  <si>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</si>
  <si>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</si>
  <si>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</si>
  <si>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</si>
  <si>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</si>
  <si>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</si>
  <si>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</si>
  <si>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</si>
  <si>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</si>
  <si>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</si>
  <si>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</si>
  <si>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</si>
  <si>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</si>
  <si>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</si>
  <si>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</si>
  <si>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</si>
  <si>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</si>
  <si>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</si>
  <si>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</si>
  <si>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</si>
  <si>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</si>
  <si>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</si>
  <si>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</si>
  <si>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</si>
  <si>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</si>
  <si>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</si>
  <si>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</si>
  <si>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</si>
  <si>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</si>
  <si>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</si>
  <si>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</si>
  <si>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</si>
  <si>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</si>
  <si>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</si>
  <si>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</si>
  <si>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</si>
  <si>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</si>
  <si>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</si>
  <si>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</si>
  <si>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</si>
  <si>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</si>
  <si>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</si>
  <si>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</si>
  <si>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</si>
  <si>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</si>
  <si>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</si>
  <si>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</si>
  <si>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</si>
  <si>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</si>
  <si>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</si>
  <si>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</si>
  <si>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</si>
  <si>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</si>
  <si>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</si>
  <si>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</si>
  <si>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</si>
  <si>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</si>
  <si>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</si>
  <si>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</si>
  <si>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</si>
  <si>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</si>
  <si>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</si>
  <si>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</si>
  <si>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</si>
  <si>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</si>
  <si>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</si>
  <si>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</si>
  <si>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</si>
  <si>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</si>
  <si>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</si>
  <si>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</si>
  <si>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</si>
  <si>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</si>
  <si>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</si>
  <si>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</si>
  <si>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</si>
  <si>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</si>
  <si>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</si>
  <si>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</si>
  <si>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</si>
  <si>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</si>
  <si>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</rPr>
      <t>62</t>
    </r>
    <r>
      <rPr>
        <sz val="10"/>
        <color rgb="FF262626"/>
        <rFont val="Arial Unicode MS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</si>
  <si>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</si>
  <si>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58</t>
    </r>
    <r>
      <rPr>
        <sz val="10"/>
        <color rgb="FF262626"/>
        <rFont val="Arial Unicode MS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</si>
  <si>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95</t>
    </r>
    <r>
      <rPr>
        <sz val="10"/>
        <color rgb="FF262626"/>
        <rFont val="Arial Unicode MS"/>
        <charset val="129"/>
      </rPr>
      <t>ㄱ</t>
    </r>
    <phoneticPr fontId="41" type="noConversion"/>
  </si>
  <si>
    <t>달리기를 말할 때 내가 하고 싶은 이야기</t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</si>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</sst>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19" borderId="52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2" xfId="0" applyFont="1" applyFill="1" applyBorder="1" applyAlignment="1"/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2">
        <v>2019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5"/>
      <c r="C1" s="745"/>
      <c r="D1" s="745"/>
      <c r="E1" s="745"/>
      <c r="F1" s="745"/>
      <c r="G1" s="745"/>
      <c r="H1" s="745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8" t="s">
        <v>322</v>
      </c>
      <c r="B1" s="749"/>
      <c r="C1" s="749"/>
      <c r="D1" s="749"/>
      <c r="E1" s="750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1" t="s">
        <v>398</v>
      </c>
      <c r="E2" s="751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2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3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3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3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3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3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3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3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3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3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3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3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3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3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3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3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3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3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3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3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4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3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3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3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4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2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3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3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3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3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3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3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3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3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3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3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3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3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4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2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3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3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3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3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3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3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3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3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3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3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4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2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3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3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3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3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3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3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3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3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4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3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3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3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3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3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3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3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3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3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3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3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3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3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3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3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3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4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3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3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3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3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3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3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3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3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3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3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3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3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4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5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6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6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6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6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6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6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6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6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6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7" t="s">
        <v>495</v>
      </c>
      <c r="B105" s="758"/>
      <c r="C105" s="759"/>
      <c r="D105" s="746">
        <f>SUM(D4:D104)</f>
        <v>1832000</v>
      </c>
      <c r="E105" s="74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3">
        <v>2020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4">
        <v>2021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3" sqref="F8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36" sqref="F3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2"/>
  <sheetViews>
    <sheetView tabSelected="1" zoomScaleNormal="100" zoomScaleSheetLayoutView="75" workbookViewId="0">
      <pane ySplit="2" topLeftCell="A126" activePane="bottomLeft" state="frozen"/>
      <selection pane="bottomLeft" activeCell="H147" sqref="H14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5080</v>
      </c>
      <c r="I72" s="612">
        <v>2024</v>
      </c>
      <c r="J72" s="611" t="s">
        <v>295</v>
      </c>
      <c r="K72" s="244" t="s">
        <v>5076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5085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5090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5138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44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5074</v>
      </c>
      <c r="C108" s="606">
        <v>29</v>
      </c>
      <c r="D108" s="606">
        <v>584</v>
      </c>
      <c r="E108" s="672">
        <f t="shared" si="18"/>
        <v>4.9657534246575343</v>
      </c>
      <c r="F108" s="606"/>
      <c r="G108" s="606" t="s">
        <v>5029</v>
      </c>
      <c r="H108" s="605" t="s">
        <v>5078</v>
      </c>
      <c r="I108" s="607">
        <v>2020</v>
      </c>
      <c r="J108" s="606" t="s">
        <v>295</v>
      </c>
      <c r="K108" s="615" t="s">
        <v>5073</v>
      </c>
      <c r="L108" s="300">
        <v>45494</v>
      </c>
      <c r="M108" s="296" t="s">
        <v>280</v>
      </c>
      <c r="N108" s="281">
        <f t="shared" ref="N108:N126" si="19">IF(M108="O",L108+21,L108+14)</f>
        <v>45515</v>
      </c>
      <c r="O108" s="9"/>
    </row>
    <row r="109" spans="1:15" ht="15">
      <c r="A109" s="3">
        <v>65</v>
      </c>
      <c r="B109" s="710" t="s">
        <v>299</v>
      </c>
      <c r="C109" s="606">
        <v>21</v>
      </c>
      <c r="D109" s="606">
        <v>596</v>
      </c>
      <c r="E109" s="672">
        <f t="shared" si="18"/>
        <v>3.523489932885906</v>
      </c>
      <c r="F109" s="606"/>
      <c r="G109" s="606" t="s">
        <v>4940</v>
      </c>
      <c r="H109" s="605" t="s">
        <v>5079</v>
      </c>
      <c r="I109" s="607">
        <v>2024</v>
      </c>
      <c r="J109" s="606" t="s">
        <v>295</v>
      </c>
      <c r="K109" s="295" t="s">
        <v>5075</v>
      </c>
      <c r="L109" s="300">
        <v>45494</v>
      </c>
      <c r="M109" s="296" t="s">
        <v>280</v>
      </c>
      <c r="N109" s="281">
        <f t="shared" ref="N109:N110" si="20">IF(M109="O",L109+21,L109+14)</f>
        <v>45515</v>
      </c>
      <c r="O109" s="9"/>
    </row>
    <row r="110" spans="1:15" ht="15">
      <c r="A110" s="3">
        <v>66</v>
      </c>
      <c r="B110" s="695" t="s">
        <v>4109</v>
      </c>
      <c r="C110" s="470">
        <v>96</v>
      </c>
      <c r="D110" s="606">
        <v>445</v>
      </c>
      <c r="E110" s="672">
        <f t="shared" si="18"/>
        <v>21.573033707865168</v>
      </c>
      <c r="F110" s="470"/>
      <c r="G110" s="470" t="s">
        <v>4940</v>
      </c>
      <c r="H110" s="298" t="s">
        <v>5051</v>
      </c>
      <c r="I110" s="297">
        <v>2024</v>
      </c>
      <c r="J110" s="470" t="s">
        <v>702</v>
      </c>
      <c r="K110" s="295" t="s">
        <v>5052</v>
      </c>
      <c r="L110" s="300">
        <v>45501</v>
      </c>
      <c r="M110" s="296" t="s">
        <v>690</v>
      </c>
      <c r="N110" s="281">
        <f t="shared" si="20"/>
        <v>45522</v>
      </c>
      <c r="O110" s="9"/>
    </row>
    <row r="111" spans="1:15" ht="15">
      <c r="A111" s="3">
        <v>67</v>
      </c>
      <c r="B111" s="710" t="s">
        <v>4515</v>
      </c>
      <c r="C111" s="606">
        <v>33</v>
      </c>
      <c r="D111" s="606">
        <v>404</v>
      </c>
      <c r="E111" s="672">
        <f t="shared" si="18"/>
        <v>8.1683168316831694</v>
      </c>
      <c r="F111" s="606" t="s">
        <v>5077</v>
      </c>
      <c r="G111" s="606" t="s">
        <v>4988</v>
      </c>
      <c r="H111" s="471" t="s">
        <v>1177</v>
      </c>
      <c r="I111" s="297">
        <v>2021</v>
      </c>
      <c r="J111" s="470" t="s">
        <v>702</v>
      </c>
      <c r="K111" s="295" t="s">
        <v>5072</v>
      </c>
      <c r="L111" s="300">
        <v>45501</v>
      </c>
      <c r="M111" s="296" t="s">
        <v>690</v>
      </c>
      <c r="N111" s="281">
        <f t="shared" si="19"/>
        <v>45522</v>
      </c>
      <c r="O111" s="9"/>
    </row>
    <row r="112" spans="1:15" ht="15">
      <c r="A112" s="3">
        <v>68</v>
      </c>
      <c r="B112" s="710" t="s">
        <v>3924</v>
      </c>
      <c r="C112" s="606"/>
      <c r="D112" s="606">
        <v>302</v>
      </c>
      <c r="E112" s="672">
        <f t="shared" si="18"/>
        <v>0</v>
      </c>
      <c r="F112" s="606"/>
      <c r="G112" s="470" t="s">
        <v>1318</v>
      </c>
      <c r="H112" s="471" t="s">
        <v>5091</v>
      </c>
      <c r="I112" s="297">
        <v>2023</v>
      </c>
      <c r="J112" s="470" t="s">
        <v>1196</v>
      </c>
      <c r="K112" s="295"/>
      <c r="L112" s="300">
        <v>45515</v>
      </c>
      <c r="M112" s="296" t="s">
        <v>280</v>
      </c>
      <c r="N112" s="281">
        <f t="shared" si="19"/>
        <v>45536</v>
      </c>
      <c r="O112" s="9"/>
    </row>
    <row r="113" spans="1:15" ht="15">
      <c r="A113" s="3">
        <v>69</v>
      </c>
      <c r="B113" s="695" t="s">
        <v>4515</v>
      </c>
      <c r="C113" s="470">
        <v>14</v>
      </c>
      <c r="D113" s="606">
        <v>368</v>
      </c>
      <c r="E113" s="672">
        <f t="shared" si="18"/>
        <v>3.804347826086957</v>
      </c>
      <c r="F113" s="470"/>
      <c r="G113" s="470" t="s">
        <v>1318</v>
      </c>
      <c r="H113" s="471" t="s">
        <v>5094</v>
      </c>
      <c r="I113" s="297">
        <v>2019</v>
      </c>
      <c r="J113" s="470" t="s">
        <v>702</v>
      </c>
      <c r="K113" s="295" t="s">
        <v>5095</v>
      </c>
      <c r="L113" s="300">
        <v>45515</v>
      </c>
      <c r="M113" s="296" t="s">
        <v>280</v>
      </c>
      <c r="N113" s="281">
        <f t="shared" si="19"/>
        <v>45536</v>
      </c>
      <c r="O113" s="9"/>
    </row>
    <row r="114" spans="1:15" ht="15.6">
      <c r="A114" s="3">
        <v>70</v>
      </c>
      <c r="B114" s="710" t="s">
        <v>3923</v>
      </c>
      <c r="C114" s="606">
        <v>100</v>
      </c>
      <c r="D114" s="606">
        <v>238</v>
      </c>
      <c r="E114" s="672">
        <f t="shared" si="18"/>
        <v>42.016806722689076</v>
      </c>
      <c r="F114" s="606"/>
      <c r="G114" s="470" t="s">
        <v>5003</v>
      </c>
      <c r="H114" s="471" t="s">
        <v>5069</v>
      </c>
      <c r="I114" s="297">
        <v>2024</v>
      </c>
      <c r="J114" s="470" t="s">
        <v>702</v>
      </c>
      <c r="K114" s="295" t="s">
        <v>5070</v>
      </c>
      <c r="L114" s="300">
        <v>45515</v>
      </c>
      <c r="M114" s="296" t="s">
        <v>280</v>
      </c>
      <c r="N114" s="281">
        <f t="shared" si="19"/>
        <v>45536</v>
      </c>
      <c r="O114" s="331" t="s">
        <v>5115</v>
      </c>
    </row>
    <row r="115" spans="1:15" ht="15">
      <c r="A115" s="3">
        <v>71</v>
      </c>
      <c r="B115" s="710" t="s">
        <v>3966</v>
      </c>
      <c r="C115" s="606"/>
      <c r="D115" s="606">
        <v>304</v>
      </c>
      <c r="E115" s="672">
        <f t="shared" si="18"/>
        <v>0</v>
      </c>
      <c r="F115" s="606"/>
      <c r="G115" s="470" t="s">
        <v>1318</v>
      </c>
      <c r="H115" s="471" t="s">
        <v>5096</v>
      </c>
      <c r="I115" s="297">
        <v>2024</v>
      </c>
      <c r="J115" s="470" t="s">
        <v>1196</v>
      </c>
      <c r="K115" s="295" t="s">
        <v>5097</v>
      </c>
      <c r="L115" s="300">
        <v>45522</v>
      </c>
      <c r="M115" s="296" t="s">
        <v>690</v>
      </c>
      <c r="N115" s="281">
        <f t="shared" si="19"/>
        <v>45543</v>
      </c>
      <c r="O115" s="9"/>
    </row>
    <row r="116" spans="1:15" ht="15">
      <c r="A116" s="3">
        <v>72</v>
      </c>
      <c r="B116" s="710" t="s">
        <v>4515</v>
      </c>
      <c r="C116" s="606"/>
      <c r="D116" s="606">
        <v>705</v>
      </c>
      <c r="E116" s="672">
        <f t="shared" si="18"/>
        <v>0</v>
      </c>
      <c r="F116" s="606" t="s">
        <v>5113</v>
      </c>
      <c r="G116" s="470" t="s">
        <v>4940</v>
      </c>
      <c r="H116" s="471" t="s">
        <v>5098</v>
      </c>
      <c r="I116" s="297">
        <v>2010</v>
      </c>
      <c r="J116" s="470" t="s">
        <v>1196</v>
      </c>
      <c r="K116" s="295" t="s">
        <v>5099</v>
      </c>
      <c r="L116" s="300">
        <v>45522</v>
      </c>
      <c r="M116" s="296" t="s">
        <v>690</v>
      </c>
      <c r="N116" s="281">
        <f t="shared" si="19"/>
        <v>45543</v>
      </c>
      <c r="O116" s="9"/>
    </row>
    <row r="117" spans="1:15" ht="15">
      <c r="A117" s="3">
        <v>73</v>
      </c>
      <c r="B117" s="710" t="s">
        <v>1891</v>
      </c>
      <c r="C117" s="606"/>
      <c r="D117" s="606">
        <v>273</v>
      </c>
      <c r="E117" s="672">
        <f t="shared" si="18"/>
        <v>0</v>
      </c>
      <c r="F117" s="606"/>
      <c r="G117" s="470" t="s">
        <v>5029</v>
      </c>
      <c r="H117" s="730" t="s">
        <v>5100</v>
      </c>
      <c r="I117" s="297">
        <v>2021</v>
      </c>
      <c r="J117" s="470" t="s">
        <v>5101</v>
      </c>
      <c r="K117" s="295" t="s">
        <v>5102</v>
      </c>
      <c r="L117" s="300">
        <v>45522</v>
      </c>
      <c r="M117" s="296" t="s">
        <v>690</v>
      </c>
      <c r="N117" s="281">
        <f t="shared" si="19"/>
        <v>45543</v>
      </c>
      <c r="O117" s="9"/>
    </row>
    <row r="118" spans="1:15" ht="15">
      <c r="A118" s="3">
        <v>74</v>
      </c>
      <c r="B118" s="710" t="s">
        <v>4515</v>
      </c>
      <c r="C118" s="606"/>
      <c r="D118" s="606">
        <v>440</v>
      </c>
      <c r="E118" s="672">
        <f t="shared" si="18"/>
        <v>0</v>
      </c>
      <c r="F118" s="606"/>
      <c r="G118" s="470" t="s">
        <v>1318</v>
      </c>
      <c r="H118" s="471" t="s">
        <v>5103</v>
      </c>
      <c r="I118" s="297">
        <v>2023</v>
      </c>
      <c r="J118" s="470" t="s">
        <v>702</v>
      </c>
      <c r="K118" s="295" t="s">
        <v>5104</v>
      </c>
      <c r="L118" s="300">
        <v>45522</v>
      </c>
      <c r="M118" s="296" t="s">
        <v>690</v>
      </c>
      <c r="N118" s="281">
        <f t="shared" si="19"/>
        <v>45543</v>
      </c>
      <c r="O118" s="9"/>
    </row>
    <row r="119" spans="1:15" ht="15">
      <c r="A119" s="3">
        <v>75</v>
      </c>
      <c r="B119" s="695" t="s">
        <v>3924</v>
      </c>
      <c r="C119" s="470"/>
      <c r="D119" s="606">
        <v>287</v>
      </c>
      <c r="E119" s="672">
        <f t="shared" si="18"/>
        <v>0</v>
      </c>
      <c r="F119" s="470"/>
      <c r="G119" s="470" t="s">
        <v>5029</v>
      </c>
      <c r="H119" s="471" t="s">
        <v>5107</v>
      </c>
      <c r="I119" s="297">
        <v>2023</v>
      </c>
      <c r="J119" s="470" t="s">
        <v>702</v>
      </c>
      <c r="K119" s="295" t="s">
        <v>5108</v>
      </c>
      <c r="L119" s="300">
        <v>45522</v>
      </c>
      <c r="M119" s="296" t="s">
        <v>690</v>
      </c>
      <c r="N119" s="281">
        <f t="shared" si="19"/>
        <v>45543</v>
      </c>
      <c r="O119" s="9"/>
    </row>
    <row r="120" spans="1:15" ht="15">
      <c r="A120" s="3">
        <v>76</v>
      </c>
      <c r="B120" s="710" t="s">
        <v>4955</v>
      </c>
      <c r="C120" s="606">
        <v>65</v>
      </c>
      <c r="D120" s="606">
        <v>359</v>
      </c>
      <c r="E120" s="672">
        <f t="shared" si="18"/>
        <v>18.105849582172702</v>
      </c>
      <c r="F120" s="606"/>
      <c r="G120" s="470" t="s">
        <v>4940</v>
      </c>
      <c r="H120" s="471" t="s">
        <v>5109</v>
      </c>
      <c r="I120" s="297">
        <v>2023</v>
      </c>
      <c r="J120" s="470" t="s">
        <v>702</v>
      </c>
      <c r="K120" s="295" t="s">
        <v>5110</v>
      </c>
      <c r="L120" s="300">
        <v>45522</v>
      </c>
      <c r="M120" s="296" t="s">
        <v>690</v>
      </c>
      <c r="N120" s="281">
        <f t="shared" si="19"/>
        <v>45543</v>
      </c>
      <c r="O120" s="9"/>
    </row>
    <row r="121" spans="1:15" ht="15">
      <c r="A121" s="3">
        <v>77</v>
      </c>
      <c r="B121" s="710" t="s">
        <v>4515</v>
      </c>
      <c r="C121" s="606">
        <v>23</v>
      </c>
      <c r="D121" s="606">
        <v>327</v>
      </c>
      <c r="E121" s="672">
        <f t="shared" si="18"/>
        <v>7.0336391437308867</v>
      </c>
      <c r="F121" s="606"/>
      <c r="G121" s="470" t="s">
        <v>1318</v>
      </c>
      <c r="H121" s="730" t="s">
        <v>5116</v>
      </c>
      <c r="I121" s="297">
        <v>2024</v>
      </c>
      <c r="J121" s="470" t="s">
        <v>1196</v>
      </c>
      <c r="K121" s="295" t="s">
        <v>5117</v>
      </c>
      <c r="L121" s="300">
        <v>45536</v>
      </c>
      <c r="M121" s="296" t="s">
        <v>690</v>
      </c>
      <c r="N121" s="281">
        <f t="shared" si="19"/>
        <v>45557</v>
      </c>
      <c r="O121" s="9"/>
    </row>
    <row r="122" spans="1:15" ht="15">
      <c r="A122" s="3">
        <v>78</v>
      </c>
      <c r="B122" s="710" t="s">
        <v>4515</v>
      </c>
      <c r="C122" s="606">
        <v>34</v>
      </c>
      <c r="D122" s="606">
        <v>225</v>
      </c>
      <c r="E122" s="672">
        <f t="shared" si="18"/>
        <v>15.111111111111111</v>
      </c>
      <c r="F122" s="606"/>
      <c r="G122" s="470" t="s">
        <v>4854</v>
      </c>
      <c r="H122" s="471" t="s">
        <v>5118</v>
      </c>
      <c r="I122" s="297">
        <v>2024</v>
      </c>
      <c r="J122" s="470" t="s">
        <v>1196</v>
      </c>
      <c r="K122" s="295" t="s">
        <v>5119</v>
      </c>
      <c r="L122" s="300">
        <v>45536</v>
      </c>
      <c r="M122" s="296" t="s">
        <v>690</v>
      </c>
      <c r="N122" s="281">
        <f t="shared" si="19"/>
        <v>45557</v>
      </c>
      <c r="O122" s="9"/>
    </row>
    <row r="123" spans="1:15" ht="15">
      <c r="A123" s="3">
        <v>79</v>
      </c>
      <c r="B123" s="710" t="s">
        <v>3924</v>
      </c>
      <c r="C123" s="606">
        <v>40</v>
      </c>
      <c r="D123" s="606">
        <v>211</v>
      </c>
      <c r="E123" s="672">
        <f t="shared" si="18"/>
        <v>18.957345971563981</v>
      </c>
      <c r="F123" s="606"/>
      <c r="G123" s="470" t="s">
        <v>5029</v>
      </c>
      <c r="H123" s="730" t="s">
        <v>5120</v>
      </c>
      <c r="I123" s="297">
        <v>2019</v>
      </c>
      <c r="J123" s="470" t="s">
        <v>1196</v>
      </c>
      <c r="K123" s="295" t="s">
        <v>5121</v>
      </c>
      <c r="L123" s="300">
        <v>45536</v>
      </c>
      <c r="M123" s="296" t="s">
        <v>690</v>
      </c>
      <c r="N123" s="281">
        <f t="shared" si="19"/>
        <v>45557</v>
      </c>
      <c r="O123" s="9"/>
    </row>
    <row r="124" spans="1:15" ht="15">
      <c r="A124" s="3">
        <v>80</v>
      </c>
      <c r="B124" s="710" t="s">
        <v>4515</v>
      </c>
      <c r="C124" s="606">
        <v>7</v>
      </c>
      <c r="D124" s="606">
        <v>416</v>
      </c>
      <c r="E124" s="672">
        <f t="shared" si="18"/>
        <v>1.6826923076923077</v>
      </c>
      <c r="F124" s="606" t="s">
        <v>5077</v>
      </c>
      <c r="G124" s="470" t="s">
        <v>4944</v>
      </c>
      <c r="H124" s="471" t="s">
        <v>5092</v>
      </c>
      <c r="I124" s="607">
        <v>2023</v>
      </c>
      <c r="J124" s="606" t="s">
        <v>685</v>
      </c>
      <c r="K124" s="615" t="s">
        <v>5093</v>
      </c>
      <c r="L124" s="300">
        <v>45543</v>
      </c>
      <c r="M124" s="296" t="s">
        <v>690</v>
      </c>
      <c r="N124" s="281">
        <f t="shared" si="19"/>
        <v>45564</v>
      </c>
      <c r="O124" s="9"/>
    </row>
    <row r="125" spans="1:15" ht="15.6">
      <c r="A125" s="3">
        <v>81</v>
      </c>
      <c r="B125" s="710" t="s">
        <v>4515</v>
      </c>
      <c r="C125" s="606">
        <v>23</v>
      </c>
      <c r="D125" s="606">
        <v>561</v>
      </c>
      <c r="E125" s="672">
        <f t="shared" si="18"/>
        <v>4.0998217468805702</v>
      </c>
      <c r="F125" s="606"/>
      <c r="G125" s="470"/>
      <c r="H125" s="471" t="s">
        <v>5124</v>
      </c>
      <c r="I125" s="297">
        <v>2017</v>
      </c>
      <c r="J125" s="470" t="s">
        <v>685</v>
      </c>
      <c r="K125" s="295" t="s">
        <v>5125</v>
      </c>
      <c r="L125" s="300">
        <v>45543</v>
      </c>
      <c r="M125" s="296" t="s">
        <v>690</v>
      </c>
      <c r="N125" s="281">
        <f t="shared" si="19"/>
        <v>45564</v>
      </c>
      <c r="O125" s="331" t="s">
        <v>5114</v>
      </c>
    </row>
    <row r="126" spans="1:15" ht="15">
      <c r="A126" s="3">
        <v>82</v>
      </c>
      <c r="B126" s="710" t="s">
        <v>4515</v>
      </c>
      <c r="C126" s="606">
        <v>14</v>
      </c>
      <c r="D126" s="606">
        <v>437</v>
      </c>
      <c r="E126" s="672">
        <f t="shared" si="18"/>
        <v>3.2036613272311212</v>
      </c>
      <c r="F126" s="606"/>
      <c r="G126" s="470"/>
      <c r="H126" s="471" t="s">
        <v>5129</v>
      </c>
      <c r="I126" s="297">
        <v>2024</v>
      </c>
      <c r="J126" s="470" t="s">
        <v>702</v>
      </c>
      <c r="K126" s="295" t="s">
        <v>5130</v>
      </c>
      <c r="L126" s="300">
        <v>45557</v>
      </c>
      <c r="M126" s="296" t="s">
        <v>690</v>
      </c>
      <c r="N126" s="281">
        <f t="shared" si="19"/>
        <v>45578</v>
      </c>
      <c r="O126" s="477" t="s">
        <v>5131</v>
      </c>
    </row>
    <row r="127" spans="1:15" ht="15">
      <c r="A127" s="3">
        <v>83</v>
      </c>
      <c r="B127" s="710" t="s">
        <v>4515</v>
      </c>
      <c r="C127" s="606">
        <v>48</v>
      </c>
      <c r="D127" s="606">
        <v>478</v>
      </c>
      <c r="E127" s="672">
        <f t="shared" si="18"/>
        <v>10.0418410041841</v>
      </c>
      <c r="F127" s="606"/>
      <c r="G127" s="470" t="s">
        <v>4940</v>
      </c>
      <c r="H127" s="735" t="s">
        <v>5105</v>
      </c>
      <c r="I127" s="297">
        <v>2024</v>
      </c>
      <c r="J127" s="470" t="s">
        <v>702</v>
      </c>
      <c r="K127" s="295" t="s">
        <v>5106</v>
      </c>
      <c r="L127" s="300">
        <v>45557</v>
      </c>
      <c r="M127" s="296" t="s">
        <v>690</v>
      </c>
      <c r="N127" s="281">
        <f t="shared" ref="N127:N145" si="21">IF(M127="O",L127+21,L127+14)</f>
        <v>45578</v>
      </c>
      <c r="O127" s="9"/>
    </row>
    <row r="128" spans="1:15" ht="15">
      <c r="A128" s="3">
        <v>84</v>
      </c>
      <c r="B128" s="710" t="s">
        <v>4515</v>
      </c>
      <c r="C128" s="606"/>
      <c r="D128" s="606">
        <v>345</v>
      </c>
      <c r="E128" s="672">
        <f t="shared" si="18"/>
        <v>0</v>
      </c>
      <c r="F128" s="606"/>
      <c r="G128" s="470" t="s">
        <v>5029</v>
      </c>
      <c r="H128" s="730" t="s">
        <v>5132</v>
      </c>
      <c r="I128" s="297">
        <v>2017</v>
      </c>
      <c r="J128" s="470" t="s">
        <v>685</v>
      </c>
      <c r="K128" s="295" t="s">
        <v>5133</v>
      </c>
      <c r="L128" s="300">
        <v>45564</v>
      </c>
      <c r="M128" s="296" t="s">
        <v>690</v>
      </c>
      <c r="N128" s="281">
        <f t="shared" si="21"/>
        <v>45585</v>
      </c>
      <c r="O128" s="477"/>
    </row>
    <row r="129" spans="1:15" ht="15">
      <c r="A129" s="3">
        <v>85</v>
      </c>
      <c r="B129" s="710" t="s">
        <v>4515</v>
      </c>
      <c r="C129" s="606">
        <v>163</v>
      </c>
      <c r="D129" s="606">
        <v>304</v>
      </c>
      <c r="E129" s="672">
        <f t="shared" si="18"/>
        <v>53.618421052631582</v>
      </c>
      <c r="F129" s="606"/>
      <c r="G129" s="470" t="s">
        <v>4940</v>
      </c>
      <c r="H129" s="471" t="s">
        <v>5134</v>
      </c>
      <c r="I129" s="297">
        <v>2020</v>
      </c>
      <c r="J129" s="470" t="s">
        <v>685</v>
      </c>
      <c r="K129" s="295" t="s">
        <v>5135</v>
      </c>
      <c r="L129" s="300">
        <v>45564</v>
      </c>
      <c r="M129" s="296" t="s">
        <v>690</v>
      </c>
      <c r="N129" s="281">
        <f t="shared" si="21"/>
        <v>45585</v>
      </c>
      <c r="O129" s="9"/>
    </row>
    <row r="130" spans="1:15" ht="15">
      <c r="A130" s="3">
        <v>86</v>
      </c>
      <c r="B130" s="695" t="s">
        <v>4515</v>
      </c>
      <c r="C130" s="470"/>
      <c r="D130" s="606">
        <v>495</v>
      </c>
      <c r="E130" s="672">
        <f t="shared" si="18"/>
        <v>0</v>
      </c>
      <c r="F130" s="470"/>
      <c r="G130" s="470" t="s">
        <v>5029</v>
      </c>
      <c r="H130" s="471" t="s">
        <v>5136</v>
      </c>
      <c r="I130" s="297">
        <v>2016</v>
      </c>
      <c r="J130" s="470" t="s">
        <v>685</v>
      </c>
      <c r="K130" s="295" t="s">
        <v>5137</v>
      </c>
      <c r="L130" s="300">
        <v>45564</v>
      </c>
      <c r="M130" s="296" t="s">
        <v>690</v>
      </c>
      <c r="N130" s="281">
        <f t="shared" si="21"/>
        <v>45585</v>
      </c>
      <c r="O130" s="9"/>
    </row>
    <row r="131" spans="1:15" ht="15">
      <c r="A131" s="3">
        <v>87</v>
      </c>
      <c r="B131" s="729" t="s">
        <v>3924</v>
      </c>
      <c r="C131" s="585">
        <v>98</v>
      </c>
      <c r="D131" s="585">
        <v>255</v>
      </c>
      <c r="E131" s="674">
        <f t="shared" si="18"/>
        <v>38.431372549019613</v>
      </c>
      <c r="F131" s="585"/>
      <c r="G131" s="473"/>
      <c r="H131" s="474" t="s">
        <v>5111</v>
      </c>
      <c r="I131" s="312">
        <v>2024</v>
      </c>
      <c r="J131" s="473" t="s">
        <v>5112</v>
      </c>
      <c r="K131" s="330"/>
      <c r="L131" s="587"/>
      <c r="M131" s="312"/>
      <c r="N131" s="281">
        <f t="shared" si="21"/>
        <v>14</v>
      </c>
      <c r="O131" s="9"/>
    </row>
    <row r="132" spans="1:15" ht="15">
      <c r="A132" s="3">
        <v>88</v>
      </c>
      <c r="B132" s="703" t="s">
        <v>4111</v>
      </c>
      <c r="C132" s="473">
        <v>125</v>
      </c>
      <c r="D132" s="585">
        <v>269</v>
      </c>
      <c r="E132" s="674">
        <f t="shared" si="18"/>
        <v>46.468401486988846</v>
      </c>
      <c r="F132" s="473"/>
      <c r="G132" s="585" t="s">
        <v>4988</v>
      </c>
      <c r="H132" s="699" t="s">
        <v>4997</v>
      </c>
      <c r="I132" s="700">
        <v>2020</v>
      </c>
      <c r="J132" s="585" t="s">
        <v>2401</v>
      </c>
      <c r="K132" s="704"/>
      <c r="L132" s="587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3924</v>
      </c>
      <c r="C133" s="473">
        <v>308</v>
      </c>
      <c r="D133" s="585">
        <v>416</v>
      </c>
      <c r="E133" s="674">
        <f t="shared" si="18"/>
        <v>74.038461538461547</v>
      </c>
      <c r="F133" s="473"/>
      <c r="G133" s="473" t="s">
        <v>4843</v>
      </c>
      <c r="H133" s="474" t="s">
        <v>5021</v>
      </c>
      <c r="I133" s="312">
        <v>2022</v>
      </c>
      <c r="J133" s="473" t="s">
        <v>4113</v>
      </c>
      <c r="K133" s="704"/>
      <c r="L133" s="587"/>
      <c r="M133" s="348"/>
      <c r="N133" s="281">
        <f t="shared" si="21"/>
        <v>14</v>
      </c>
      <c r="O133" s="9"/>
    </row>
    <row r="134" spans="1:15" ht="15">
      <c r="A134" s="3">
        <v>90</v>
      </c>
      <c r="B134" s="474" t="s">
        <v>4111</v>
      </c>
      <c r="C134" s="473">
        <v>136</v>
      </c>
      <c r="D134" s="585">
        <v>662</v>
      </c>
      <c r="E134" s="674">
        <f t="shared" si="18"/>
        <v>20.543806646525681</v>
      </c>
      <c r="F134" s="473"/>
      <c r="G134" s="473" t="s">
        <v>4843</v>
      </c>
      <c r="H134" s="474" t="s">
        <v>5011</v>
      </c>
      <c r="I134" s="312">
        <v>2022</v>
      </c>
      <c r="J134" s="473" t="s">
        <v>4113</v>
      </c>
      <c r="K134" s="310"/>
      <c r="L134" s="587"/>
      <c r="M134" s="348"/>
      <c r="N134" s="281">
        <f t="shared" si="21"/>
        <v>14</v>
      </c>
      <c r="O134" s="9"/>
    </row>
    <row r="135" spans="1:15" ht="15">
      <c r="A135" s="3">
        <v>91</v>
      </c>
      <c r="B135" s="699" t="s">
        <v>4515</v>
      </c>
      <c r="C135" s="585">
        <v>163</v>
      </c>
      <c r="D135" s="585">
        <v>432</v>
      </c>
      <c r="E135" s="674">
        <f t="shared" si="18"/>
        <v>37.731481481481481</v>
      </c>
      <c r="F135" s="585"/>
      <c r="G135" s="585" t="s">
        <v>4854</v>
      </c>
      <c r="H135" s="699" t="s">
        <v>4865</v>
      </c>
      <c r="I135" s="700">
        <v>2023</v>
      </c>
      <c r="J135" s="473" t="s">
        <v>5019</v>
      </c>
      <c r="K135" s="310"/>
      <c r="L135" s="587"/>
      <c r="M135" s="348"/>
      <c r="N135" s="281">
        <f t="shared" si="21"/>
        <v>14</v>
      </c>
      <c r="O135" s="9"/>
    </row>
    <row r="136" spans="1:15" ht="15">
      <c r="A136" s="3">
        <v>92</v>
      </c>
      <c r="B136" s="474"/>
      <c r="C136" s="473"/>
      <c r="D136" s="585"/>
      <c r="E136" s="674" t="e">
        <f t="shared" si="18"/>
        <v>#DIV/0!</v>
      </c>
      <c r="F136" s="473"/>
      <c r="G136" s="473"/>
      <c r="H136" s="474" t="s">
        <v>4939</v>
      </c>
      <c r="I136" s="312"/>
      <c r="J136" s="473" t="s">
        <v>4113</v>
      </c>
      <c r="K136" s="586"/>
      <c r="L136" s="587"/>
      <c r="M136" s="348"/>
      <c r="N136" s="281">
        <f t="shared" si="21"/>
        <v>14</v>
      </c>
      <c r="O136" s="590"/>
    </row>
    <row r="137" spans="1:15" ht="15">
      <c r="A137" s="3">
        <v>93</v>
      </c>
      <c r="B137" s="474" t="s">
        <v>1891</v>
      </c>
      <c r="C137" s="473">
        <v>28</v>
      </c>
      <c r="D137" s="585">
        <v>351</v>
      </c>
      <c r="E137" s="674">
        <f t="shared" si="18"/>
        <v>7.9772079772079767</v>
      </c>
      <c r="F137" s="473"/>
      <c r="G137" s="473"/>
      <c r="H137" s="474" t="s">
        <v>5030</v>
      </c>
      <c r="I137" s="312">
        <v>2023</v>
      </c>
      <c r="J137" s="473" t="s">
        <v>4113</v>
      </c>
      <c r="K137" s="310"/>
      <c r="L137" s="587"/>
      <c r="M137" s="348"/>
      <c r="N137" s="281">
        <f t="shared" si="21"/>
        <v>14</v>
      </c>
      <c r="O137" s="562"/>
    </row>
    <row r="138" spans="1:15" ht="15">
      <c r="A138" s="3">
        <v>94</v>
      </c>
      <c r="B138" s="729" t="s">
        <v>4515</v>
      </c>
      <c r="C138" s="585">
        <v>38</v>
      </c>
      <c r="D138" s="585">
        <v>270</v>
      </c>
      <c r="E138" s="674">
        <f t="shared" si="18"/>
        <v>14.074074074074074</v>
      </c>
      <c r="F138" s="585"/>
      <c r="G138" s="702"/>
      <c r="H138" s="474" t="s">
        <v>5139</v>
      </c>
      <c r="I138" s="312">
        <v>2024</v>
      </c>
      <c r="J138" s="473" t="s">
        <v>4113</v>
      </c>
      <c r="K138" s="330"/>
      <c r="L138" s="587"/>
      <c r="M138" s="312"/>
      <c r="N138" s="281">
        <f t="shared" si="21"/>
        <v>14</v>
      </c>
      <c r="O138" s="562"/>
    </row>
    <row r="139" spans="1:15" ht="15">
      <c r="A139" s="3">
        <v>95</v>
      </c>
      <c r="B139" s="729" t="s">
        <v>4515</v>
      </c>
      <c r="C139" s="585">
        <v>21</v>
      </c>
      <c r="D139" s="585">
        <v>404</v>
      </c>
      <c r="E139" s="674">
        <f t="shared" si="18"/>
        <v>5.1980198019801982</v>
      </c>
      <c r="F139" s="585"/>
      <c r="G139" s="711"/>
      <c r="H139" s="474" t="s">
        <v>5140</v>
      </c>
      <c r="I139" s="312">
        <v>2023</v>
      </c>
      <c r="J139" s="473" t="s">
        <v>4113</v>
      </c>
      <c r="K139" s="330"/>
      <c r="L139" s="587"/>
      <c r="M139" s="312"/>
      <c r="N139" s="281">
        <f t="shared" si="21"/>
        <v>14</v>
      </c>
      <c r="O139" s="562"/>
    </row>
    <row r="140" spans="1:15" ht="15">
      <c r="A140" s="3">
        <v>96</v>
      </c>
      <c r="B140" s="729" t="s">
        <v>4515</v>
      </c>
      <c r="C140" s="585">
        <v>43</v>
      </c>
      <c r="D140" s="585">
        <v>243</v>
      </c>
      <c r="E140" s="674">
        <f t="shared" si="18"/>
        <v>17.695473251028808</v>
      </c>
      <c r="F140" s="585"/>
      <c r="G140" s="711"/>
      <c r="H140" s="474" t="s">
        <v>5141</v>
      </c>
      <c r="I140" s="312">
        <v>2024</v>
      </c>
      <c r="J140" s="473" t="s">
        <v>4113</v>
      </c>
      <c r="K140" s="330"/>
      <c r="L140" s="587"/>
      <c r="M140" s="312"/>
      <c r="N140" s="281">
        <f t="shared" si="21"/>
        <v>14</v>
      </c>
      <c r="O140" s="562"/>
    </row>
    <row r="141" spans="1:15" ht="15">
      <c r="A141" s="3">
        <v>97</v>
      </c>
      <c r="B141" s="736" t="s">
        <v>4955</v>
      </c>
      <c r="C141" s="502">
        <v>24</v>
      </c>
      <c r="D141" s="737">
        <v>287</v>
      </c>
      <c r="E141" s="738">
        <f t="shared" si="18"/>
        <v>8.3623693379790947</v>
      </c>
      <c r="F141" s="502"/>
      <c r="G141" s="502" t="s">
        <v>4854</v>
      </c>
      <c r="H141" s="739" t="s">
        <v>5122</v>
      </c>
      <c r="I141" s="187">
        <v>2022</v>
      </c>
      <c r="J141" s="502" t="s">
        <v>702</v>
      </c>
      <c r="K141" s="260" t="s">
        <v>5123</v>
      </c>
      <c r="L141" s="740">
        <v>45578</v>
      </c>
      <c r="M141" s="215" t="s">
        <v>690</v>
      </c>
      <c r="N141" s="281">
        <f t="shared" si="21"/>
        <v>45599</v>
      </c>
      <c r="O141" s="590"/>
    </row>
    <row r="142" spans="1:15" ht="15">
      <c r="A142" s="3">
        <v>98</v>
      </c>
      <c r="B142" s="741" t="s">
        <v>4515</v>
      </c>
      <c r="C142" s="737">
        <v>0</v>
      </c>
      <c r="D142" s="737">
        <v>155</v>
      </c>
      <c r="E142" s="738">
        <f t="shared" si="18"/>
        <v>0</v>
      </c>
      <c r="F142" s="737"/>
      <c r="G142" s="502" t="s">
        <v>5083</v>
      </c>
      <c r="H142" s="739" t="s">
        <v>5081</v>
      </c>
      <c r="I142" s="187">
        <v>2019</v>
      </c>
      <c r="J142" s="502" t="s">
        <v>702</v>
      </c>
      <c r="K142" s="260" t="s">
        <v>5082</v>
      </c>
      <c r="L142" s="740">
        <v>45578</v>
      </c>
      <c r="M142" s="215" t="s">
        <v>690</v>
      </c>
      <c r="N142" s="281">
        <f t="shared" si="21"/>
        <v>45599</v>
      </c>
      <c r="O142" s="562"/>
    </row>
    <row r="143" spans="1:15" ht="15">
      <c r="A143" s="3">
        <v>99</v>
      </c>
      <c r="B143" s="741" t="s">
        <v>4515</v>
      </c>
      <c r="C143" s="737">
        <v>54</v>
      </c>
      <c r="D143" s="737">
        <v>557</v>
      </c>
      <c r="E143" s="738">
        <f t="shared" si="18"/>
        <v>9.6947935368043083</v>
      </c>
      <c r="F143" s="737"/>
      <c r="G143" s="502"/>
      <c r="H143" s="739" t="s">
        <v>5152</v>
      </c>
      <c r="I143" s="187">
        <v>2024</v>
      </c>
      <c r="J143" s="502" t="s">
        <v>702</v>
      </c>
      <c r="K143" s="260" t="s">
        <v>5128</v>
      </c>
      <c r="L143" s="740">
        <v>45578</v>
      </c>
      <c r="M143" s="215" t="s">
        <v>690</v>
      </c>
      <c r="N143" s="281">
        <f t="shared" si="21"/>
        <v>45599</v>
      </c>
      <c r="O143" s="562"/>
    </row>
    <row r="144" spans="1:15" ht="15">
      <c r="A144" s="3">
        <v>100</v>
      </c>
      <c r="B144" s="741" t="s">
        <v>4515</v>
      </c>
      <c r="C144" s="737"/>
      <c r="D144" s="737">
        <v>421</v>
      </c>
      <c r="E144" s="738">
        <f t="shared" si="18"/>
        <v>0</v>
      </c>
      <c r="F144" s="737"/>
      <c r="G144" s="502"/>
      <c r="H144" s="739" t="s">
        <v>5126</v>
      </c>
      <c r="I144" s="187">
        <v>2024</v>
      </c>
      <c r="J144" s="502" t="s">
        <v>702</v>
      </c>
      <c r="K144" s="260" t="s">
        <v>5127</v>
      </c>
      <c r="L144" s="740">
        <v>45578</v>
      </c>
      <c r="M144" s="215" t="s">
        <v>690</v>
      </c>
      <c r="N144" s="281">
        <f t="shared" si="21"/>
        <v>45599</v>
      </c>
      <c r="O144" s="562"/>
    </row>
    <row r="145" spans="1:15" ht="15">
      <c r="A145" s="3">
        <v>101</v>
      </c>
      <c r="B145" s="761" t="s">
        <v>4515</v>
      </c>
      <c r="C145" s="762"/>
      <c r="D145" s="762">
        <v>186</v>
      </c>
      <c r="E145" s="763">
        <f t="shared" ref="E145:E154" si="22">(C145/D145)*100</f>
        <v>0</v>
      </c>
      <c r="F145" s="762"/>
      <c r="G145" s="447"/>
      <c r="H145" s="446" t="s">
        <v>5153</v>
      </c>
      <c r="I145" s="194">
        <v>2022</v>
      </c>
      <c r="J145" s="447" t="s">
        <v>5101</v>
      </c>
      <c r="K145" s="197" t="s">
        <v>5154</v>
      </c>
      <c r="L145" s="764">
        <v>45585</v>
      </c>
      <c r="M145" s="194"/>
      <c r="N145" s="281">
        <f t="shared" si="21"/>
        <v>45599</v>
      </c>
      <c r="O145" s="562"/>
    </row>
    <row r="146" spans="1:15" ht="15">
      <c r="A146" s="3">
        <v>102</v>
      </c>
      <c r="B146" s="761" t="s">
        <v>3924</v>
      </c>
      <c r="C146" s="762"/>
      <c r="D146" s="762">
        <v>271</v>
      </c>
      <c r="E146" s="763">
        <f t="shared" si="22"/>
        <v>0</v>
      </c>
      <c r="F146" s="762"/>
      <c r="G146" s="447"/>
      <c r="H146" s="446" t="s">
        <v>5155</v>
      </c>
      <c r="I146" s="194">
        <v>2019</v>
      </c>
      <c r="J146" s="447" t="s">
        <v>1393</v>
      </c>
      <c r="K146" s="197" t="s">
        <v>5156</v>
      </c>
      <c r="L146" s="764">
        <v>45585</v>
      </c>
      <c r="M146" s="194"/>
      <c r="N146" s="281">
        <f t="shared" ref="N146:N151" si="23">IF(M146="O",L146+21,L146+14)</f>
        <v>45599</v>
      </c>
      <c r="O146" s="9"/>
    </row>
    <row r="147" spans="1:15" ht="15">
      <c r="A147" s="3">
        <v>103</v>
      </c>
      <c r="B147" s="761" t="s">
        <v>3924</v>
      </c>
      <c r="C147" s="762"/>
      <c r="D147" s="762">
        <v>267</v>
      </c>
      <c r="E147" s="763">
        <f t="shared" si="22"/>
        <v>0</v>
      </c>
      <c r="F147" s="762"/>
      <c r="G147" s="447"/>
      <c r="H147" s="446" t="s">
        <v>5157</v>
      </c>
      <c r="I147" s="194">
        <v>2022</v>
      </c>
      <c r="J147" s="447" t="s">
        <v>685</v>
      </c>
      <c r="K147" s="197" t="s">
        <v>5158</v>
      </c>
      <c r="L147" s="764">
        <v>45585</v>
      </c>
      <c r="M147" s="194"/>
      <c r="N147" s="281">
        <f t="shared" si="23"/>
        <v>45599</v>
      </c>
      <c r="O147" s="9"/>
    </row>
    <row r="148" spans="1:15" ht="15">
      <c r="A148" s="3">
        <v>104</v>
      </c>
      <c r="B148" s="761" t="s">
        <v>4515</v>
      </c>
      <c r="C148" s="762"/>
      <c r="D148" s="762">
        <v>274</v>
      </c>
      <c r="E148" s="763">
        <f t="shared" si="22"/>
        <v>0</v>
      </c>
      <c r="F148" s="762"/>
      <c r="G148" s="447"/>
      <c r="H148" s="446" t="s">
        <v>5159</v>
      </c>
      <c r="I148" s="194">
        <v>2020</v>
      </c>
      <c r="J148" s="447" t="s">
        <v>748</v>
      </c>
      <c r="K148" s="197" t="s">
        <v>5160</v>
      </c>
      <c r="L148" s="764">
        <v>45585</v>
      </c>
      <c r="M148" s="194"/>
      <c r="N148" s="281">
        <f t="shared" si="23"/>
        <v>45599</v>
      </c>
      <c r="O148" s="9"/>
    </row>
    <row r="149" spans="1:15" ht="15">
      <c r="A149" s="3">
        <v>105</v>
      </c>
      <c r="B149" s="761" t="s">
        <v>4515</v>
      </c>
      <c r="C149" s="762"/>
      <c r="D149" s="762">
        <v>548</v>
      </c>
      <c r="E149" s="763">
        <f t="shared" si="22"/>
        <v>0</v>
      </c>
      <c r="F149" s="762"/>
      <c r="G149" s="447"/>
      <c r="H149" s="446" t="s">
        <v>5161</v>
      </c>
      <c r="I149" s="194">
        <v>2021</v>
      </c>
      <c r="J149" s="447" t="s">
        <v>1196</v>
      </c>
      <c r="K149" s="197" t="s">
        <v>5162</v>
      </c>
      <c r="L149" s="764">
        <v>45585</v>
      </c>
      <c r="M149" s="194"/>
      <c r="N149" s="281">
        <f t="shared" si="23"/>
        <v>45599</v>
      </c>
      <c r="O149" s="9"/>
    </row>
    <row r="150" spans="1:15" ht="15">
      <c r="A150" s="3">
        <v>106</v>
      </c>
      <c r="B150" s="765" t="s">
        <v>4515</v>
      </c>
      <c r="C150" s="762">
        <v>130</v>
      </c>
      <c r="D150" s="762">
        <v>292</v>
      </c>
      <c r="E150" s="763">
        <f t="shared" si="22"/>
        <v>44.520547945205479</v>
      </c>
      <c r="F150" s="762"/>
      <c r="G150" s="762" t="s">
        <v>4988</v>
      </c>
      <c r="H150" s="765" t="s">
        <v>4984</v>
      </c>
      <c r="I150" s="766">
        <v>2023</v>
      </c>
      <c r="J150" s="762" t="s">
        <v>1196</v>
      </c>
      <c r="K150" s="767" t="s">
        <v>5018</v>
      </c>
      <c r="L150" s="764">
        <v>45585</v>
      </c>
      <c r="M150" s="194"/>
      <c r="N150" s="281">
        <f t="shared" si="23"/>
        <v>45599</v>
      </c>
      <c r="O150" s="9"/>
    </row>
    <row r="151" spans="1:15" ht="15">
      <c r="A151" s="3">
        <v>107</v>
      </c>
      <c r="B151" s="761" t="s">
        <v>3966</v>
      </c>
      <c r="C151" s="762"/>
      <c r="D151" s="762">
        <v>247</v>
      </c>
      <c r="E151" s="763">
        <f t="shared" si="22"/>
        <v>0</v>
      </c>
      <c r="F151" s="762"/>
      <c r="G151" s="447"/>
      <c r="H151" s="446" t="s">
        <v>5163</v>
      </c>
      <c r="I151" s="194">
        <v>2023</v>
      </c>
      <c r="J151" s="447" t="s">
        <v>702</v>
      </c>
      <c r="K151" s="197" t="s">
        <v>5164</v>
      </c>
      <c r="L151" s="764">
        <v>45585</v>
      </c>
      <c r="M151" s="194"/>
      <c r="N151" s="281">
        <f t="shared" si="23"/>
        <v>45599</v>
      </c>
      <c r="O151" s="9"/>
    </row>
    <row r="152" spans="1:15" ht="15">
      <c r="A152" s="3">
        <v>108</v>
      </c>
      <c r="B152" s="761" t="s">
        <v>4515</v>
      </c>
      <c r="C152" s="762"/>
      <c r="D152" s="762">
        <v>260</v>
      </c>
      <c r="E152" s="763">
        <f t="shared" si="22"/>
        <v>0</v>
      </c>
      <c r="F152" s="762"/>
      <c r="G152" s="447"/>
      <c r="H152" s="446" t="s">
        <v>5165</v>
      </c>
      <c r="I152" s="194">
        <v>2024</v>
      </c>
      <c r="J152" s="447" t="s">
        <v>702</v>
      </c>
      <c r="K152" s="197" t="s">
        <v>5166</v>
      </c>
      <c r="L152" s="764">
        <v>45585</v>
      </c>
      <c r="M152" s="194"/>
      <c r="N152" s="281">
        <f t="shared" ref="N152:N159" si="24">IF(M152="O",L152+21,L152+14)</f>
        <v>45599</v>
      </c>
      <c r="O152" s="9"/>
    </row>
    <row r="153" spans="1:15" ht="15">
      <c r="A153" s="3">
        <v>109</v>
      </c>
      <c r="B153" s="761" t="s">
        <v>4515</v>
      </c>
      <c r="C153" s="762"/>
      <c r="D153" s="762">
        <v>424</v>
      </c>
      <c r="E153" s="763">
        <f t="shared" si="22"/>
        <v>0</v>
      </c>
      <c r="F153" s="762"/>
      <c r="G153" s="447"/>
      <c r="H153" s="446" t="s">
        <v>807</v>
      </c>
      <c r="I153" s="194">
        <v>2020</v>
      </c>
      <c r="J153" s="447" t="s">
        <v>702</v>
      </c>
      <c r="K153" s="197" t="s">
        <v>5167</v>
      </c>
      <c r="L153" s="764">
        <v>45585</v>
      </c>
      <c r="M153" s="194"/>
      <c r="N153" s="281">
        <f t="shared" si="24"/>
        <v>45599</v>
      </c>
      <c r="O153" s="9"/>
    </row>
    <row r="154" spans="1:15" s="3" customFormat="1" ht="15">
      <c r="A154" s="3">
        <v>110</v>
      </c>
      <c r="B154" s="685" t="s">
        <v>863</v>
      </c>
      <c r="C154" s="579"/>
      <c r="D154" s="579"/>
      <c r="E154" s="673" t="e">
        <f t="shared" si="22"/>
        <v>#DIV/0!</v>
      </c>
      <c r="F154" s="579"/>
      <c r="G154" s="498"/>
      <c r="H154" s="497" t="s">
        <v>5168</v>
      </c>
      <c r="I154" s="8"/>
      <c r="J154" s="498" t="s">
        <v>702</v>
      </c>
      <c r="K154" s="9"/>
      <c r="L154" s="281">
        <v>45585</v>
      </c>
      <c r="M154" s="8"/>
      <c r="N154" s="281">
        <f t="shared" si="24"/>
        <v>45599</v>
      </c>
      <c r="O154" s="9"/>
    </row>
    <row r="155" spans="1:15" s="3" customFormat="1" ht="15">
      <c r="A155" s="3">
        <v>111</v>
      </c>
      <c r="B155" s="685"/>
      <c r="C155" s="579"/>
      <c r="D155" s="579"/>
      <c r="E155" s="673" t="e">
        <f t="shared" ref="E150:E155" si="25">(C155/D155)*100</f>
        <v>#DIV/0!</v>
      </c>
      <c r="F155" s="579"/>
      <c r="G155" s="498"/>
      <c r="H155" s="497"/>
      <c r="I155" s="8"/>
      <c r="J155" s="498"/>
      <c r="K155" s="9"/>
      <c r="L155" s="281"/>
      <c r="M155" s="8"/>
      <c r="N155" s="281">
        <f t="shared" si="24"/>
        <v>14</v>
      </c>
      <c r="O155" s="9"/>
    </row>
    <row r="156" spans="1:15" ht="15">
      <c r="A156" s="3">
        <v>112</v>
      </c>
      <c r="B156" s="685"/>
      <c r="C156" s="579"/>
      <c r="D156" s="579"/>
      <c r="E156" s="673" t="e">
        <f t="shared" ref="E156:E159" si="26">(C156/D156)*100</f>
        <v>#DIV/0!</v>
      </c>
      <c r="F156" s="579"/>
      <c r="G156" s="498"/>
      <c r="H156" s="497"/>
      <c r="I156" s="8"/>
      <c r="J156" s="498"/>
      <c r="K156" s="9"/>
      <c r="L156" s="281"/>
      <c r="M156" s="8"/>
      <c r="N156" s="281">
        <f t="shared" si="24"/>
        <v>14</v>
      </c>
      <c r="O156" s="9"/>
    </row>
    <row r="157" spans="1:15" ht="15">
      <c r="A157" s="3">
        <v>113</v>
      </c>
      <c r="B157" s="685"/>
      <c r="C157" s="579"/>
      <c r="D157" s="579"/>
      <c r="E157" s="673" t="e">
        <f t="shared" si="26"/>
        <v>#DIV/0!</v>
      </c>
      <c r="F157" s="579"/>
      <c r="G157" s="498"/>
      <c r="H157" s="497"/>
      <c r="I157" s="8"/>
      <c r="J157" s="498"/>
      <c r="K157" s="9"/>
      <c r="L157" s="281"/>
      <c r="M157" s="8"/>
      <c r="N157" s="281">
        <f t="shared" si="24"/>
        <v>14</v>
      </c>
      <c r="O157" s="9"/>
    </row>
    <row r="158" spans="1:15" ht="15">
      <c r="A158" s="3">
        <v>114</v>
      </c>
      <c r="B158" s="685"/>
      <c r="C158" s="579"/>
      <c r="D158" s="579"/>
      <c r="E158" s="673" t="e">
        <f t="shared" si="26"/>
        <v>#DIV/0!</v>
      </c>
      <c r="F158" s="579"/>
      <c r="G158" s="498"/>
      <c r="H158" s="497"/>
      <c r="I158" s="8"/>
      <c r="J158" s="498"/>
      <c r="K158" s="9"/>
      <c r="L158" s="281"/>
      <c r="M158" s="8"/>
      <c r="N158" s="281">
        <f t="shared" si="24"/>
        <v>14</v>
      </c>
      <c r="O158" s="9"/>
    </row>
    <row r="159" spans="1:15" ht="15">
      <c r="A159" s="3">
        <v>115</v>
      </c>
      <c r="B159" s="685"/>
      <c r="C159" s="579"/>
      <c r="D159" s="579"/>
      <c r="E159" s="673" t="e">
        <f t="shared" si="26"/>
        <v>#DIV/0!</v>
      </c>
      <c r="F159" s="579"/>
      <c r="G159" s="498"/>
      <c r="H159" s="497"/>
      <c r="I159" s="8"/>
      <c r="J159" s="498"/>
      <c r="K159" s="9"/>
      <c r="L159" s="281"/>
      <c r="M159" s="8"/>
      <c r="N159" s="281">
        <f t="shared" si="24"/>
        <v>14</v>
      </c>
      <c r="O159" s="9"/>
    </row>
    <row r="160" spans="1:15" ht="15">
      <c r="A160" s="3">
        <v>116</v>
      </c>
      <c r="B160" s="685"/>
      <c r="C160" s="579"/>
      <c r="D160" s="579"/>
      <c r="E160" s="673" t="e">
        <f t="shared" ref="E160:E169" si="27">(C160/D160)*100</f>
        <v>#DIV/0!</v>
      </c>
      <c r="F160" s="579"/>
      <c r="G160" s="498"/>
      <c r="H160" s="497"/>
      <c r="I160" s="8"/>
      <c r="J160" s="498"/>
      <c r="K160" s="9"/>
      <c r="L160" s="281"/>
      <c r="M160" s="8"/>
      <c r="N160" s="281">
        <f t="shared" ref="N160:N172" si="28">IF(M160="O",L160+21,L160+14)</f>
        <v>14</v>
      </c>
      <c r="O160" s="9"/>
    </row>
    <row r="161" spans="1:15" ht="15">
      <c r="A161" s="3">
        <v>117</v>
      </c>
      <c r="B161" s="685"/>
      <c r="C161" s="579"/>
      <c r="D161" s="579"/>
      <c r="E161" s="673" t="e">
        <f t="shared" si="27"/>
        <v>#DIV/0!</v>
      </c>
      <c r="F161" s="579"/>
      <c r="G161" s="498"/>
      <c r="H161" s="497"/>
      <c r="I161" s="8"/>
      <c r="J161" s="498"/>
      <c r="K161" s="9"/>
      <c r="L161" s="281"/>
      <c r="M161" s="8"/>
      <c r="N161" s="281">
        <f t="shared" si="28"/>
        <v>14</v>
      </c>
      <c r="O161" s="9"/>
    </row>
    <row r="162" spans="1:15" ht="15">
      <c r="A162" s="3">
        <v>118</v>
      </c>
      <c r="B162" s="685"/>
      <c r="C162" s="579"/>
      <c r="D162" s="579"/>
      <c r="E162" s="673" t="e">
        <f t="shared" si="27"/>
        <v>#DIV/0!</v>
      </c>
      <c r="F162" s="579"/>
      <c r="G162" s="498"/>
      <c r="H162" s="497"/>
      <c r="I162" s="8"/>
      <c r="J162" s="498"/>
      <c r="K162" s="9"/>
      <c r="L162" s="281"/>
      <c r="M162" s="8"/>
      <c r="N162" s="281">
        <f t="shared" si="28"/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7"/>
        <v>#DIV/0!</v>
      </c>
      <c r="F163" s="579"/>
      <c r="G163" s="498"/>
      <c r="H163" s="497"/>
      <c r="I163" s="8"/>
      <c r="J163" s="498"/>
      <c r="K163" s="9"/>
      <c r="L163" s="281"/>
      <c r="M163" s="8"/>
      <c r="N163" s="281">
        <f t="shared" si="28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7"/>
        <v>#DIV/0!</v>
      </c>
      <c r="F164" s="579"/>
      <c r="G164" s="498"/>
      <c r="H164" s="497"/>
      <c r="I164" s="8"/>
      <c r="J164" s="498"/>
      <c r="K164" s="9"/>
      <c r="L164" s="281"/>
      <c r="M164" s="8"/>
      <c r="N164" s="281">
        <f t="shared" si="28"/>
        <v>14</v>
      </c>
      <c r="O164" s="9"/>
    </row>
    <row r="165" spans="1:15" ht="15">
      <c r="B165" s="685"/>
      <c r="C165" s="579"/>
      <c r="D165" s="579"/>
      <c r="E165" s="673" t="e">
        <f t="shared" si="27"/>
        <v>#DIV/0!</v>
      </c>
      <c r="F165" s="579"/>
      <c r="G165" s="498"/>
      <c r="H165" s="497"/>
      <c r="I165" s="8"/>
      <c r="J165" s="498"/>
      <c r="K165" s="9"/>
      <c r="L165" s="281"/>
      <c r="M165" s="8"/>
      <c r="N165" s="281">
        <f t="shared" si="28"/>
        <v>14</v>
      </c>
      <c r="O165" s="9"/>
    </row>
    <row r="166" spans="1:15" ht="15">
      <c r="B166" s="685"/>
      <c r="C166" s="579"/>
      <c r="D166" s="579"/>
      <c r="E166" s="673" t="e">
        <f t="shared" si="27"/>
        <v>#DIV/0!</v>
      </c>
      <c r="F166" s="579"/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641">
        <v>2024</v>
      </c>
      <c r="C167" s="499">
        <v>110</v>
      </c>
      <c r="D167" s="667"/>
      <c r="E167" s="676"/>
      <c r="F167" s="499" t="s">
        <v>3493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544" t="s">
        <v>4925</v>
      </c>
      <c r="C168" s="441">
        <v>31</v>
      </c>
      <c r="D168" s="611"/>
      <c r="E168" s="675"/>
      <c r="F168" s="441" t="s">
        <v>3494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502">
        <f>(C167/108)*100</f>
        <v>101.85185185185186</v>
      </c>
      <c r="C169" s="441">
        <f>C168*100/C167</f>
        <v>28.181818181818183</v>
      </c>
      <c r="D169" s="611"/>
      <c r="E169" s="675"/>
      <c r="F169" s="441" t="s">
        <v>1012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601">
        <v>2024</v>
      </c>
      <c r="C170" s="602">
        <v>0</v>
      </c>
      <c r="D170" s="668"/>
      <c r="E170" s="677"/>
      <c r="F170" s="602" t="s">
        <v>3493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  <row r="171" spans="1:15" ht="15">
      <c r="B171" s="603" t="s">
        <v>4926</v>
      </c>
      <c r="C171" s="601">
        <v>0</v>
      </c>
      <c r="D171" s="669"/>
      <c r="E171" s="678"/>
      <c r="F171" s="601" t="s">
        <v>3494</v>
      </c>
      <c r="G171" s="498"/>
      <c r="H171" s="497"/>
      <c r="I171" s="8"/>
      <c r="J171" s="498"/>
      <c r="K171" s="9"/>
      <c r="L171" s="281"/>
      <c r="M171" s="8"/>
      <c r="N171" s="281">
        <f t="shared" si="28"/>
        <v>14</v>
      </c>
      <c r="O171" s="9"/>
    </row>
    <row r="172" spans="1:15" ht="15">
      <c r="B172" s="447">
        <f>(C170/24)*100</f>
        <v>0</v>
      </c>
      <c r="C172" s="601" t="e">
        <f>C171*100/C170</f>
        <v>#DIV/0!</v>
      </c>
      <c r="D172" s="669"/>
      <c r="E172" s="678"/>
      <c r="F172" s="601" t="s">
        <v>1012</v>
      </c>
      <c r="G172" s="498"/>
      <c r="H172" s="497"/>
      <c r="I172" s="8"/>
      <c r="J172" s="498"/>
      <c r="K172" s="9"/>
      <c r="L172" s="281"/>
      <c r="M172" s="8"/>
      <c r="N172" s="281">
        <f t="shared" si="28"/>
        <v>14</v>
      </c>
      <c r="O172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5144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5145</v>
      </c>
      <c r="L2" s="732" t="s">
        <v>5147</v>
      </c>
      <c r="M2" s="151" t="s">
        <v>277</v>
      </c>
    </row>
    <row r="3" spans="1:13" ht="15">
      <c r="A3" s="3">
        <v>1</v>
      </c>
      <c r="B3" s="685" t="s">
        <v>5143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5150</v>
      </c>
      <c r="H3" s="474" t="s">
        <v>5141</v>
      </c>
      <c r="I3" s="8">
        <v>2024</v>
      </c>
      <c r="J3" s="498" t="s">
        <v>4113</v>
      </c>
      <c r="K3" s="172" t="s">
        <v>5146</v>
      </c>
      <c r="L3" s="8"/>
      <c r="M3" s="9"/>
    </row>
    <row r="4" spans="1:13" ht="15">
      <c r="A4" s="3">
        <v>2</v>
      </c>
      <c r="B4" s="685" t="s">
        <v>5148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5149</v>
      </c>
      <c r="H4" s="474" t="s">
        <v>5140</v>
      </c>
      <c r="I4" s="8">
        <v>2023</v>
      </c>
      <c r="J4" s="498" t="s">
        <v>4113</v>
      </c>
      <c r="K4" s="172" t="s">
        <v>5146</v>
      </c>
      <c r="L4" s="8"/>
      <c r="M4" s="9"/>
    </row>
    <row r="5" spans="1:13" ht="15">
      <c r="A5" s="3">
        <v>3</v>
      </c>
      <c r="B5" s="685" t="s">
        <v>5170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5150</v>
      </c>
      <c r="H5" s="474" t="s">
        <v>5139</v>
      </c>
      <c r="I5" s="8">
        <v>2024</v>
      </c>
      <c r="J5" s="498" t="s">
        <v>4113</v>
      </c>
      <c r="K5" s="172" t="s">
        <v>5146</v>
      </c>
      <c r="L5" s="8"/>
      <c r="M5" s="9"/>
    </row>
    <row r="6" spans="1:13" ht="15">
      <c r="A6" s="3">
        <v>4</v>
      </c>
      <c r="B6" s="685" t="s">
        <v>5171</v>
      </c>
      <c r="C6" s="579"/>
      <c r="D6" s="579">
        <v>421</v>
      </c>
      <c r="E6" s="673">
        <f t="shared" si="1"/>
        <v>0</v>
      </c>
      <c r="F6" s="579"/>
      <c r="G6" s="711" t="s">
        <v>5151</v>
      </c>
      <c r="H6" s="497" t="s">
        <v>5126</v>
      </c>
      <c r="I6" s="8">
        <v>2024</v>
      </c>
      <c r="J6" s="498" t="s">
        <v>702</v>
      </c>
      <c r="K6" s="172" t="s">
        <v>5146</v>
      </c>
      <c r="L6" s="8"/>
      <c r="M6" s="9"/>
    </row>
    <row r="7" spans="1:13" ht="15">
      <c r="A7" s="3">
        <v>5</v>
      </c>
      <c r="B7" s="685" t="s">
        <v>5171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5149</v>
      </c>
      <c r="H7" s="474" t="s">
        <v>5152</v>
      </c>
      <c r="I7" s="8">
        <v>2024</v>
      </c>
      <c r="J7" s="498" t="s">
        <v>702</v>
      </c>
      <c r="K7" s="172" t="s">
        <v>5146</v>
      </c>
      <c r="L7" s="8"/>
      <c r="M7" s="9"/>
    </row>
    <row r="8" spans="1:13" ht="15">
      <c r="A8" s="3">
        <v>6</v>
      </c>
      <c r="B8" s="685" t="s">
        <v>5171</v>
      </c>
      <c r="C8" s="579"/>
      <c r="D8" s="579">
        <v>437</v>
      </c>
      <c r="E8" s="673">
        <f t="shared" si="1"/>
        <v>0</v>
      </c>
      <c r="F8" s="579"/>
      <c r="G8" s="498"/>
      <c r="H8" s="497" t="s">
        <v>5129</v>
      </c>
      <c r="I8" s="8">
        <v>2024</v>
      </c>
      <c r="J8" s="498" t="s">
        <v>702</v>
      </c>
      <c r="K8" s="172" t="s">
        <v>5146</v>
      </c>
      <c r="L8" s="8"/>
      <c r="M8" s="9"/>
    </row>
    <row r="9" spans="1:13" ht="15">
      <c r="A9" s="3">
        <v>7</v>
      </c>
      <c r="B9" s="685" t="s">
        <v>5171</v>
      </c>
      <c r="C9" s="579">
        <v>48</v>
      </c>
      <c r="D9" s="579">
        <v>478</v>
      </c>
      <c r="E9" s="673">
        <f t="shared" si="1"/>
        <v>10.0418410041841</v>
      </c>
      <c r="F9" s="579"/>
      <c r="G9" s="760"/>
      <c r="H9" s="733" t="s">
        <v>5105</v>
      </c>
      <c r="I9" s="8">
        <v>2024</v>
      </c>
      <c r="J9" s="498" t="s">
        <v>702</v>
      </c>
      <c r="K9" s="172" t="s">
        <v>5146</v>
      </c>
      <c r="L9" s="8"/>
      <c r="M9" s="9"/>
    </row>
    <row r="10" spans="1:13" ht="15">
      <c r="A10" s="3">
        <v>8</v>
      </c>
      <c r="B10" s="685" t="s">
        <v>5172</v>
      </c>
      <c r="C10" s="579"/>
      <c r="D10" s="579">
        <v>345</v>
      </c>
      <c r="E10" s="673">
        <f t="shared" si="1"/>
        <v>0</v>
      </c>
      <c r="F10" s="579"/>
      <c r="G10" s="760"/>
      <c r="H10" s="500" t="s">
        <v>5132</v>
      </c>
      <c r="I10" s="8">
        <v>2017</v>
      </c>
      <c r="J10" s="498" t="s">
        <v>685</v>
      </c>
      <c r="K10" s="172" t="s">
        <v>5146</v>
      </c>
      <c r="L10" s="8"/>
      <c r="M10" s="9"/>
    </row>
    <row r="11" spans="1:13" s="3" customFormat="1" ht="15">
      <c r="A11" s="3">
        <v>9</v>
      </c>
      <c r="B11" s="685" t="s">
        <v>5172</v>
      </c>
      <c r="C11" s="579">
        <v>163</v>
      </c>
      <c r="D11" s="579">
        <v>304</v>
      </c>
      <c r="E11" s="673">
        <f t="shared" si="1"/>
        <v>53.618421052631582</v>
      </c>
      <c r="F11" s="579"/>
      <c r="G11" s="760"/>
      <c r="H11" s="497" t="s">
        <v>5134</v>
      </c>
      <c r="I11" s="8">
        <v>2020</v>
      </c>
      <c r="J11" s="498" t="s">
        <v>685</v>
      </c>
      <c r="K11" s="172" t="s">
        <v>5146</v>
      </c>
      <c r="L11" s="8"/>
      <c r="M11" s="9"/>
    </row>
    <row r="12" spans="1:13" s="3" customFormat="1" ht="15">
      <c r="A12" s="3">
        <v>10</v>
      </c>
      <c r="B12" s="685" t="s">
        <v>5172</v>
      </c>
      <c r="C12" s="579"/>
      <c r="D12" s="579">
        <v>495</v>
      </c>
      <c r="E12" s="673">
        <f t="shared" si="1"/>
        <v>0</v>
      </c>
      <c r="F12" s="579"/>
      <c r="G12" s="760"/>
      <c r="H12" s="497" t="s">
        <v>5136</v>
      </c>
      <c r="I12" s="8">
        <v>2016</v>
      </c>
      <c r="J12" s="498" t="s">
        <v>685</v>
      </c>
      <c r="K12" s="172" t="s">
        <v>5146</v>
      </c>
      <c r="L12" s="8"/>
      <c r="M12" s="9"/>
    </row>
    <row r="13" spans="1:13" ht="15">
      <c r="A13" s="3">
        <v>11</v>
      </c>
      <c r="B13" s="685" t="s">
        <v>5172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5081</v>
      </c>
      <c r="I13" s="8">
        <v>2019</v>
      </c>
      <c r="J13" s="498" t="s">
        <v>702</v>
      </c>
      <c r="K13" s="172" t="s">
        <v>5146</v>
      </c>
      <c r="L13" s="8"/>
      <c r="M13" s="9"/>
    </row>
    <row r="14" spans="1:13" ht="15">
      <c r="A14" s="3">
        <v>12</v>
      </c>
      <c r="B14" s="685" t="s">
        <v>5172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5169</v>
      </c>
      <c r="I14" s="8">
        <v>2007</v>
      </c>
      <c r="J14" s="498" t="s">
        <v>4113</v>
      </c>
      <c r="K14" s="172" t="s">
        <v>5146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5153</v>
      </c>
      <c r="I15" s="8">
        <v>2022</v>
      </c>
      <c r="J15" s="498" t="s">
        <v>5101</v>
      </c>
      <c r="K15" s="172" t="s">
        <v>5146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5161</v>
      </c>
      <c r="I16" s="8">
        <v>2021</v>
      </c>
      <c r="J16" s="498" t="s">
        <v>1196</v>
      </c>
      <c r="K16" s="172" t="s">
        <v>5146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5146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5165</v>
      </c>
      <c r="I18" s="8">
        <v>2024</v>
      </c>
      <c r="J18" s="498" t="s">
        <v>702</v>
      </c>
      <c r="K18" s="172" t="s">
        <v>5146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5173</v>
      </c>
      <c r="I19" s="8">
        <v>2020</v>
      </c>
      <c r="J19" s="498" t="s">
        <v>702</v>
      </c>
      <c r="K19" s="172" t="s">
        <v>5146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5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4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5142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26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2024-10-20T14:16:42Z</dcterms:modified>
  <cp:version>1000.0100.01</cp:version>
</cp:coreProperties>
</file>