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2EF59D4-09C6-40AC-AC54-99C55CD63A8A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8" i="26" l="1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N129" i="26"/>
  <c r="E129" i="26"/>
  <c r="N128" i="26"/>
  <c r="E128" i="26"/>
  <c r="N127" i="26"/>
  <c r="E127" i="26"/>
  <c r="N126" i="26"/>
  <c r="E126" i="26"/>
  <c r="N125" i="26"/>
  <c r="E125" i="26"/>
  <c r="E153" i="26"/>
  <c r="E152" i="26"/>
  <c r="E151" i="26"/>
  <c r="E150" i="26"/>
  <c r="E149" i="26"/>
  <c r="E148" i="26"/>
  <c r="E147" i="26"/>
  <c r="E146" i="26"/>
  <c r="N161" i="26"/>
  <c r="N160" i="26"/>
  <c r="N159" i="26"/>
  <c r="C159" i="26"/>
  <c r="B159" i="26"/>
  <c r="N158" i="26"/>
  <c r="N157" i="26"/>
  <c r="N156" i="26"/>
  <c r="C156" i="26"/>
  <c r="B156" i="26"/>
  <c r="N155" i="26"/>
  <c r="N154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E145" i="26"/>
  <c r="E144" i="26"/>
  <c r="E143" i="26"/>
  <c r="E142" i="26"/>
  <c r="E141" i="26"/>
  <c r="E140" i="26"/>
  <c r="E139" i="26"/>
  <c r="N118" i="26" l="1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12" i="26"/>
  <c r="E112" i="26"/>
  <c r="N111" i="26"/>
  <c r="E111" i="26"/>
  <c r="N108" i="26"/>
  <c r="E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<sst xmlns="http://schemas.openxmlformats.org/spreadsheetml/2006/main" count="10361" uniqueCount="5139">
  <si>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</si>
  <si>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</si>
  <si>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</si>
  <si>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</si>
  <si>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</si>
  <si>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</si>
  <si>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</si>
  <si>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</si>
  <si>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</si>
  <si>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</si>
  <si>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</si>
  <si>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</si>
  <si>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</si>
  <si>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</si>
  <si>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</si>
  <si>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</si>
  <si>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</si>
  <si>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</si>
  <si>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</si>
  <si>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</si>
  <si>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</si>
  <si>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</si>
  <si>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</si>
  <si>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</si>
  <si>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</si>
  <si>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</si>
  <si>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</si>
  <si>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</si>
  <si>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</si>
  <si>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</si>
  <si>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</si>
  <si>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</si>
  <si>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</si>
  <si>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</si>
  <si>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</si>
  <si>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</si>
  <si>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</si>
  <si>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</si>
  <si>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</si>
  <si>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</si>
  <si>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</si>
  <si>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</si>
  <si>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</si>
  <si>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</si>
  <si>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</si>
  <si>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</si>
  <si>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</si>
  <si>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</si>
  <si>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</si>
  <si>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</si>
  <si>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</si>
  <si>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</si>
  <si>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</si>
  <si>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</si>
  <si>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</si>
  <si>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</si>
  <si>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</si>
  <si>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</si>
  <si>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</si>
  <si>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</si>
  <si>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</si>
  <si>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</si>
  <si>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</si>
  <si>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</si>
  <si>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</si>
  <si>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</si>
  <si>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</si>
  <si>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</si>
  <si>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</si>
  <si>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</si>
  <si>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</si>
  <si>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</si>
  <si>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</si>
  <si>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</si>
  <si>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</si>
  <si>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</si>
  <si>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</si>
  <si>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</si>
  <si>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</si>
  <si>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</si>
  <si>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</si>
  <si>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</si>
  <si>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</si>
  <si>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</si>
  <si>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</si>
  <si>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</si>
  <si>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</si>
  <si>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</si>
  <si>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</si>
  <si>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</si>
  <si>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</si>
  <si>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</si>
  <si>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</si>
  <si>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</si>
  <si>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</si>
  <si>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</si>
  <si>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</si>
  <si>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</si>
  <si>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</si>
  <si>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</si>
  <si>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</si>
  <si>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</si>
  <si>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</si>
  <si>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</si>
  <si>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</si>
  <si>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</si>
  <si>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</si>
  <si>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</si>
  <si>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</si>
  <si>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</si>
  <si>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</si>
  <si>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</si>
  <si>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</si>
  <si>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</si>
  <si>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</si>
  <si>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</si>
  <si>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</si>
  <si>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</si>
  <si>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</si>
  <si>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</si>
  <si>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</si>
  <si>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</si>
  <si>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</si>
  <si>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</si>
  <si>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</si>
  <si>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</si>
  <si>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</si>
  <si>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</si>
  <si>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</si>
  <si>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</si>
  <si>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</si>
  <si>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</si>
  <si>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</si>
  <si>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</si>
  <si>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</si>
  <si>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</si>
  <si>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</si>
  <si>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</si>
  <si>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</si>
  <si>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</si>
  <si>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</si>
  <si>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</si>
  <si>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</si>
  <si>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</si>
  <si>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</si>
  <si>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</si>
  <si>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</si>
  <si>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</si>
  <si>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</si>
  <si>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</si>
  <si>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</si>
  <si>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</si>
  <si>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</si>
  <si>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</si>
  <si>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</si>
  <si>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</si>
  <si>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</si>
  <si>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</si>
  <si>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</si>
  <si>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</si>
  <si>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</si>
  <si>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</si>
  <si>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</si>
  <si>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</si>
  <si>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</si>
  <si>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</si>
  <si>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</si>
  <si>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</si>
  <si>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</si>
  <si>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</si>
  <si>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</si>
  <si>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</si>
  <si>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</si>
  <si>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</si>
  <si>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</si>
  <si>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</si>
  <si>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</si>
  <si>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</si>
  <si>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</si>
  <si>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</si>
  <si>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</si>
  <si>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</si>
  <si>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</si>
  <si>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</si>
  <si>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</si>
  <si>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</si>
  <si>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</si>
  <si>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</si>
  <si>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</si>
  <si>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</si>
  <si>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</si>
  <si>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</si>
  <si>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</si>
  <si>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</si>
  <si>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</si>
  <si>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</si>
  <si>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</si>
  <si>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</si>
  <si>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</si>
  <si>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</si>
  <si>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</si>
  <si>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</si>
  <si>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</si>
  <si>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</si>
  <si>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</si>
  <si>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</si>
  <si>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</si>
  <si>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</si>
  <si>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</si>
  <si>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</si>
  <si>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</si>
  <si>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</si>
  <si>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</si>
  <si>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</si>
  <si>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</si>
  <si>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</si>
  <si>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</si>
  <si>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</si>
  <si>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</si>
  <si>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</si>
  <si>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</si>
  <si>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</si>
  <si>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</si>
  <si>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</si>
  <si>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</si>
  <si>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</si>
  <si>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</si>
  <si>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</si>
  <si>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</si>
  <si>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</si>
  <si>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</si>
  <si>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</si>
  <si>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</si>
  <si>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</si>
  <si>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</si>
  <si>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</si>
  <si>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</si>
  <si>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</si>
  <si>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</si>
  <si>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</si>
  <si>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</si>
  <si>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</si>
  <si>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</si>
  <si>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</si>
  <si>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</si>
  <si>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</si>
  <si>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</si>
  <si>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</si>
  <si>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</si>
  <si>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</si>
  <si>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</si>
  <si>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</si>
  <si>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</si>
  <si>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</si>
  <si>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</si>
  <si>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</si>
  <si>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</si>
  <si>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</si>
  <si>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</si>
  <si>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</si>
  <si>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</si>
  <si>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</si>
  <si>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</si>
  <si>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</si>
  <si>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</si>
  <si>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</si>
  <si>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</si>
  <si>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</si>
  <si>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</si>
  <si>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</si>
  <si>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</si>
  <si>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</si>
  <si>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</si>
  <si>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</si>
  <si>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</si>
  <si>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</si>
  <si>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</si>
  <si>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</si>
  <si>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</si>
  <si>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</si>
  <si>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</si>
  <si>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</si>
  <si>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</si>
  <si>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</si>
  <si>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</si>
  <si>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</si>
  <si>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</si>
  <si>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</si>
  <si>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</si>
  <si>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</si>
  <si>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</si>
  <si>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</si>
  <si>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</si>
  <si>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</si>
  <si>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</si>
  <si>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</si>
  <si>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</si>
  <si>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</si>
  <si>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</si>
  <si>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</si>
  <si>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</si>
  <si>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</si>
  <si>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</si>
  <si>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</si>
  <si>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</si>
  <si>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</si>
  <si>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</si>
  <si>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</si>
  <si>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</si>
  <si>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</si>
  <si>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</si>
  <si>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</si>
  <si>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</si>
  <si>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</si>
  <si>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</si>
  <si>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</si>
  <si>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</si>
  <si>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</si>
  <si>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</si>
  <si>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</si>
  <si>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</si>
  <si>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</si>
  <si>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</si>
  <si>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</si>
  <si>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</si>
  <si>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</si>
  <si>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</si>
  <si>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</si>
  <si>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</si>
  <si>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</si>
  <si>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</si>
  <si>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</si>
  <si>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</si>
  <si>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</si>
  <si>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</si>
  <si>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</si>
  <si>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</si>
  <si>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</si>
  <si>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</si>
  <si>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</si>
  <si>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</si>
  <si>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</si>
  <si>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</si>
  <si>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</si>
  <si>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</si>
  <si>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</si>
  <si>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</si>
  <si>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</si>
  <si>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</si>
  <si>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</si>
  <si>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</si>
  <si>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</si>
  <si>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</si>
  <si>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</si>
  <si>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</si>
  <si>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</si>
  <si>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</si>
  <si>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</si>
  <si>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</si>
  <si>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</si>
  <si>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</si>
  <si>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</si>
  <si>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</si>
  <si>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</si>
  <si>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</si>
  <si>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</si>
  <si>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</si>
  <si>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</si>
  <si>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</si>
  <si>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</si>
  <si>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</si>
  <si>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</si>
  <si>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</si>
  <si>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</si>
  <si>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</si>
  <si>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</si>
  <si>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</si>
  <si>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</si>
  <si>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</si>
  <si>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</si>
  <si>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</si>
  <si>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</si>
  <si>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</si>
  <si>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</si>
  <si>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</si>
  <si>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</si>
  <si>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</si>
  <si>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</si>
  <si>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</si>
  <si>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</si>
  <si>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</si>
  <si>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</si>
  <si>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</si>
  <si>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</si>
  <si>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</si>
  <si>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</si>
  <si>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</si>
  <si>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</si>
  <si>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</si>
  <si>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</si>
  <si>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</si>
  <si>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</si>
  <si>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</si>
  <si>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</si>
  <si>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</si>
  <si>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</si>
  <si>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</si>
  <si>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</si>
  <si>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</si>
  <si>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</si>
  <si>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</si>
  <si>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</si>
  <si>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</si>
  <si>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</si>
  <si>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</si>
  <si>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</si>
  <si>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</si>
  <si>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</si>
  <si>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</si>
  <si>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</si>
  <si>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</si>
  <si>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</si>
  <si>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</si>
  <si>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</si>
  <si>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</si>
  <si>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</si>
  <si>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</si>
  <si>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</si>
  <si>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</si>
  <si>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</si>
  <si>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</si>
  <si>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</si>
  <si>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</si>
  <si>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</si>
  <si>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</si>
  <si>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</si>
  <si>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</si>
  <si>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</si>
  <si>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</si>
  <si>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</si>
  <si>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</si>
  <si>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</si>
  <si>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</si>
  <si>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</si>
  <si>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</si>
  <si>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</si>
  <si>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</si>
  <si>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</si>
  <si>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</si>
  <si>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</si>
  <si>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</si>
  <si>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</si>
  <si>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</si>
  <si>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</si>
  <si>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</si>
  <si>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</si>
  <si>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</si>
  <si>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</si>
  <si>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</si>
  <si>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</si>
  <si>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</si>
  <si>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</si>
  <si>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</si>
  <si>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</si>
  <si>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</si>
  <si>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</si>
  <si>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</si>
  <si>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</si>
  <si>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</si>
  <si>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</si>
  <si>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</si>
  <si>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</si>
  <si>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</si>
  <si>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</si>
  <si>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</si>
  <si>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</si>
  <si>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</si>
  <si>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</si>
  <si>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</si>
  <si>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</si>
  <si>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</si>
  <si>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</si>
  <si>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</si>
  <si>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</si>
  <si>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</si>
  <si>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</si>
  <si>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</si>
  <si>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</si>
  <si>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</si>
  <si>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</si>
  <si>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</si>
  <si>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</si>
  <si>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</si>
  <si>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</si>
  <si>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</si>
  <si>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</si>
  <si>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</si>
  <si>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</si>
  <si>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</si>
  <si>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</si>
  <si>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</si>
  <si>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</si>
  <si>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</si>
  <si>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</si>
  <si>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</si>
  <si>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</si>
  <si>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</si>
  <si>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</si>
  <si>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</si>
  <si>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</si>
  <si>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</si>
  <si>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</si>
  <si>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</si>
  <si>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</si>
  <si>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</si>
  <si>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</si>
  <si>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</si>
  <si>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</si>
  <si>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</si>
  <si>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</si>
  <si>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</si>
  <si>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</si>
  <si>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</si>
  <si>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</si>
  <si>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</si>
  <si>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</si>
  <si>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</si>
  <si>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</si>
  <si>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</si>
  <si>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</si>
  <si>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</si>
  <si>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</si>
  <si>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</si>
  <si>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</si>
  <si>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</si>
  <si>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</si>
  <si>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</si>
  <si>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</si>
  <si>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</si>
  <si>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</si>
  <si>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</si>
  <si>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</si>
  <si>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</si>
  <si>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</si>
  <si>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</si>
  <si>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</si>
  <si>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</si>
  <si>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</si>
  <si>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</si>
  <si>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</si>
  <si>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</si>
  <si>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</si>
  <si>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</si>
  <si>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</si>
  <si>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</si>
  <si>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</si>
  <si>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</si>
  <si>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</si>
  <si>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</si>
  <si>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</si>
  <si>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</si>
  <si>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</si>
  <si>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</si>
  <si>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</si>
  <si>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</si>
  <si>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</si>
  <si>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</si>
  <si>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</si>
  <si>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</si>
  <si>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</si>
  <si>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</si>
  <si>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</si>
  <si>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</si>
  <si>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</si>
  <si>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</si>
  <si>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</si>
  <si>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</si>
  <si>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</si>
  <si>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</si>
  <si>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</si>
  <si>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</si>
  <si>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</si>
  <si>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</si>
  <si>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</si>
  <si>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</si>
  <si>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</si>
  <si>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</si>
  <si>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</si>
  <si>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</si>
  <si>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</si>
  <si>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</si>
  <si>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</si>
  <si>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</si>
  <si>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</si>
  <si>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</si>
  <si>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</si>
  <si>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</si>
  <si>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</si>
  <si>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</si>
  <si>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</si>
  <si>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</si>
  <si>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</si>
  <si>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</si>
  <si>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</si>
  <si>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</si>
  <si>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</si>
  <si>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</si>
  <si>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</si>
  <si>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</si>
  <si>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</si>
  <si>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</si>
  <si>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</si>
  <si>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</si>
  <si>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</si>
  <si>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</si>
  <si>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</si>
  <si>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</si>
  <si>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</si>
  <si>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</si>
  <si>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</si>
  <si>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</si>
  <si>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</si>
  <si>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</si>
  <si>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</si>
  <si>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</si>
  <si>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</si>
  <si>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</si>
  <si>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</si>
  <si>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</si>
  <si>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</si>
  <si>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</si>
  <si>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</si>
  <si>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</si>
  <si>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</si>
  <si>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</si>
  <si>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</si>
  <si>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</si>
  <si>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</si>
  <si>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</si>
  <si>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</si>
  <si>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</si>
  <si>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</si>
  <si>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</si>
  <si>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</si>
  <si>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</si>
  <si>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</si>
  <si>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</si>
  <si>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</si>
  <si>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</si>
  <si>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</si>
  <si>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</si>
  <si>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</si>
  <si>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</si>
  <si>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</si>
  <si>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</si>
  <si>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</si>
  <si>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</si>
  <si>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</si>
  <si>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</si>
  <si>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</si>
  <si>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</si>
  <si>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</si>
  <si>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</si>
  <si>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</si>
  <si>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</si>
  <si>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</si>
  <si>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</si>
  <si>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</si>
  <si>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</si>
  <si>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</si>
  <si>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</si>
  <si>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</si>
  <si>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</si>
  <si>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</si>
  <si>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</si>
  <si>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</si>
  <si>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</si>
  <si>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</si>
  <si>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</si>
  <si>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</si>
  <si>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</si>
  <si>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</si>
  <si>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</si>
  <si>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</si>
  <si>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</si>
  <si>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</si>
  <si>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</si>
  <si>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</si>
  <si>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</si>
  <si>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</si>
  <si>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</si>
  <si>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</si>
  <si>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</si>
  <si>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</si>
  <si>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</si>
  <si>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</si>
  <si>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</si>
  <si>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</si>
  <si>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</si>
  <si>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</si>
  <si>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</si>
  <si>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</si>
  <si>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</si>
  <si>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</si>
  <si>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</si>
  <si>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</si>
  <si>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</si>
  <si>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</si>
  <si>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</si>
  <si>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</si>
  <si>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</si>
  <si>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</si>
  <si>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</si>
  <si>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</si>
  <si>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</si>
  <si>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</si>
  <si>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</si>
  <si>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</si>
  <si>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</si>
  <si>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</si>
  <si>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</si>
  <si>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</si>
  <si>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</si>
  <si>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</si>
  <si>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</si>
  <si>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</si>
  <si>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</si>
  <si>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</si>
  <si>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</si>
  <si>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</si>
  <si>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</si>
  <si>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</si>
  <si>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</si>
  <si>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</si>
  <si>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</si>
  <si>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</si>
  <si>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</si>
  <si>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</si>
  <si>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</si>
  <si>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</si>
  <si>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</si>
  <si>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</si>
  <si>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</si>
  <si>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</si>
  <si>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</si>
  <si>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</si>
  <si>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</si>
  <si>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</si>
  <si>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</si>
  <si>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</si>
  <si>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</si>
  <si>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</si>
  <si>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</si>
  <si>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</si>
  <si>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</si>
  <si>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</si>
  <si>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</si>
  <si>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</si>
  <si>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</si>
  <si>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</si>
  <si>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</si>
  <si>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</si>
  <si>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</si>
  <si>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</si>
  <si>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</si>
  <si>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</si>
  <si>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</si>
  <si>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</si>
  <si>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</si>
  <si>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</si>
  <si>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</si>
  <si>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</si>
  <si>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</si>
  <si>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</si>
  <si>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</si>
  <si>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</si>
  <si>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</si>
  <si>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</si>
  <si>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</si>
  <si>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</si>
  <si>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</si>
  <si>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</si>
  <si>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</si>
  <si>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</si>
  <si>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</si>
  <si>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</si>
  <si>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</si>
  <si>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</si>
  <si>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</si>
  <si>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</si>
  <si>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</si>
  <si>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</si>
  <si>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</si>
  <si>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</si>
  <si>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</si>
  <si>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</si>
  <si>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</si>
  <si>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</si>
  <si>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</si>
  <si>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</si>
  <si>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</si>
  <si>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</si>
  <si>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</si>
  <si>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</si>
  <si>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</si>
  <si>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</si>
  <si>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</si>
  <si>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</si>
  <si>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</si>
  <si>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</si>
  <si>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</si>
  <si>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</si>
  <si>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</si>
  <si>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</si>
  <si>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</si>
  <si>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</si>
  <si>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</si>
  <si>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</si>
  <si>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</si>
  <si>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</si>
  <si>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</si>
  <si>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</si>
  <si>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</si>
  <si>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</si>
  <si>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</si>
  <si>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</si>
  <si>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</si>
  <si>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</si>
  <si>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</si>
  <si>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</si>
  <si>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</si>
  <si>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</si>
  <si>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</si>
  <si>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</si>
  <si>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</si>
  <si>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</si>
  <si>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</si>
  <si>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</si>
  <si>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</si>
  <si>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</si>
  <si>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</si>
  <si>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</si>
  <si>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</si>
  <si>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</si>
  <si>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</si>
  <si>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</si>
  <si>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</si>
  <si>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</si>
  <si>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</si>
  <si>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</si>
  <si>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</si>
  <si>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</si>
  <si>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</si>
  <si>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</si>
  <si>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</si>
  <si>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</si>
  <si>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</si>
  <si>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</si>
  <si>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</si>
  <si>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</si>
  <si>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</si>
  <si>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</si>
  <si>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</si>
  <si>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</si>
  <si>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</si>
  <si>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</si>
  <si>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</si>
  <si>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</si>
  <si>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</si>
  <si>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</si>
  <si>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</si>
  <si>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</si>
  <si>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</si>
  <si>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</si>
  <si>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</si>
  <si>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</si>
  <si>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</si>
  <si>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</si>
  <si>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</si>
  <si>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</si>
  <si>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</si>
  <si>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</si>
  <si>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</si>
  <si>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</si>
  <si>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</si>
  <si>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</si>
  <si>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</si>
  <si>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</si>
  <si>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</si>
  <si>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</si>
  <si>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</si>
  <si>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</si>
  <si>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</si>
  <si>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</si>
  <si>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</si>
  <si>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</si>
  <si>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</si>
  <si>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</si>
  <si>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</si>
  <si>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</si>
  <si>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</si>
  <si>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</si>
  <si>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</si>
  <si>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</si>
  <si>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</si>
  <si>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</si>
  <si>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</si>
  <si>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</si>
  <si>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</si>
  <si>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</si>
  <si>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</si>
  <si>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</si>
  <si>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</si>
  <si>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</si>
  <si>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</si>
  <si>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</si>
  <si>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</si>
  <si>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</si>
  <si>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</si>
  <si>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</si>
  <si>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</si>
  <si>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</si>
  <si>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</si>
  <si>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</si>
  <si>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</si>
  <si>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</si>
  <si>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</si>
  <si>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</si>
  <si>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</si>
  <si>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</si>
  <si>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</si>
  <si>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</si>
  <si>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</si>
  <si>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</si>
  <si>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</si>
  <si>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</si>
  <si>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</si>
  <si>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</si>
  <si>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</si>
  <si>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</si>
  <si>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</si>
  <si>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</si>
  <si>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</si>
  <si>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</si>
  <si>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</si>
  <si>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</si>
  <si>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</si>
  <si>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</si>
  <si>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</si>
  <si>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</si>
  <si>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</si>
  <si>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</si>
  <si>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</si>
  <si>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</si>
  <si>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</si>
  <si>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</si>
  <si>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</si>
  <si>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</si>
  <si>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</si>
  <si>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</si>
  <si>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</si>
  <si>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</si>
  <si>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</si>
  <si>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</si>
  <si>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</si>
  <si>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</si>
  <si>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</si>
  <si>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</si>
  <si>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</si>
  <si>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</si>
  <si>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</si>
  <si>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</si>
  <si>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</si>
  <si>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</si>
  <si>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</si>
  <si>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</si>
  <si>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</si>
  <si>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</si>
  <si>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</si>
  <si>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</si>
  <si>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</si>
  <si>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</si>
  <si>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</si>
  <si>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</si>
  <si>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</si>
  <si>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</si>
  <si>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</si>
  <si>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</si>
  <si>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</si>
  <si>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</si>
  <si>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</si>
  <si>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</si>
  <si>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</si>
  <si>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</si>
  <si>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</si>
  <si>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</si>
  <si>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</si>
  <si>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</si>
  <si>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</si>
  <si>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</si>
  <si>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</si>
  <si>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</si>
  <si>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</si>
  <si>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</si>
  <si>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</si>
  <si>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</si>
  <si>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</si>
  <si>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</si>
  <si>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</si>
  <si>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</si>
  <si>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</si>
  <si>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</si>
  <si>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</si>
  <si>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</si>
  <si>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</si>
  <si>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</si>
  <si>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</si>
  <si>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</si>
  <si>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</si>
  <si>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</si>
  <si>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</si>
  <si>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</si>
  <si>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</si>
  <si>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</si>
  <si>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</si>
  <si>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</si>
  <si>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</si>
  <si>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</si>
  <si>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</si>
  <si>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</si>
  <si>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</si>
  <si>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</si>
  <si>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</si>
  <si>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</si>
  <si>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</si>
  <si>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</si>
  <si>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</si>
  <si>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</si>
  <si>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</si>
  <si>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</si>
  <si>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</si>
  <si>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</si>
  <si>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</si>
  <si>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</si>
  <si>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</si>
  <si>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</si>
  <si>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</si>
  <si>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</si>
  <si>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</si>
  <si>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</si>
  <si>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</si>
  <si>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</si>
  <si>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</si>
  <si>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</si>
  <si>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</si>
  <si>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</si>
  <si>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</si>
  <si>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</si>
  <si>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</si>
  <si>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</si>
  <si>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</si>
  <si>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</si>
  <si>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</si>
  <si>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</si>
  <si>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</si>
  <si>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</si>
  <si>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</si>
  <si>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</si>
  <si>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</si>
  <si>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</si>
  <si>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</si>
  <si>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</si>
  <si>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</si>
  <si>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</si>
  <si>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</si>
  <si>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</si>
  <si>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</si>
  <si>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</si>
  <si>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</si>
  <si>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</si>
  <si>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</si>
  <si>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</si>
  <si>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</si>
  <si>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</si>
  <si>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</si>
  <si>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</si>
  <si>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</si>
  <si>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</si>
  <si>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</si>
  <si>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</si>
  <si>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</si>
  <si>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</si>
  <si>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</si>
  <si>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</si>
  <si>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</si>
  <si>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</si>
  <si>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</si>
  <si>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</si>
  <si>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</si>
  <si>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</si>
  <si>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</si>
  <si>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</si>
  <si>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</si>
  <si>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</si>
  <si>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</si>
  <si>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</si>
  <si>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</si>
  <si>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</si>
  <si>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</si>
  <si>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</si>
  <si>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</si>
  <si>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</si>
  <si>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</si>
  <si>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</si>
  <si>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</si>
  <si>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</si>
  <si>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</si>
  <si>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</si>
  <si>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</si>
  <si>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</si>
  <si>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</si>
  <si>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</si>
  <si>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</si>
  <si>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</si>
  <si>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</si>
  <si>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</si>
  <si>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</si>
  <si>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</si>
  <si>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</si>
  <si>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</si>
  <si>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</si>
  <si>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</si>
  <si>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</si>
  <si>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</si>
  <si>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</si>
  <si>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</si>
  <si>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</si>
  <si>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</si>
  <si>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</si>
  <si>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</si>
  <si>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</si>
  <si>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</si>
  <si>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</si>
  <si>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</si>
  <si>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</si>
  <si>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</si>
  <si>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</si>
  <si>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</si>
  <si>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</si>
  <si>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</si>
  <si>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</si>
  <si>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</si>
  <si>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</si>
  <si>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</si>
  <si>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</si>
  <si>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</si>
  <si>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</si>
  <si>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</si>
  <si>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</si>
  <si>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</si>
  <si>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</si>
  <si>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</si>
  <si>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</si>
  <si>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</si>
  <si>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</si>
  <si>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</si>
  <si>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</si>
  <si>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</si>
  <si>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</si>
  <si>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</si>
  <si>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</si>
  <si>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</si>
  <si>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</si>
  <si>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</si>
  <si>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</si>
  <si>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</si>
  <si>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</si>
  <si>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</si>
  <si>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</si>
  <si>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</si>
  <si>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</si>
  <si>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</si>
  <si>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</si>
  <si>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</si>
  <si>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</si>
  <si>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</si>
  <si>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</si>
  <si>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</si>
  <si>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</si>
  <si>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</si>
  <si>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</si>
  <si>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</si>
  <si>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</si>
  <si>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</si>
  <si>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</si>
  <si>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</si>
  <si>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</si>
  <si>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</si>
  <si>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</si>
  <si>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</si>
  <si>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</si>
  <si>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</si>
  <si>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</si>
  <si>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</si>
  <si>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</si>
  <si>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</si>
  <si>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</si>
  <si>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</si>
  <si>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</si>
  <si>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</si>
  <si>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</si>
  <si>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</si>
  <si>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</si>
  <si>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</si>
  <si>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</si>
  <si>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</si>
  <si>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</si>
  <si>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</si>
  <si>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</si>
  <si>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</si>
  <si>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</si>
  <si>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</si>
  <si>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</si>
  <si>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</si>
  <si>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</si>
  <si>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</si>
  <si>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</si>
  <si>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</si>
  <si>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</si>
  <si>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</si>
  <si>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</si>
  <si>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</si>
  <si>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</si>
  <si>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</si>
  <si>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</si>
  <si>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</si>
  <si>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</si>
  <si>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</si>
  <si>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</si>
  <si>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</si>
  <si>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</si>
  <si>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</si>
  <si>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</si>
  <si>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</si>
  <si>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</si>
  <si>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</si>
  <si>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</si>
  <si>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</si>
  <si>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</si>
  <si>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</si>
  <si>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</si>
  <si>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</si>
  <si>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</si>
  <si>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</si>
  <si>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</si>
  <si>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</si>
  <si>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</si>
  <si>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</si>
  <si>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</si>
  <si>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</si>
  <si>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</si>
  <si>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</si>
  <si>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</si>
  <si>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</si>
  <si>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</si>
  <si>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</si>
  <si>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</si>
  <si>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</si>
  <si>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</si>
  <si>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</si>
  <si>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</si>
  <si>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</si>
  <si>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</si>
  <si>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</si>
  <si>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</si>
  <si>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</si>
  <si>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</si>
  <si>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</si>
  <si>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</si>
  <si>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</si>
  <si>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</si>
  <si>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</si>
  <si>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</si>
  <si>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</si>
  <si>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</si>
  <si>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</si>
  <si>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</si>
  <si>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</si>
  <si>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</si>
  <si>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</si>
  <si>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</si>
  <si>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</si>
  <si>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</si>
  <si>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</si>
  <si>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</si>
  <si>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</si>
  <si>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</si>
  <si>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</si>
  <si>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</si>
  <si>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</si>
  <si>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</si>
  <si>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</si>
  <si>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</si>
  <si>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</si>
  <si>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</si>
  <si>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</si>
  <si>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</si>
  <si>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</si>
  <si>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</si>
  <si>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</si>
  <si>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</si>
  <si>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</si>
  <si>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</si>
  <si>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</si>
  <si>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</si>
  <si>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</si>
  <si>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</si>
  <si>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</si>
  <si>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</si>
  <si>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</si>
  <si>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</si>
  <si>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</si>
  <si>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</si>
  <si>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</si>
  <si>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</si>
  <si>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</si>
  <si>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</si>
  <si>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</si>
  <si>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</si>
  <si>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</si>
  <si>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</si>
  <si>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</si>
  <si>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</si>
  <si>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</si>
  <si>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</si>
  <si>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</si>
  <si>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</si>
  <si>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</si>
  <si>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</si>
  <si>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</si>
  <si>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</si>
  <si>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</si>
  <si>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</si>
  <si>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</si>
  <si>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</si>
  <si>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</si>
  <si>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</si>
  <si>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</si>
  <si>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</si>
  <si>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</si>
  <si>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</si>
  <si>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</si>
  <si>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</si>
  <si>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</si>
  <si>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</si>
  <si>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</si>
  <si>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</si>
  <si>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</si>
  <si>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</si>
  <si>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</si>
  <si>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</si>
  <si>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</si>
  <si>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</si>
  <si>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</si>
  <si>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</si>
  <si>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</si>
  <si>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</si>
  <si>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</si>
  <si>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</si>
  <si>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</si>
  <si>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</si>
  <si>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</si>
  <si>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</si>
  <si>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</si>
  <si>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</si>
  <si>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</si>
  <si>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</si>
  <si>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</si>
  <si>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</si>
  <si>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</si>
  <si>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</si>
  <si>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</si>
  <si>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</si>
  <si>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</si>
  <si>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</si>
  <si>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</si>
  <si>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</si>
  <si>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</si>
  <si>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</si>
  <si>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</si>
  <si>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</si>
  <si>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</si>
  <si>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</si>
  <si>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</si>
  <si>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</si>
  <si>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</si>
  <si>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</si>
  <si>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</si>
  <si>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</si>
  <si>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</si>
  <si>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</si>
  <si>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</si>
  <si>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</si>
  <si>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</si>
  <si>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</si>
  <si>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</si>
  <si>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</si>
  <si>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</si>
  <si>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</si>
  <si>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</si>
  <si>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</si>
  <si>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</si>
  <si>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</si>
  <si>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</si>
  <si>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</si>
  <si>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</si>
  <si>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</si>
  <si>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</si>
  <si>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</si>
  <si>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</si>
  <si>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</si>
  <si>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</si>
  <si>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</si>
  <si>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</si>
  <si>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</si>
  <si>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</si>
  <si>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</si>
  <si>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</si>
  <si>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</si>
  <si>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</si>
  <si>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</si>
  <si>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</si>
  <si>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</si>
  <si>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</si>
  <si>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</si>
  <si>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</si>
  <si>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</si>
  <si>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</si>
  <si>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</si>
  <si>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</si>
  <si>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</si>
  <si>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</si>
  <si>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</si>
  <si>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</si>
  <si>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</si>
  <si>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</si>
  <si>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</si>
  <si>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</si>
  <si>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</si>
  <si>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</si>
  <si>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</si>
  <si>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</si>
  <si>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</si>
  <si>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</si>
  <si>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</si>
  <si>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</si>
  <si>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</si>
  <si>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</si>
  <si>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</si>
  <si>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</si>
  <si>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</si>
  <si>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</si>
  <si>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</si>
  <si>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</si>
  <si>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</si>
  <si>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</si>
  <si>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</si>
  <si>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</si>
  <si>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</si>
  <si>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</si>
  <si>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</si>
  <si>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</si>
  <si>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</si>
  <si>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</si>
  <si>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</si>
  <si>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</si>
  <si>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</si>
  <si>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</si>
  <si>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</si>
  <si>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</si>
  <si>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</si>
  <si>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</si>
  <si>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</si>
  <si>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</si>
  <si>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</si>
  <si>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</si>
  <si>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</si>
  <si>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</si>
  <si>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</si>
  <si>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</si>
  <si>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</si>
  <si>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</si>
  <si>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</si>
  <si>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</si>
  <si>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</si>
  <si>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</si>
  <si>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</si>
  <si>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</si>
  <si>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</si>
  <si>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</si>
  <si>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</si>
  <si>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</si>
  <si>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</si>
  <si>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</si>
  <si>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</si>
  <si>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</si>
  <si>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</si>
  <si>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</si>
  <si>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</si>
  <si>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</si>
  <si>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</si>
  <si>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</si>
  <si>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</si>
  <si>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</si>
  <si>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</si>
  <si>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</si>
  <si>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</si>
  <si>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</si>
  <si>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</si>
  <si>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</si>
  <si>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</si>
  <si>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</si>
  <si>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</si>
  <si>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</si>
  <si>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</si>
  <si>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</si>
  <si>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</si>
  <si>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</si>
  <si>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</si>
  <si>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</si>
  <si>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</si>
  <si>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</si>
  <si>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</si>
  <si>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</si>
  <si>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</si>
  <si>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</si>
  <si>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</si>
  <si>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</si>
  <si>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</si>
  <si>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</si>
  <si>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</si>
  <si>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</si>
  <si>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</si>
  <si>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</si>
  <si>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</si>
  <si>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</si>
  <si>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</si>
  <si>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</si>
  <si>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</si>
  <si>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</si>
  <si>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</si>
  <si>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</si>
  <si>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</si>
  <si>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</si>
  <si>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</si>
  <si>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</si>
  <si>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</si>
  <si>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</si>
  <si>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</si>
  <si>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</si>
  <si>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</si>
  <si>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</si>
  <si>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</si>
  <si>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</si>
  <si>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</si>
  <si>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</si>
  <si>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</si>
  <si>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</si>
  <si>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</si>
  <si>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</si>
  <si>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</si>
  <si>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</si>
  <si>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</si>
  <si>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</si>
  <si>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</si>
  <si>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</si>
  <si>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</si>
  <si>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</si>
  <si>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</si>
  <si>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</si>
  <si>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</si>
  <si>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</si>
  <si>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</si>
  <si>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</si>
  <si>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</si>
  <si>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</si>
  <si>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</si>
  <si>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</si>
  <si>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</si>
  <si>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</si>
  <si>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</si>
  <si>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</si>
  <si>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</si>
  <si>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</si>
  <si>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</si>
  <si>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</si>
  <si>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</si>
  <si>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</si>
  <si>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</si>
  <si>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</si>
  <si>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</si>
  <si>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</si>
  <si>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</si>
  <si>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</si>
  <si>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</si>
  <si>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</si>
  <si>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</si>
  <si>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</si>
  <si>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</si>
  <si>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</si>
  <si>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</si>
  <si>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</si>
  <si>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</si>
  <si>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</si>
  <si>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</si>
  <si>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</si>
  <si>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</si>
  <si>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</si>
  <si>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</si>
  <si>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</si>
  <si>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</si>
  <si>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</si>
  <si>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</si>
  <si>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</si>
  <si>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</si>
  <si>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</si>
  <si>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</si>
  <si>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</si>
  <si>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</si>
  <si>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</si>
  <si>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</si>
  <si>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</si>
  <si>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</si>
  <si>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</si>
  <si>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</si>
  <si>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</si>
  <si>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</si>
  <si>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</si>
  <si>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</si>
  <si>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</si>
  <si>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</si>
  <si>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</si>
  <si>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</si>
  <si>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</si>
  <si>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</si>
  <si>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</si>
  <si>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</si>
  <si>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</si>
  <si>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</si>
  <si>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</si>
  <si>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</si>
  <si>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</si>
  <si>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</si>
  <si>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</si>
  <si>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</si>
  <si>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</si>
  <si>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</si>
  <si>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</si>
  <si>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</si>
  <si>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</si>
  <si>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</si>
  <si>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</si>
  <si>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</si>
  <si>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</si>
  <si>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</si>
  <si>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</si>
  <si>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</si>
  <si>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</si>
  <si>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</si>
  <si>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</si>
  <si>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</si>
  <si>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</si>
  <si>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</si>
  <si>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</si>
  <si>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</si>
  <si>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</si>
  <si>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</si>
  <si>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</si>
  <si>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</si>
  <si>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</si>
  <si>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</si>
  <si>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</si>
  <si>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</si>
  <si>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</si>
  <si>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</si>
  <si>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</si>
  <si>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</si>
  <si>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</si>
  <si>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</si>
  <si>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</si>
  <si>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</si>
  <si>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</si>
  <si>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</si>
  <si>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</si>
  <si>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</si>
  <si>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</si>
  <si>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</si>
  <si>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</si>
  <si>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</si>
  <si>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</si>
  <si>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</si>
  <si>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</si>
  <si>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</si>
  <si>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</si>
  <si>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</si>
  <si>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</si>
  <si>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</si>
  <si>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</si>
  <si>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</si>
  <si>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</si>
  <si>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</si>
  <si>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</si>
  <si>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</si>
  <si>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</si>
  <si>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</si>
  <si>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</si>
  <si>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</si>
  <si>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</si>
  <si>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</si>
  <si>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</si>
  <si>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</si>
  <si>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</si>
  <si>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</si>
  <si>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</si>
  <si>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</si>
  <si>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</si>
  <si>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</si>
  <si>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</si>
  <si>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</si>
  <si>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</si>
  <si>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</si>
  <si>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</si>
  <si>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</si>
  <si>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</si>
  <si>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</si>
  <si>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</si>
  <si>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</si>
  <si>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</si>
  <si>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</si>
  <si>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</si>
  <si>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</si>
  <si>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</si>
  <si>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</si>
  <si>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</si>
  <si>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</si>
  <si>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</si>
  <si>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</si>
  <si>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</si>
  <si>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</si>
  <si>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</si>
  <si>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</si>
  <si>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</si>
  <si>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</si>
  <si>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</si>
  <si>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</si>
  <si>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</si>
  <si>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</si>
  <si>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</si>
  <si>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</si>
  <si>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</si>
  <si>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</si>
  <si>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</si>
  <si>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</si>
  <si>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</si>
  <si>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</si>
  <si>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</si>
  <si>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</si>
  <si>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</si>
  <si>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</si>
  <si>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</si>
  <si>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</si>
  <si>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</si>
  <si>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</si>
  <si>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</si>
  <si>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</si>
  <si>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</si>
  <si>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</si>
  <si>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</si>
  <si>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</si>
  <si>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</si>
  <si>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</si>
  <si>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</si>
  <si>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</si>
  <si>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</si>
  <si>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</si>
  <si>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</si>
  <si>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</si>
  <si>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</si>
  <si>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</si>
  <si>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</si>
  <si>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</si>
  <si>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</si>
  <si>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</si>
  <si>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</si>
  <si>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</si>
  <si>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</si>
  <si>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</si>
  <si>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</si>
  <si>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</si>
  <si>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</si>
  <si>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</si>
  <si>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</si>
  <si>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</si>
  <si>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</si>
  <si>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</si>
  <si>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</si>
  <si>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</si>
  <si>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</si>
  <si>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</si>
  <si>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</si>
  <si>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</si>
  <si>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</si>
  <si>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</si>
  <si>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</si>
  <si>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</si>
  <si>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</si>
  <si>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</si>
  <si>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</si>
  <si>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</si>
  <si>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</si>
  <si>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</si>
  <si>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</si>
  <si>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</si>
  <si>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</si>
  <si>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</si>
  <si>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</si>
  <si>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</si>
  <si>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</si>
  <si>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</si>
  <si>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</si>
  <si>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</si>
  <si>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</si>
  <si>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</si>
  <si>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</si>
  <si>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</si>
  <si>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</si>
  <si>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</si>
  <si>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</si>
  <si>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</si>
  <si>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</si>
  <si>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</si>
  <si>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</si>
  <si>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</si>
  <si>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</si>
  <si>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</si>
  <si>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</si>
  <si>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</si>
  <si>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</si>
  <si>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</si>
  <si>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</si>
  <si>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</si>
  <si>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</si>
  <si>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</si>
  <si>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</si>
  <si>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</si>
  <si>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</si>
  <si>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</si>
  <si>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</si>
  <si>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</si>
  <si>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</si>
  <si>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</si>
  <si>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</si>
  <si>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</si>
  <si>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</si>
  <si>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</si>
  <si>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</si>
  <si>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</si>
  <si>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</si>
  <si>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</si>
  <si>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</si>
  <si>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</si>
  <si>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</si>
  <si>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</si>
  <si>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</si>
  <si>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</si>
  <si>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</si>
  <si>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</si>
  <si>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</si>
  <si>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</si>
  <si>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</si>
  <si>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</si>
  <si>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</si>
  <si>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</si>
  <si>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</si>
  <si>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</si>
  <si>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</si>
  <si>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</si>
  <si>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</si>
  <si>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</si>
  <si>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</si>
  <si>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</si>
  <si>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</si>
  <si>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</si>
  <si>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</si>
  <si>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</si>
  <si>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</si>
  <si>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</si>
  <si>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</si>
  <si>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</si>
  <si>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</si>
  <si>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</si>
  <si>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</si>
  <si>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</si>
  <si>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</si>
  <si>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</si>
  <si>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</si>
  <si>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</si>
  <si>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</si>
  <si>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</si>
  <si>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</si>
  <si>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</si>
  <si>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</si>
  <si>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</si>
  <si>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</si>
  <si>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</si>
  <si>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</si>
  <si>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</si>
  <si>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</si>
  <si>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</si>
  <si>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</si>
  <si>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</si>
  <si>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</si>
  <si>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</si>
  <si>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</si>
  <si>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</si>
  <si>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</si>
  <si>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</si>
  <si>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</si>
  <si>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</si>
  <si>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</si>
  <si>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</si>
  <si>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</si>
  <si>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</si>
  <si>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</si>
  <si>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</si>
  <si>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</si>
  <si>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</si>
  <si>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</si>
  <si>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</si>
  <si>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</si>
  <si>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</si>
  <si>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</si>
  <si>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</si>
  <si>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</si>
  <si>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</si>
  <si>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</si>
  <si>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</si>
  <si>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</si>
  <si>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</si>
  <si>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</si>
  <si>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</si>
  <si>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</si>
  <si>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</si>
  <si>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</si>
  <si>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</si>
  <si>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</si>
  <si>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</si>
  <si>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</si>
  <si>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</si>
  <si>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</si>
  <si>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</si>
  <si>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</si>
  <si>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</si>
  <si>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</si>
  <si>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</si>
  <si>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</si>
  <si>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</si>
  <si>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</si>
  <si>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</si>
  <si>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</si>
  <si>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</si>
  <si>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</si>
  <si>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</si>
  <si>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</si>
  <si>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</si>
  <si>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</si>
  <si>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</si>
  <si>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</si>
  <si>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</si>
  <si>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</si>
  <si>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</si>
  <si>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</si>
  <si>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</si>
  <si>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</si>
  <si>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</si>
  <si>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</si>
  <si>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</si>
  <si>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</si>
  <si>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</si>
  <si>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</si>
  <si>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</si>
  <si>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</si>
  <si>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</si>
  <si>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</si>
  <si>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</si>
  <si>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</si>
  <si>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</si>
  <si>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</si>
  <si>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</si>
  <si>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</si>
  <si>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</si>
  <si>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</si>
  <si>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</si>
  <si>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</si>
  <si>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</si>
  <si>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</si>
  <si>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</si>
  <si>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</si>
  <si>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</si>
  <si>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</si>
  <si>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</si>
  <si>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</si>
  <si>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</si>
  <si>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</si>
  <si>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</si>
  <si>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</si>
  <si>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</si>
  <si>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</si>
  <si>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</si>
  <si>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</si>
  <si>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</si>
  <si>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</si>
  <si>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</si>
  <si>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</si>
  <si>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</si>
  <si>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</si>
  <si>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</si>
  <si>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</si>
  <si>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</si>
  <si>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</si>
  <si>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</si>
  <si>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</si>
  <si>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</si>
  <si>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</si>
  <si>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</si>
  <si>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</si>
  <si>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</si>
  <si>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</si>
  <si>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</si>
  <si>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</si>
  <si>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</si>
  <si>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</si>
  <si>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</si>
  <si>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</si>
  <si>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</si>
  <si>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</si>
  <si>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</si>
  <si>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</si>
  <si>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</si>
  <si>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</si>
  <si>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</si>
  <si>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</si>
  <si>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</si>
  <si>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</si>
  <si>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</si>
  <si>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</si>
  <si>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</si>
  <si>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</si>
  <si>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</si>
  <si>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</si>
  <si>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</si>
  <si>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</si>
  <si>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</si>
  <si>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</si>
  <si>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</si>
  <si>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</si>
  <si>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</si>
  <si>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</si>
  <si>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</si>
  <si>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</si>
  <si>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</si>
  <si>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</si>
  <si>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</si>
  <si>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</si>
  <si>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</si>
  <si>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</si>
  <si>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</si>
  <si>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</si>
  <si>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</si>
  <si>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</si>
  <si>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</si>
  <si>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</si>
  <si>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</si>
  <si>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</si>
  <si>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</si>
  <si>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</si>
  <si>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</si>
  <si>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</si>
  <si>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</si>
  <si>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</si>
  <si>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</si>
  <si>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</si>
  <si>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</si>
  <si>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</si>
  <si>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</si>
  <si>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</si>
  <si>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</si>
  <si>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</si>
  <si>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</si>
  <si>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</si>
  <si>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</si>
  <si>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</si>
  <si>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</si>
  <si>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</si>
  <si>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</si>
  <si>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</si>
  <si>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</si>
  <si>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</si>
  <si>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</si>
  <si>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</si>
  <si>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</si>
  <si>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</si>
  <si>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</si>
  <si>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</si>
  <si>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</si>
  <si>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</si>
  <si>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</si>
  <si>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</si>
  <si>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</si>
  <si>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</si>
  <si>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</si>
  <si>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</si>
  <si>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</si>
  <si>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</si>
  <si>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</si>
  <si>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</si>
  <si>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</si>
  <si>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</si>
  <si>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</si>
  <si>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</si>
  <si>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</si>
  <si>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</si>
  <si>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</si>
  <si>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</si>
  <si>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</si>
  <si>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</si>
  <si>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</si>
  <si>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</si>
  <si>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</si>
  <si>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</si>
  <si>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</si>
  <si>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</si>
  <si>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</si>
  <si>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</si>
  <si>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</si>
  <si>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</si>
  <si>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</si>
  <si>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</si>
  <si>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</si>
  <si>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</si>
  <si>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</si>
  <si>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</si>
  <si>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</si>
  <si>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</si>
  <si>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</si>
  <si>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</si>
  <si>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</si>
  <si>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</si>
  <si>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</si>
  <si>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</si>
  <si>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</si>
  <si>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</si>
  <si>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</si>
  <si>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</si>
  <si>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</si>
  <si>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</si>
  <si>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</si>
  <si>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</si>
  <si>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</si>
  <si>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</si>
  <si>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</si>
  <si>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</si>
  <si>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</si>
  <si>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</si>
  <si>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</si>
  <si>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</si>
  <si>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</si>
  <si>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</si>
  <si>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</si>
  <si>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</si>
  <si>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</si>
  <si>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</si>
  <si>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</si>
  <si>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</si>
  <si>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</si>
  <si>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</si>
  <si>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</si>
  <si>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</si>
  <si>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</si>
  <si>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</si>
  <si>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</si>
  <si>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</si>
  <si>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</si>
  <si>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</si>
  <si>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</si>
  <si>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</si>
  <si>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</si>
  <si>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</si>
  <si>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</si>
  <si>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</si>
  <si>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</si>
  <si>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</si>
  <si>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</si>
  <si>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</si>
  <si>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</si>
  <si>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</si>
  <si>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</si>
  <si>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</si>
  <si>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</si>
  <si>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</si>
  <si>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</si>
  <si>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</si>
  <si>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</si>
  <si>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</si>
  <si>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</si>
  <si>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</si>
  <si>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</si>
  <si>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</si>
  <si>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</si>
  <si>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</si>
  <si>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</si>
  <si>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</si>
  <si>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</si>
  <si>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</si>
  <si>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</si>
  <si>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</si>
  <si>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</si>
  <si>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</si>
  <si>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</si>
  <si>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</si>
  <si>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</si>
  <si>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</si>
  <si>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</si>
  <si>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</si>
  <si>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</si>
  <si>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</si>
  <si>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</si>
  <si>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</si>
  <si>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</si>
  <si>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</si>
  <si>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</si>
  <si>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</si>
  <si>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</si>
  <si>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</si>
  <si>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</si>
  <si>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</si>
  <si>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</si>
  <si>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</si>
  <si>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</si>
  <si>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</si>
  <si>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</si>
  <si>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</si>
  <si>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</si>
  <si>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</si>
  <si>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</si>
  <si>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</si>
  <si>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</si>
  <si>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</si>
  <si>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</si>
  <si>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</si>
  <si>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</si>
  <si>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</si>
  <si>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</si>
  <si>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</si>
  <si>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</si>
  <si>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</si>
  <si>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</si>
  <si>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</si>
  <si>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</si>
  <si>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</si>
  <si>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</si>
  <si>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</si>
  <si>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</si>
  <si>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</si>
  <si>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</si>
  <si>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</si>
  <si>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</si>
  <si>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</si>
  <si>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</si>
  <si>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</si>
  <si>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</si>
  <si>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</si>
  <si>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</si>
  <si>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</si>
  <si>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</si>
  <si>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</si>
  <si>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</si>
  <si>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</si>
  <si>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</si>
  <si>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</si>
  <si>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</si>
  <si>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</si>
  <si>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</si>
  <si>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</si>
  <si>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</si>
  <si>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</si>
  <si>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</si>
  <si>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</si>
  <si>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</si>
  <si>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</si>
  <si>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</si>
  <si>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</si>
  <si>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</si>
  <si>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</si>
  <si>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</si>
  <si>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</si>
  <si>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</si>
  <si>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</si>
  <si>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</si>
  <si>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</si>
  <si>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</si>
  <si>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</si>
  <si>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</si>
  <si>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</si>
  <si>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</si>
  <si>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</si>
  <si>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</si>
  <si>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</si>
  <si>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</si>
  <si>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</si>
  <si>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</si>
  <si>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</si>
  <si>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</si>
  <si>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</si>
  <si>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</si>
  <si>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</si>
  <si>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</si>
  <si>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</si>
  <si>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</si>
  <si>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</si>
  <si>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</si>
  <si>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</si>
  <si>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</si>
  <si>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</si>
  <si>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</si>
  <si>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</si>
  <si>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</si>
  <si>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</si>
  <si>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</si>
  <si>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</si>
  <si>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</si>
  <si>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</si>
  <si>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</si>
  <si>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</si>
  <si>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</si>
  <si>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</si>
  <si>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</si>
  <si>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</si>
  <si>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</si>
  <si>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</si>
  <si>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</si>
  <si>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</si>
  <si>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</si>
  <si>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</si>
  <si>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</si>
  <si>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</si>
  <si>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</si>
  <si>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</si>
  <si>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</si>
  <si>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</si>
  <si>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</si>
  <si>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</si>
  <si>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</si>
  <si>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</si>
  <si>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</si>
  <si>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</si>
  <si>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</si>
  <si>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</si>
  <si>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</si>
  <si>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</si>
  <si>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</si>
  <si>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</si>
  <si>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</si>
  <si>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</si>
  <si>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</si>
  <si>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</si>
  <si>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</si>
  <si>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</si>
  <si>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</si>
  <si>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</si>
  <si>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</si>
  <si>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</si>
  <si>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</si>
  <si>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</si>
  <si>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</si>
  <si>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</si>
  <si>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</si>
  <si>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</si>
  <si>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</si>
  <si>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</si>
  <si>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</si>
  <si>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</si>
  <si>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</si>
  <si>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</si>
  <si>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</si>
  <si>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</si>
  <si>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</si>
  <si>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</si>
  <si>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</si>
  <si>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</si>
  <si>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</si>
  <si>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</si>
  <si>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</si>
  <si>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</si>
  <si>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</si>
  <si>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</si>
  <si>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</si>
  <si>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</si>
  <si>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</si>
  <si>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</si>
  <si>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</si>
  <si>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</si>
  <si>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</si>
  <si>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</si>
  <si>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</si>
  <si>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</si>
  <si>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</si>
  <si>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</si>
  <si>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</si>
  <si>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</si>
  <si>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</si>
  <si>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</si>
  <si>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</si>
  <si>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</si>
  <si>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</si>
  <si>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</si>
  <si>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</si>
  <si>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</si>
  <si>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</si>
  <si>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</si>
  <si>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</si>
  <si>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</si>
  <si>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</si>
  <si>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</si>
  <si>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</si>
  <si>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</si>
  <si>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</si>
  <si>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</si>
  <si>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</si>
  <si>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</si>
  <si>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</si>
  <si>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</si>
  <si>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</si>
  <si>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</si>
  <si>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</si>
  <si>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</si>
  <si>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</si>
  <si>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</si>
  <si>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</si>
  <si>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</si>
  <si>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</si>
  <si>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</si>
  <si>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</si>
  <si>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</si>
  <si>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</si>
  <si>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</si>
  <si>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</si>
  <si>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</si>
  <si>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</si>
  <si>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</si>
  <si>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</si>
  <si>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</si>
  <si>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</si>
  <si>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</si>
  <si>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</si>
  <si>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</si>
  <si>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</si>
  <si>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</si>
  <si>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</si>
  <si>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</si>
  <si>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</si>
  <si>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</si>
  <si>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</si>
  <si>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</si>
  <si>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</si>
  <si>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</si>
  <si>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</si>
  <si>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</si>
  <si>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</si>
  <si>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</si>
  <si>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</si>
  <si>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</si>
  <si>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</si>
  <si>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</si>
  <si>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</si>
  <si>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</si>
  <si>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</si>
  <si>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</si>
  <si>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</si>
  <si>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</si>
  <si>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</si>
  <si>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</si>
  <si>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</si>
  <si>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</si>
  <si>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</si>
  <si>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</si>
  <si>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</si>
  <si>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</si>
  <si>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</si>
  <si>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</si>
  <si>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</si>
  <si>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</si>
  <si>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</si>
  <si>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</si>
  <si>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</si>
  <si>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</si>
  <si>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</si>
  <si>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</si>
  <si>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</si>
  <si>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</si>
  <si>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</si>
  <si>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</si>
  <si>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</si>
  <si>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</si>
  <si>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</si>
  <si>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</si>
  <si>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</si>
  <si>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</si>
  <si>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</si>
  <si>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</si>
  <si>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</si>
  <si>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</si>
  <si>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</si>
  <si>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</si>
  <si>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</si>
  <si>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</si>
  <si>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</si>
  <si>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</si>
  <si>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</si>
  <si>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</si>
  <si>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</si>
  <si>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</si>
  <si>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</si>
  <si>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</si>
  <si>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</si>
  <si>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</si>
  <si>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</si>
  <si>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</si>
  <si>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</si>
  <si>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</si>
  <si>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</si>
  <si>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</si>
  <si>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</si>
  <si>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</si>
  <si>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</si>
  <si>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</si>
  <si>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</si>
  <si>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</si>
  <si>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</si>
  <si>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</si>
  <si>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</si>
  <si>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</si>
  <si>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</si>
  <si>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</si>
  <si>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</si>
  <si>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</si>
  <si>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</si>
  <si>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</si>
  <si>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</si>
  <si>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</si>
  <si>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</si>
  <si>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</si>
  <si>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</si>
  <si>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</si>
  <si>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</si>
  <si>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</si>
  <si>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</si>
  <si>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</si>
  <si>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</si>
  <si>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</si>
  <si>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</si>
  <si>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</si>
  <si>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</si>
  <si>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</si>
  <si>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</si>
  <si>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</si>
  <si>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</si>
  <si>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</si>
  <si>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</si>
  <si>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</si>
  <si>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</si>
  <si>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</si>
  <si>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</si>
  <si>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</si>
  <si>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</si>
  <si>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</si>
  <si>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</si>
  <si>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</si>
  <si>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</si>
  <si>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</si>
  <si>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</si>
  <si>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</si>
  <si>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</si>
  <si>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</si>
  <si>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</si>
  <si>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</si>
  <si>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</si>
  <si>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</si>
  <si>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</si>
  <si>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</si>
  <si>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</si>
  <si>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</si>
  <si>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</si>
  <si>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</si>
  <si>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</si>
  <si>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</si>
  <si>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</si>
  <si>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</si>
  <si>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</si>
  <si>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</si>
  <si>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</si>
  <si>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</si>
  <si>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</si>
  <si>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</si>
  <si>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</si>
  <si>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</si>
  <si>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</si>
  <si>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</si>
  <si>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</si>
  <si>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</si>
  <si>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</si>
  <si>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</si>
  <si>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</si>
  <si>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</si>
  <si>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</si>
  <si>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</si>
  <si>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</si>
  <si>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</si>
  <si>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</si>
  <si>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</si>
  <si>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</si>
  <si>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</si>
  <si>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</si>
  <si>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</si>
  <si>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</si>
  <si>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</si>
  <si>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</si>
  <si>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</si>
  <si>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</si>
  <si>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</si>
  <si>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</si>
  <si>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</si>
  <si>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</si>
  <si>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</si>
  <si>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</si>
  <si>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</si>
  <si>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</si>
  <si>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</si>
  <si>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</si>
  <si>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</si>
  <si>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</si>
  <si>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</si>
  <si>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</si>
  <si>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</si>
  <si>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</si>
  <si>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</si>
  <si>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</si>
  <si>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</si>
  <si>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</si>
  <si>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</si>
  <si>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</si>
  <si>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</si>
  <si>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</si>
  <si>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</si>
  <si>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</si>
  <si>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</si>
  <si>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</si>
  <si>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</si>
  <si>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</si>
  <si>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</si>
  <si>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</si>
  <si>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</si>
  <si>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</si>
  <si>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</si>
  <si>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</si>
  <si>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</si>
  <si>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</si>
  <si>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</si>
  <si>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</si>
  <si>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</si>
  <si>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</si>
  <si>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</si>
  <si>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</si>
  <si>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</si>
  <si>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</si>
  <si>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</si>
  <si>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</si>
  <si>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</si>
  <si>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</si>
  <si>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</si>
  <si>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</si>
  <si>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</si>
  <si>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</si>
  <si>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</si>
  <si>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</si>
  <si>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</si>
  <si>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</si>
  <si>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</si>
  <si>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</si>
  <si>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</si>
  <si>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</si>
  <si>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</si>
  <si>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</si>
  <si>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</si>
  <si>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</si>
  <si>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</si>
  <si>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</si>
  <si>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</si>
  <si>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</si>
  <si>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</si>
  <si>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</si>
  <si>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</si>
  <si>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</si>
  <si>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</si>
  <si>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</si>
  <si>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</si>
  <si>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</si>
  <si>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</si>
  <si>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</si>
  <si>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</si>
  <si>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</si>
  <si>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</si>
  <si>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</si>
  <si>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</si>
  <si>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</si>
  <si>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</si>
  <si>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</si>
  <si>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</si>
  <si>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</si>
  <si>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</si>
  <si>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</si>
  <si>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</si>
  <si>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</si>
  <si>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</si>
  <si>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</si>
  <si>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</si>
  <si>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</si>
  <si>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</si>
  <si>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</si>
  <si>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</si>
  <si>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</si>
  <si>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</si>
  <si>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</si>
  <si>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</si>
  <si>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</si>
  <si>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</si>
  <si>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</si>
  <si>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</si>
  <si>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</si>
  <si>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</si>
  <si>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</si>
  <si>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</si>
  <si>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</si>
  <si>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</si>
  <si>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</si>
  <si>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</si>
  <si>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</si>
  <si>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</si>
  <si>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</si>
  <si>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</si>
  <si>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</si>
  <si>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</si>
  <si>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</si>
  <si>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</si>
  <si>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</si>
  <si>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</si>
  <si>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</si>
  <si>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</si>
  <si>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</si>
  <si>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</si>
  <si>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</si>
  <si>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</si>
  <si>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</si>
  <si>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</si>
  <si>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</si>
  <si>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</si>
  <si>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</si>
  <si>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</si>
  <si>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</si>
  <si>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</si>
  <si>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</si>
  <si>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</si>
  <si>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</si>
  <si>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</si>
  <si>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</si>
  <si>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</si>
  <si>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</si>
  <si>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</si>
  <si>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</si>
  <si>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</si>
  <si>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</si>
  <si>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</si>
  <si>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</si>
  <si>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</si>
  <si>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</si>
  <si>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</si>
  <si>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</si>
  <si>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</si>
  <si>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</si>
  <si>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</si>
  <si>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</si>
  <si>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</si>
  <si>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</si>
  <si>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</si>
  <si>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</si>
  <si>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</si>
  <si>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</si>
  <si>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</si>
  <si>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</si>
  <si>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</si>
  <si>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</si>
  <si>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</si>
  <si>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</si>
  <si>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</si>
  <si>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</si>
  <si>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</si>
  <si>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</si>
  <si>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</si>
  <si>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</si>
  <si>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</si>
  <si>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</si>
  <si>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</si>
  <si>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</si>
  <si>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</si>
  <si>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</si>
  <si>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</si>
  <si>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</si>
  <si>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</si>
  <si>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</si>
  <si>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</si>
  <si>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</si>
  <si>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</si>
  <si>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</si>
  <si>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</si>
  <si>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</si>
  <si>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</si>
  <si>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</si>
  <si>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</si>
  <si>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</si>
  <si>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</si>
  <si>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</si>
  <si>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</si>
  <si>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</si>
  <si>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</si>
  <si>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</si>
  <si>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</si>
  <si>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</si>
  <si>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</si>
  <si>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</si>
  <si>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</si>
  <si>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</si>
  <si>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</si>
  <si>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</si>
  <si>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</si>
  <si>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</si>
  <si>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</si>
  <si>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</si>
  <si>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</si>
  <si>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</si>
  <si>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</si>
  <si>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</si>
  <si>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</si>
  <si>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</si>
  <si>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</si>
  <si>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</si>
  <si>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</si>
  <si>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</si>
  <si>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</si>
  <si>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</si>
  <si>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</si>
  <si>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</si>
  <si>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</si>
  <si>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</si>
  <si>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</si>
  <si>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</si>
  <si>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</si>
  <si>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</si>
  <si>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</si>
  <si>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</si>
  <si>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</si>
  <si>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</si>
  <si>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</si>
  <si>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</si>
  <si>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</si>
  <si>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</si>
  <si>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</si>
  <si>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</si>
  <si>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</si>
  <si>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</si>
  <si>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</si>
  <si>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</si>
  <si>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</si>
  <si>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</si>
  <si>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</si>
  <si>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</si>
  <si>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</si>
  <si>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</si>
  <si>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</si>
  <si>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</si>
  <si>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</si>
  <si>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</si>
  <si>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</si>
  <si>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</si>
  <si>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</si>
  <si>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</si>
  <si>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</si>
  <si>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</si>
  <si>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</si>
  <si>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</si>
  <si>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</si>
  <si>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</si>
  <si>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</si>
  <si>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</si>
  <si>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</si>
  <si>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</si>
  <si>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</si>
  <si>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</si>
  <si>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</si>
  <si>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</si>
  <si>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</si>
  <si>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</si>
  <si>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</si>
  <si>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</si>
  <si>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</si>
  <si>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</si>
  <si>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</si>
  <si>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</si>
  <si>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</si>
  <si>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</si>
  <si>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</si>
  <si>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</si>
  <si>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</si>
  <si>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</si>
  <si>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</si>
  <si>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</si>
  <si>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</si>
  <si>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</si>
  <si>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</si>
  <si>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</si>
  <si>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</si>
  <si>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</si>
  <si>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</si>
  <si>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</si>
  <si>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</si>
  <si>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</si>
  <si>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</si>
  <si>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</si>
  <si>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</si>
  <si>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</si>
  <si>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</si>
  <si>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</si>
  <si>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</si>
  <si>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</si>
  <si>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</si>
  <si>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</si>
  <si>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</si>
  <si>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</si>
  <si>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</si>
  <si>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</si>
  <si>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</si>
  <si>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</si>
  <si>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</si>
  <si>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</si>
  <si>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</si>
  <si>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</si>
  <si>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</si>
  <si>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</si>
  <si>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</si>
  <si>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</si>
  <si>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</si>
  <si>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</si>
  <si>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</si>
  <si>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</si>
  <si>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</si>
  <si>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</si>
  <si>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</si>
  <si>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</si>
  <si>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</si>
  <si>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</si>
  <si>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</si>
  <si>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</si>
  <si>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</si>
  <si>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</si>
  <si>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</si>
  <si>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</si>
  <si>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</si>
  <si>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</si>
  <si>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</si>
  <si>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</si>
  <si>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</si>
  <si>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</si>
  <si>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</si>
  <si>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</si>
  <si>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</si>
  <si>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</si>
  <si>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</si>
  <si>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</si>
  <si>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</si>
  <si>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</si>
  <si>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</si>
  <si>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</si>
  <si>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</si>
  <si>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</si>
  <si>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</si>
  <si>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</si>
  <si>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</si>
  <si>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</si>
  <si>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</si>
  <si>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</si>
  <si>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</si>
  <si>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</si>
  <si>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</si>
  <si>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</si>
  <si>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</si>
  <si>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</si>
  <si>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</si>
  <si>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</si>
  <si>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</si>
  <si>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</si>
  <si>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</si>
  <si>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</si>
  <si>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</si>
  <si>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</si>
  <si>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</si>
  <si>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</si>
  <si>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</si>
  <si>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</si>
  <si>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</si>
  <si>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</si>
  <si>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</si>
  <si>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</si>
  <si>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</si>
  <si>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</si>
  <si>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</si>
  <si>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</si>
  <si>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</si>
  <si>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</si>
  <si>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</si>
  <si>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</si>
  <si>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</si>
  <si>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</si>
  <si>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</si>
  <si>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</si>
  <si>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</si>
  <si>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</si>
  <si>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</si>
  <si>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</si>
  <si>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</si>
  <si>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</si>
  <si>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</si>
  <si>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</si>
  <si>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</si>
  <si>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</si>
  <si>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</si>
  <si>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</si>
  <si>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</si>
  <si>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</si>
  <si>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</si>
  <si>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</si>
  <si>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</si>
  <si>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</si>
  <si>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</si>
  <si>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</si>
  <si>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</si>
  <si>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</si>
  <si>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</si>
  <si>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</si>
  <si>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</si>
  <si>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</si>
  <si>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</si>
  <si>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</si>
  <si>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</si>
  <si>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</si>
  <si>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</si>
  <si>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</si>
  <si>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</si>
  <si>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</si>
  <si>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</si>
  <si>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</si>
  <si>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</si>
  <si>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</si>
  <si>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</si>
  <si>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</si>
  <si>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</si>
  <si>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</si>
  <si>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</si>
  <si>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</si>
  <si>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</si>
  <si>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</si>
  <si>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</si>
  <si>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</si>
  <si>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</si>
  <si>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</si>
  <si>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</si>
  <si>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</si>
  <si>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</si>
  <si>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</si>
  <si>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</si>
  <si>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</si>
  <si>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</si>
  <si>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</si>
  <si>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</si>
  <si>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</si>
  <si>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</si>
  <si>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</si>
  <si>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</si>
  <si>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</si>
  <si>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</si>
  <si>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</si>
  <si>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</si>
  <si>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</si>
  <si>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</si>
  <si>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</si>
  <si>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</si>
  <si>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</si>
  <si>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</si>
  <si>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</si>
  <si>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</si>
  <si>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</si>
  <si>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</si>
  <si>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</si>
  <si>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</si>
  <si>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</si>
  <si>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</si>
  <si>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</si>
  <si>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</si>
  <si>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</si>
  <si>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</si>
  <si>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</si>
  <si>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</si>
  <si>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</si>
  <si>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</si>
  <si>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</si>
  <si>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</si>
  <si>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</si>
  <si>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</si>
  <si>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</si>
  <si>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</si>
  <si>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</si>
  <si>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</si>
  <si>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</si>
  <si>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</si>
  <si>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</si>
  <si>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</si>
  <si>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</si>
  <si>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</si>
  <si>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</si>
  <si>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</si>
  <si>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</si>
  <si>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</si>
  <si>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</si>
  <si>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</si>
  <si>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</si>
  <si>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</si>
  <si>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</si>
  <si>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</si>
  <si>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</si>
  <si>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</si>
  <si>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</si>
  <si>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</si>
  <si>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</si>
  <si>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</si>
  <si>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</si>
  <si>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</si>
  <si>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</si>
  <si>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</si>
  <si>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</si>
  <si>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</si>
  <si>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</si>
  <si>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</si>
  <si>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</si>
  <si>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</si>
  <si>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</si>
  <si>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</si>
  <si>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</si>
  <si>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</si>
  <si>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</si>
  <si>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</si>
  <si>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</si>
  <si>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</si>
  <si>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</si>
  <si>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</si>
  <si>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</si>
  <si>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</si>
  <si>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</si>
  <si>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</si>
  <si>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</si>
  <si>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</si>
  <si>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</si>
  <si>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</si>
  <si>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</si>
  <si>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</si>
  <si>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</si>
  <si>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</si>
  <si>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</si>
  <si>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</si>
  <si>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</si>
  <si>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</si>
  <si>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</si>
  <si>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</si>
  <si>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</si>
  <si>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</si>
  <si>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</si>
  <si>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</si>
  <si>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</si>
  <si>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</si>
  <si>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</si>
  <si>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</si>
  <si>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</si>
  <si>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</si>
  <si>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</si>
  <si>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</si>
  <si>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</si>
  <si>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</si>
  <si>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</si>
  <si>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</si>
  <si>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</si>
  <si>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</si>
  <si>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</si>
  <si>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</si>
  <si>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</si>
  <si>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</si>
  <si>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</si>
  <si>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</si>
  <si>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</si>
  <si>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</si>
  <si>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</si>
  <si>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</si>
  <si>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</si>
  <si>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</si>
  <si>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</si>
  <si>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</si>
  <si>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</si>
  <si>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</si>
  <si>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</si>
  <si>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</si>
  <si>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</si>
  <si>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</si>
  <si>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</si>
  <si>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</si>
  <si>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</si>
  <si>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</si>
  <si>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</si>
  <si>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</si>
  <si>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</si>
  <si>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</si>
  <si>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</si>
  <si>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</si>
  <si>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</si>
  <si>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</si>
  <si>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</si>
  <si>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</si>
  <si>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</si>
  <si>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</si>
  <si>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</si>
  <si>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</si>
  <si>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</si>
  <si>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</si>
  <si>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</si>
  <si>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</si>
  <si>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</si>
  <si>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</si>
  <si>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</si>
  <si>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</si>
  <si>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</si>
  <si>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</si>
  <si>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</si>
  <si>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</si>
  <si>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</si>
  <si>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</si>
  <si>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</si>
  <si>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</si>
  <si>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</si>
  <si>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</si>
  <si>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</si>
  <si>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</si>
  <si>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</si>
  <si>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</si>
  <si>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</si>
  <si>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</si>
  <si>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</si>
  <si>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</si>
  <si>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</si>
  <si>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</si>
  <si>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</si>
  <si>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</si>
  <si>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</si>
  <si>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</si>
  <si>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</si>
  <si>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</si>
  <si>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</si>
  <si>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</si>
  <si>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</si>
  <si>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</si>
  <si>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</si>
  <si>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</si>
  <si>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</si>
  <si>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</si>
  <si>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</si>
  <si>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</si>
  <si>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</si>
  <si>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</si>
  <si>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</si>
  <si>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</si>
  <si>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</si>
  <si>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</si>
  <si>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</si>
  <si>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</si>
  <si>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</si>
  <si>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</si>
  <si>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</si>
  <si>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</si>
  <si>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</si>
  <si>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</si>
  <si>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</si>
  <si>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</si>
  <si>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</si>
  <si>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</si>
  <si>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</si>
  <si>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</si>
  <si>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</si>
  <si>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</si>
  <si>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</si>
  <si>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</si>
  <si>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</si>
  <si>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</si>
  <si>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</si>
  <si>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</si>
  <si>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</si>
  <si>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</si>
  <si>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</si>
  <si>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</si>
  <si>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</si>
  <si>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</si>
  <si>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</si>
  <si>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</si>
  <si>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</si>
  <si>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</si>
  <si>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</si>
  <si>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</si>
  <si>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</si>
  <si>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</si>
  <si>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</si>
  <si>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</si>
  <si>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</si>
  <si>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</si>
  <si>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</si>
  <si>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</si>
  <si>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</si>
  <si>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</si>
  <si>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</si>
  <si>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</si>
  <si>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</si>
  <si>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</si>
  <si>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</si>
  <si>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</si>
  <si>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</si>
  <si>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</si>
  <si>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</si>
  <si>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</si>
  <si>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</si>
  <si>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</si>
  <si>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</si>
  <si>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</si>
  <si>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</si>
  <si>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</si>
  <si>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</si>
  <si>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</si>
  <si>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</si>
  <si>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</si>
  <si>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</si>
  <si>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</si>
  <si>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</si>
  <si>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</si>
  <si>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</si>
  <si>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</si>
  <si>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</si>
  <si>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</si>
  <si>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</si>
  <si>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</si>
  <si>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</si>
  <si>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</si>
  <si>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</si>
  <si>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</si>
  <si>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</si>
  <si>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</si>
  <si>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</si>
  <si>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</si>
  <si>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</si>
  <si>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</si>
  <si>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</si>
  <si>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</si>
  <si>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</si>
  <si>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</si>
  <si>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</si>
  <si>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</si>
  <si>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</si>
  <si>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</si>
  <si>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</si>
  <si>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</si>
  <si>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</si>
  <si>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</si>
  <si>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</si>
  <si>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</si>
  <si>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</si>
  <si>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</si>
  <si>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</si>
  <si>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</si>
  <si>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</si>
  <si>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</si>
  <si>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</si>
  <si>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</si>
  <si>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</si>
  <si>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</si>
  <si>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</si>
  <si>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</si>
  <si>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</si>
  <si>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</si>
  <si>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</si>
  <si>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</si>
  <si>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</si>
  <si>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</si>
  <si>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</si>
  <si>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</si>
  <si>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</si>
  <si>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</si>
  <si>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</si>
  <si>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</si>
  <si>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</si>
  <si>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</si>
  <si>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</si>
  <si>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</si>
  <si>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</si>
  <si>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</si>
  <si>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</si>
  <si>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</si>
  <si>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</si>
  <si>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</si>
  <si>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</si>
  <si>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</si>
  <si>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</si>
  <si>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</si>
  <si>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</si>
  <si>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</si>
  <si>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</si>
  <si>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</si>
  <si>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</si>
  <si>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</si>
  <si>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</si>
  <si>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</si>
  <si>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</si>
  <si>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</si>
  <si>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</si>
  <si>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</si>
  <si>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</si>
  <si>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</si>
  <si>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</si>
  <si>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</si>
  <si>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</si>
  <si>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</si>
  <si>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</si>
  <si>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</si>
  <si>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</si>
  <si>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</si>
  <si>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</si>
  <si>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</si>
  <si>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</si>
  <si>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</si>
  <si>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</si>
  <si>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</si>
  <si>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</si>
  <si>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</si>
  <si>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</si>
  <si>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</si>
  <si>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</si>
  <si>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</si>
  <si>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</si>
  <si>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</si>
  <si>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</si>
  <si>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</si>
  <si>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</si>
  <si>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</si>
  <si>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</si>
  <si>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</si>
  <si>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</si>
  <si>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</si>
  <si>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</si>
  <si>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</si>
  <si>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</si>
  <si>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</si>
  <si>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</si>
  <si>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</si>
  <si>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</si>
  <si>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</si>
  <si>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</si>
  <si>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</si>
  <si>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</si>
  <si>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</si>
  <si>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</si>
  <si>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</si>
  <si>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</si>
  <si>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</si>
  <si>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</si>
  <si>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</si>
  <si>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</si>
  <si>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</si>
  <si>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</si>
  <si>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</si>
  <si>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</si>
  <si>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</si>
  <si>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</si>
  <si>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</si>
  <si>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</si>
  <si>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</si>
  <si>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</si>
  <si>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</si>
  <si>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</si>
  <si>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</si>
  <si>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</si>
  <si>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</si>
  <si>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</si>
  <si>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</si>
  <si>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</si>
  <si>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</si>
  <si>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</si>
  <si>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</si>
  <si>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</si>
  <si>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</si>
  <si>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</si>
  <si>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</si>
  <si>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</si>
  <si>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</si>
  <si>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</si>
  <si>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</si>
  <si>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</si>
  <si>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</si>
  <si>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</si>
  <si>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</si>
  <si>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</si>
  <si>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</si>
  <si>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</si>
  <si>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</si>
  <si>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</si>
  <si>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</si>
  <si>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</si>
  <si>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</si>
  <si>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</si>
  <si>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</si>
  <si>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</si>
  <si>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</si>
  <si>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</si>
  <si>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</si>
  <si>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</si>
  <si>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</si>
  <si>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</si>
  <si>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</si>
  <si>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</si>
  <si>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</si>
  <si>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</si>
  <si>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</si>
  <si>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</si>
  <si>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</si>
  <si>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</si>
  <si>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</si>
  <si>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</si>
  <si>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</si>
  <si>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</si>
  <si>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</si>
  <si>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</si>
  <si>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</si>
  <si>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</si>
  <si>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</si>
  <si>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</si>
  <si>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</si>
  <si>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</si>
  <si>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</si>
  <si>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</si>
  <si>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</si>
  <si>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</si>
  <si>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</si>
  <si>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</si>
  <si>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</si>
  <si>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</si>
  <si>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</si>
  <si>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</si>
  <si>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</si>
  <si>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</si>
  <si>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</si>
  <si>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</si>
  <si>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</si>
  <si>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</si>
  <si>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</si>
  <si>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</si>
  <si>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</si>
  <si>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</si>
  <si>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</si>
  <si>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</si>
  <si>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</si>
  <si>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</si>
  <si>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</si>
  <si>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</si>
  <si>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</si>
  <si>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</si>
  <si>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</si>
  <si>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</si>
  <si>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</si>
  <si>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</si>
  <si>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</si>
  <si>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</si>
  <si>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</si>
  <si>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</si>
  <si>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</si>
  <si>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</si>
  <si>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</si>
  <si>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</si>
  <si>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</si>
  <si>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</si>
  <si>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</si>
  <si>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</si>
  <si>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</si>
  <si>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</si>
  <si>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</si>
  <si>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</si>
  <si>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</si>
  <si>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</si>
  <si>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</si>
  <si>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</si>
  <si>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</si>
  <si>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</si>
  <si>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</si>
  <si>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</si>
  <si>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</si>
  <si>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</si>
  <si>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</si>
  <si>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</si>
  <si>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</si>
  <si>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</si>
  <si>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</si>
  <si>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</si>
  <si>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</si>
  <si>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</si>
  <si>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</si>
  <si>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</si>
  <si>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</si>
  <si>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</si>
  <si>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</si>
  <si>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</si>
  <si>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</si>
  <si>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</si>
  <si>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</si>
  <si>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</si>
  <si>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</si>
  <si>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</si>
  <si>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</si>
  <si>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</si>
  <si>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</si>
  <si>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</si>
  <si>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</si>
  <si>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</si>
  <si>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</si>
  <si>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</si>
  <si>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</si>
  <si>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</si>
  <si>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</si>
  <si>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</si>
  <si>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</si>
  <si>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</si>
  <si>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</si>
  <si>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</si>
  <si>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</si>
  <si>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</si>
  <si>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</si>
  <si>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</si>
  <si>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</si>
  <si>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</si>
  <si>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</si>
  <si>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</si>
  <si>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</si>
  <si>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</si>
  <si>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</si>
  <si>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</si>
  <si>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</si>
  <si>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</si>
  <si>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</si>
  <si>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</si>
  <si>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</si>
  <si>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</si>
  <si>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</si>
  <si>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</si>
  <si>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</si>
  <si>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</si>
  <si>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</si>
  <si>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</si>
  <si>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</si>
  <si>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</si>
  <si>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</si>
  <si>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</si>
  <si>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</si>
  <si>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</si>
  <si>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</si>
  <si>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</si>
  <si>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</si>
  <si>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</si>
  <si>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</si>
  <si>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</si>
  <si>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</si>
  <si>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</si>
  <si>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</si>
  <si>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</si>
  <si>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</si>
  <si>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</si>
  <si>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</si>
  <si>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</si>
  <si>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</si>
  <si>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</si>
  <si>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</si>
  <si>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</si>
  <si>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</si>
  <si>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</si>
  <si>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</si>
  <si>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</si>
  <si>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</si>
  <si>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</si>
  <si>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</si>
  <si>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</si>
  <si>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</si>
  <si>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</si>
  <si>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</si>
  <si>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</si>
  <si>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</si>
  <si>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</si>
  <si>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</si>
  <si>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</si>
  <si>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</si>
  <si>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</si>
  <si>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</si>
  <si>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</si>
  <si>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</si>
  <si>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</si>
  <si>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</si>
  <si>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</si>
  <si>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</si>
  <si>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</si>
  <si>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</si>
  <si>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</si>
  <si>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</si>
  <si>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</si>
  <si>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</si>
  <si>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</si>
  <si>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</si>
  <si>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</si>
  <si>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</si>
  <si>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</si>
  <si>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</si>
  <si>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</si>
  <si>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</si>
  <si>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</si>
  <si>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</si>
  <si>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</si>
  <si>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</si>
  <si>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</si>
  <si>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</si>
  <si>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</si>
  <si>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</si>
  <si>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</si>
  <si>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</si>
  <si>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</si>
  <si>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</si>
  <si>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</si>
  <si>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</si>
  <si>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</si>
  <si>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</si>
  <si>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</si>
  <si>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</si>
  <si>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</si>
  <si>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</si>
  <si>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</si>
  <si>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</si>
  <si>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</si>
  <si>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</si>
  <si>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</si>
  <si>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</si>
  <si>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</si>
  <si>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</si>
  <si>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</si>
  <si>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</si>
  <si>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</si>
  <si>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</si>
  <si>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</si>
  <si>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</si>
  <si>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</si>
  <si>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</si>
  <si>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</si>
  <si>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</si>
  <si>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</si>
  <si>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</si>
  <si>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</si>
  <si>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</si>
  <si>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</si>
  <si>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</si>
  <si>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</si>
  <si>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</si>
  <si>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</si>
  <si>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</si>
  <si>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</si>
  <si>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</si>
  <si>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</si>
  <si>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</si>
  <si>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</si>
  <si>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</si>
  <si>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</si>
  <si>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</si>
  <si>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</si>
  <si>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</si>
  <si>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</si>
  <si>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</si>
  <si>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</si>
  <si>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</si>
  <si>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</si>
  <si>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</si>
  <si>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</si>
  <si>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</si>
  <si>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</si>
  <si>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</si>
  <si>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</si>
  <si>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</si>
  <si>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</si>
  <si>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</si>
  <si>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</si>
  <si>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</si>
  <si>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</si>
  <si>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</si>
  <si>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</si>
  <si>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</si>
  <si>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</si>
  <si>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</si>
  <si>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</si>
  <si>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</si>
  <si>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</si>
  <si>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</si>
  <si>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</si>
  <si>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</si>
  <si>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</si>
  <si>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</si>
  <si>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</si>
  <si>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</si>
  <si>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</si>
  <si>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</si>
  <si>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</si>
  <si>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</si>
  <si>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</si>
  <si>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</si>
  <si>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</si>
  <si>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</si>
  <si>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</si>
  <si>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</si>
  <si>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</si>
  <si>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</si>
  <si>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</si>
  <si>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</si>
  <si>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</si>
  <si>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</si>
  <si>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</si>
  <si>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</si>
  <si>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</si>
  <si>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</si>
  <si>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</si>
  <si>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</si>
  <si>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</si>
  <si>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</si>
  <si>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</si>
  <si>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</si>
  <si>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</si>
  <si>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</si>
  <si>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</si>
  <si>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</si>
  <si>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</si>
  <si>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</si>
  <si>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</si>
  <si>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</si>
  <si>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</si>
  <si>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</si>
  <si>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</si>
  <si>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</si>
  <si>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</si>
  <si>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</si>
  <si>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</si>
  <si>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</si>
  <si>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</si>
  <si>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</si>
  <si>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</si>
  <si>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</si>
  <si>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</si>
  <si>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</si>
  <si>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</si>
  <si>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</si>
  <si>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</si>
  <si>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</si>
  <si>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</si>
  <si>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</si>
  <si>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</si>
  <si>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</si>
  <si>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</si>
  <si>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</si>
  <si>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</si>
  <si>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</si>
  <si>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</si>
  <si>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</si>
  <si>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</si>
  <si>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</si>
  <si>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</si>
  <si>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</si>
  <si>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</si>
  <si>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</si>
  <si>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</si>
  <si>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</si>
  <si>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</si>
  <si>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</si>
  <si>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</si>
  <si>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</si>
  <si>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</si>
  <si>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</si>
  <si>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</si>
  <si>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</si>
  <si>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</si>
  <si>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</si>
  <si>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</si>
  <si>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</si>
  <si>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</si>
  <si>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</si>
  <si>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</si>
  <si>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</si>
  <si>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</si>
  <si>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</si>
  <si>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</si>
  <si>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</si>
  <si>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</si>
  <si>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</si>
  <si>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</si>
  <si>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</si>
  <si>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</si>
  <si>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</si>
  <si>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</si>
  <si>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</si>
  <si>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</si>
  <si>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</si>
  <si>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</si>
  <si>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</si>
  <si>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</si>
  <si>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</si>
  <si>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</si>
  <si>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</si>
  <si>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</si>
  <si>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</si>
  <si>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</si>
  <si>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</si>
  <si>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</si>
  <si>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</si>
  <si>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</si>
  <si>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</si>
  <si>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</si>
  <si>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</si>
  <si>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</si>
  <si>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</si>
  <si>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</si>
  <si>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</si>
  <si>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</si>
  <si>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</si>
  <si>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</si>
  <si>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</si>
  <si>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</si>
  <si>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</si>
  <si>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</si>
  <si>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</si>
  <si>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</si>
  <si>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</si>
  <si>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</si>
  <si>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</si>
  <si>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</si>
  <si>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</si>
  <si>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</si>
  <si>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</si>
  <si>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</si>
  <si>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</si>
  <si>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</si>
  <si>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</si>
  <si>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</si>
  <si>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</si>
  <si>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</si>
  <si>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</si>
  <si>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</si>
  <si>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</si>
  <si>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</si>
  <si>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</si>
  <si>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</si>
  <si>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</si>
  <si>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</si>
  <si>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</si>
  <si>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</si>
  <si>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</si>
  <si>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</si>
  <si>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</si>
  <si>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</si>
  <si>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</si>
  <si>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</si>
  <si>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</si>
  <si>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</si>
  <si>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</si>
  <si>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</si>
  <si>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</si>
  <si>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</si>
  <si>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</si>
  <si>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</si>
  <si>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</si>
  <si>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</si>
  <si>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</si>
  <si>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</si>
  <si>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</si>
  <si>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</si>
  <si>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</si>
  <si>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</si>
  <si>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</si>
  <si>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</si>
  <si>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</si>
  <si>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</si>
  <si>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</si>
  <si>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</si>
  <si>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</si>
  <si>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</si>
  <si>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</si>
  <si>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</si>
  <si>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</si>
  <si>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</si>
  <si>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</si>
  <si>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</si>
  <si>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</si>
  <si>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</si>
  <si>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</si>
  <si>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</si>
  <si>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</si>
  <si>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</si>
  <si>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</si>
  <si>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</si>
  <si>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</si>
  <si>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</si>
  <si>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</si>
  <si>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</si>
  <si>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</si>
  <si>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</si>
  <si>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</si>
  <si>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</si>
  <si>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</si>
  <si>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</si>
  <si>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</si>
  <si>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</si>
  <si>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</si>
  <si>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</si>
  <si>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</si>
  <si>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</si>
  <si>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</si>
  <si>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</si>
  <si>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</si>
  <si>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</si>
  <si>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</si>
  <si>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</si>
  <si>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</si>
  <si>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</si>
  <si>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</si>
  <si>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</si>
  <si>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</si>
  <si>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</si>
  <si>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</si>
  <si>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</si>
  <si>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</si>
  <si>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</si>
  <si>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</si>
  <si>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</si>
  <si>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</si>
  <si>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</si>
  <si>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</si>
  <si>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</si>
  <si>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</si>
  <si>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</si>
  <si>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</si>
  <si>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</si>
  <si>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</si>
  <si>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</si>
  <si>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</si>
  <si>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</si>
  <si>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</si>
  <si>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</si>
  <si>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</si>
  <si>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</si>
  <si>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</si>
  <si>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</si>
  <si>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</si>
  <si>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</si>
  <si>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</si>
  <si>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</si>
  <si>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</si>
  <si>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</si>
  <si>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</si>
  <si>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</si>
  <si>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</si>
  <si>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</si>
  <si>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</si>
  <si>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</si>
  <si>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</si>
  <si>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</si>
  <si>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</si>
  <si>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</si>
  <si>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</si>
  <si>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</si>
  <si>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</si>
  <si>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</si>
  <si>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</si>
  <si>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</si>
  <si>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</si>
  <si>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</si>
  <si>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</si>
  <si>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</si>
  <si>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</si>
  <si>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</si>
  <si>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</si>
  <si>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</si>
  <si>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</si>
  <si>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</si>
  <si>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</si>
  <si>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</si>
  <si>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</si>
  <si>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</si>
  <si>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</si>
  <si>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</si>
  <si>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</si>
  <si>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</si>
  <si>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</si>
  <si>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</si>
  <si>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</si>
  <si>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</si>
  <si>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</si>
  <si>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</si>
  <si>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</si>
  <si>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</si>
  <si>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</si>
  <si>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</si>
  <si>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</si>
  <si>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</si>
  <si>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</si>
  <si>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</si>
  <si>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</si>
  <si>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</si>
  <si>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</si>
  <si>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</si>
  <si>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</si>
  <si>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</si>
  <si>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</si>
  <si>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</si>
  <si>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</si>
  <si>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</si>
  <si>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</si>
  <si>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</si>
  <si>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</si>
  <si>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</si>
  <si>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</si>
  <si>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</si>
  <si>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</si>
  <si>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</si>
  <si>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</si>
  <si>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</si>
  <si>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</si>
  <si>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</si>
  <si>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</si>
  <si>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</si>
  <si>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</si>
  <si>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</si>
  <si>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</si>
  <si>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</si>
  <si>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</si>
  <si>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</si>
  <si>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</si>
  <si>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</si>
  <si>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</si>
  <si>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</si>
  <si>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</si>
  <si>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</si>
  <si>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</si>
  <si>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</si>
  <si>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</si>
  <si>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</si>
  <si>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</si>
  <si>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</si>
  <si>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</si>
  <si>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</si>
  <si>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</si>
  <si>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</si>
  <si>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</si>
  <si>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</si>
  <si>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</si>
  <si>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</si>
  <si>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</si>
  <si>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</si>
  <si>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</si>
  <si>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</si>
  <si>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</si>
  <si>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</si>
  <si>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</si>
  <si>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</si>
  <si>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</si>
  <si>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</si>
  <si>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</si>
  <si>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</si>
  <si>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</si>
  <si>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</si>
  <si>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</si>
  <si>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</si>
  <si>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</si>
  <si>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</si>
  <si>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</si>
  <si>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</si>
  <si>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</si>
  <si>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</si>
  <si>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</si>
  <si>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</si>
  <si>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</si>
  <si>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</si>
  <si>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</si>
  <si>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</si>
  <si>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</si>
  <si>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</si>
  <si>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</si>
  <si>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</si>
  <si>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</si>
  <si>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</si>
  <si>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</si>
  <si>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</si>
  <si>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</si>
  <si>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</si>
  <si>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</si>
  <si>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</si>
  <si>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</si>
  <si>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</si>
  <si>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</si>
  <si>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</si>
  <si>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</si>
  <si>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</si>
  <si>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</si>
  <si>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</si>
  <si>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</si>
  <si>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</si>
  <si>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</si>
  <si>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</si>
  <si>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</si>
  <si>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</si>
  <si>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</si>
  <si>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</si>
  <si>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</si>
  <si>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</si>
  <si>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</si>
  <si>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</si>
  <si>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</si>
  <si>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</si>
  <si>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</si>
  <si>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</si>
  <si>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</si>
  <si>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</si>
  <si>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</si>
  <si>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</si>
  <si>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</si>
  <si>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</si>
  <si>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</si>
  <si>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</si>
  <si>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</si>
  <si>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</si>
  <si>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</si>
  <si>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</si>
  <si>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</si>
  <si>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</si>
  <si>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</si>
  <si>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</si>
  <si>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</si>
  <si>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</si>
  <si>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</si>
  <si>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</si>
  <si>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</si>
  <si>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</si>
  <si>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</si>
  <si>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</si>
  <si>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</si>
  <si>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</si>
  <si>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</si>
  <si>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</si>
  <si>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</si>
  <si>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</si>
  <si>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</si>
  <si>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</si>
  <si>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</si>
  <si>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</si>
  <si>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</si>
  <si>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</si>
  <si>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</si>
  <si>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</si>
  <si>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</si>
  <si>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</si>
  <si>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</si>
  <si>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</si>
  <si>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</si>
  <si>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</si>
  <si>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</si>
  <si>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</si>
  <si>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</si>
  <si>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</si>
  <si>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</si>
  <si>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</si>
  <si>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</si>
  <si>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</si>
  <si>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</si>
  <si>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</si>
  <si>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</si>
  <si>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</si>
  <si>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</si>
  <si>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</si>
  <si>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</si>
  <si>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</si>
  <si>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</si>
  <si>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</si>
  <si>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</si>
  <si>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</si>
  <si>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</si>
  <si>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</si>
  <si>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</si>
  <si>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</si>
  <si>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</si>
  <si>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</si>
  <si>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</si>
  <si>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</si>
  <si>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</si>
  <si>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</si>
  <si>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</si>
  <si>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</si>
  <si>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</si>
  <si>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</si>
  <si>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</si>
  <si>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</si>
  <si>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</si>
  <si>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</si>
  <si>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</si>
  <si>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</si>
  <si>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</si>
  <si>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</si>
  <si>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</si>
  <si>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</si>
  <si>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</si>
  <si>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</si>
  <si>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</si>
  <si>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</si>
  <si>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</si>
  <si>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</si>
  <si>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</si>
  <si>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</si>
  <si>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</si>
  <si>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</si>
  <si>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</si>
  <si>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</si>
  <si>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</si>
  <si>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</si>
  <si>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</si>
  <si>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</si>
  <si>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</si>
  <si>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</si>
  <si>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</si>
  <si>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</si>
  <si>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</si>
  <si>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</si>
  <si>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</si>
  <si>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</si>
  <si>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</si>
  <si>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</si>
  <si>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</si>
  <si>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</si>
  <si>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</si>
  <si>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</si>
  <si>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</si>
  <si>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</si>
  <si>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</si>
  <si>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</si>
  <si>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</si>
  <si>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</si>
  <si>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</si>
  <si>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</si>
  <si>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</si>
  <si>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</si>
  <si>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</si>
  <si>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</si>
  <si>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</si>
  <si>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</si>
  <si>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</si>
  <si>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</si>
  <si>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</si>
  <si>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</si>
  <si>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</si>
  <si>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</si>
  <si>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</si>
  <si>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</si>
  <si>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</si>
  <si>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</si>
  <si>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</si>
  <si>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</si>
  <si>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</si>
  <si>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</si>
  <si>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</si>
  <si>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</si>
  <si>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</si>
  <si>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</si>
  <si>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</si>
  <si>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</si>
  <si>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</si>
  <si>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</si>
  <si>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</si>
  <si>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</si>
  <si>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</si>
  <si>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</si>
  <si>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</si>
  <si>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</si>
  <si>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</si>
  <si>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</si>
  <si>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</si>
  <si>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</si>
  <si>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</si>
  <si>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</si>
  <si>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</si>
  <si>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</si>
  <si>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</si>
  <si>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</si>
  <si>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</si>
  <si>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</si>
  <si>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</si>
  <si>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</si>
  <si>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</si>
  <si>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</si>
  <si>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</si>
  <si>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</si>
  <si>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</si>
  <si>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</si>
  <si>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</si>
  <si>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</si>
  <si>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</si>
  <si>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</si>
  <si>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</si>
  <si>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</si>
  <si>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</si>
  <si>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</si>
  <si>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</si>
  <si>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</si>
  <si>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</si>
  <si>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</si>
  <si>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</si>
  <si>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</si>
  <si>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</si>
  <si>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</si>
  <si>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</si>
  <si>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</si>
  <si>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</si>
  <si>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</si>
  <si>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</si>
  <si>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</si>
  <si>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</si>
  <si>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</si>
  <si>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</si>
  <si>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</si>
  <si>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</si>
  <si>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</si>
  <si>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</si>
  <si>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</si>
  <si>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</si>
  <si>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</si>
  <si>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</si>
  <si>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</si>
  <si>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</si>
  <si>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</si>
  <si>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</si>
  <si>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</si>
  <si>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</si>
  <si>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</si>
  <si>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</si>
  <si>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</si>
  <si>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</si>
  <si>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</si>
  <si>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</si>
  <si>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</si>
  <si>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</si>
  <si>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</si>
  <si>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</si>
  <si>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</si>
  <si>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</si>
  <si>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</si>
  <si>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</si>
  <si>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</si>
  <si>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</si>
  <si>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</si>
  <si>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</si>
  <si>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</si>
  <si>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</si>
  <si>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</si>
  <si>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</si>
  <si>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</si>
  <si>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</si>
  <si>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</si>
  <si>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</si>
  <si>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</si>
  <si>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</si>
  <si>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</si>
  <si>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</si>
  <si>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</si>
  <si>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</si>
  <si>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</si>
  <si>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</si>
  <si>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</si>
  <si>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</si>
  <si>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</si>
  <si>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</si>
  <si>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</si>
  <si>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</si>
  <si>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</si>
  <si>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</si>
  <si>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</si>
  <si>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</si>
  <si>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</si>
  <si>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</si>
  <si>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</si>
  <si>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</si>
  <si>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</si>
  <si>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</si>
  <si>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</si>
  <si>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</si>
  <si>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</si>
  <si>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</si>
  <si>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</si>
  <si>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</si>
  <si>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</si>
  <si>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</si>
  <si>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</si>
  <si>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</si>
  <si>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</si>
  <si>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</si>
  <si>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</si>
  <si>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</si>
  <si>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</si>
  <si>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</si>
  <si>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</si>
  <si>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</si>
  <si>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</si>
  <si>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</si>
  <si>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</si>
  <si>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</si>
  <si>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</si>
  <si>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</si>
  <si>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</si>
  <si>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</si>
  <si>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</si>
  <si>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</si>
  <si>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</si>
  <si>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</si>
  <si>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</si>
  <si>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</si>
  <si>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</si>
  <si>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</si>
  <si>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</si>
  <si>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</si>
  <si>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</si>
  <si>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</si>
  <si>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</si>
  <si>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</si>
  <si>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</si>
  <si>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</si>
  <si>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</si>
  <si>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</si>
  <si>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</si>
  <si>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</si>
  <si>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</si>
  <si>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</si>
  <si>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</si>
  <si>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</si>
  <si>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</si>
  <si>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</si>
  <si>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</si>
  <si>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</si>
  <si>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</si>
  <si>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</si>
  <si>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</si>
  <si>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</si>
  <si>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</si>
  <si>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</si>
  <si>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</si>
  <si>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</si>
  <si>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</si>
  <si>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</si>
  <si>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</si>
  <si>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</si>
  <si>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</si>
  <si>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</si>
  <si>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</si>
  <si>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</si>
  <si>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</si>
  <si>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</si>
  <si>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</si>
  <si>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</si>
  <si>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</si>
  <si>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</si>
  <si>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</si>
  <si>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</si>
  <si>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</si>
  <si>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</si>
  <si>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</si>
  <si>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</si>
  <si>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</si>
  <si>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</si>
  <si>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</si>
  <si>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</si>
  <si>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</si>
  <si>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</si>
  <si>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</si>
  <si>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</si>
  <si>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</si>
  <si>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</si>
  <si>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</si>
  <si>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</si>
  <si>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</si>
  <si>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</si>
  <si>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</si>
  <si>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</si>
  <si>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</si>
  <si>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</si>
  <si>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</si>
  <si>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</si>
  <si>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</si>
  <si>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</si>
  <si>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</si>
  <si>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</si>
  <si>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</si>
  <si>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</si>
  <si>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</si>
  <si>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</si>
  <si>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</si>
  <si>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</si>
  <si>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</si>
  <si>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</si>
  <si>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</si>
  <si>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</si>
  <si>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</si>
  <si>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</si>
  <si>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</si>
  <si>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</si>
  <si>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</si>
  <si>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</si>
  <si>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</si>
  <si>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</si>
  <si>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</si>
  <si>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</si>
  <si>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</si>
  <si>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</si>
  <si>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</si>
  <si>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</si>
  <si>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</si>
  <si>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</si>
  <si>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</si>
  <si>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</si>
  <si>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</si>
  <si>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</si>
  <si>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</si>
  <si>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</si>
  <si>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</si>
  <si>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</si>
  <si>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</si>
  <si>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</si>
  <si>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</si>
  <si>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</si>
  <si>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</si>
  <si>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</si>
  <si>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</si>
  <si>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</si>
  <si>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</si>
  <si>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</si>
  <si>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</si>
  <si>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</si>
  <si>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</si>
  <si>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</si>
  <si>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</si>
  <si>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</si>
  <si>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</si>
  <si>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</si>
  <si>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</si>
  <si>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</si>
  <si>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</si>
  <si>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</si>
  <si>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</si>
  <si>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</si>
  <si>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</si>
  <si>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</si>
  <si>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</si>
  <si>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</si>
  <si>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</si>
  <si>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</si>
  <si>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</si>
  <si>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</si>
  <si>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</si>
  <si>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</si>
  <si>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</si>
  <si>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</si>
  <si>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</si>
  <si>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</si>
  <si>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</si>
  <si>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</si>
  <si>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</si>
  <si>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</si>
  <si>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</si>
  <si>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</si>
  <si>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</si>
  <si>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</si>
  <si>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</si>
  <si>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</si>
  <si>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</si>
  <si>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</si>
  <si>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</si>
  <si>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</si>
  <si>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</si>
  <si>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</si>
  <si>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</si>
  <si>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</si>
  <si>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</si>
  <si>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</si>
  <si>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</si>
  <si>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</si>
  <si>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</si>
  <si>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</si>
  <si>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</si>
  <si>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</si>
  <si>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</si>
  <si>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</si>
  <si>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</si>
  <si>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</si>
  <si>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</si>
  <si>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</si>
  <si>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</si>
  <si>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</si>
  <si>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</si>
  <si>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</si>
  <si>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</si>
  <si>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</si>
  <si>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</si>
  <si>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</si>
  <si>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</si>
  <si>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</si>
  <si>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</si>
  <si>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</si>
  <si>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</si>
  <si>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</si>
  <si>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</si>
  <si>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</si>
  <si>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</si>
  <si>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</si>
  <si>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</si>
  <si>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</si>
  <si>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</si>
  <si>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</si>
  <si>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</si>
  <si>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</si>
  <si>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</si>
  <si>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</si>
  <si>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</si>
  <si>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</si>
  <si>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</si>
  <si>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</si>
  <si>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</si>
  <si>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</si>
  <si>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</si>
  <si>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</si>
  <si>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</si>
  <si>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</si>
  <si>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</si>
  <si>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</si>
  <si>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</si>
  <si>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</si>
  <si>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</si>
  <si>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</si>
  <si>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</si>
  <si>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</si>
  <si>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</si>
  <si>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</si>
  <si>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</si>
  <si>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</si>
  <si>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</si>
  <si>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</si>
  <si>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</si>
  <si>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</si>
  <si>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</si>
  <si>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</si>
  <si>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</si>
  <si>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</si>
  <si>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</si>
  <si>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</si>
  <si>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</si>
  <si>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</si>
  <si>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</si>
  <si>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</si>
  <si>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</si>
  <si>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</si>
  <si>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</si>
  <si>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</si>
  <si>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</si>
  <si>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</si>
  <si>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</si>
  <si>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</si>
  <si>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</si>
  <si>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</si>
  <si>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</si>
  <si>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</si>
  <si>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</si>
  <si>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</si>
  <si>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</si>
  <si>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</si>
  <si>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</si>
  <si>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</si>
  <si>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</si>
  <si>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</si>
  <si>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</si>
  <si>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</si>
  <si>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</si>
  <si>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</si>
  <si>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</si>
  <si>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</si>
  <si>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</si>
  <si>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</si>
  <si>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</si>
  <si>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</si>
  <si>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</si>
  <si>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</si>
  <si>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</si>
  <si>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</si>
  <si>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</si>
  <si>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</si>
  <si>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</si>
  <si>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</si>
  <si>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</si>
  <si>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</si>
  <si>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</si>
  <si>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</si>
  <si>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</si>
  <si>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</si>
  <si>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</si>
  <si>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</si>
  <si>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</si>
  <si>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</si>
  <si>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</si>
  <si>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</si>
  <si>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</si>
  <si>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</si>
  <si>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</si>
  <si>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</si>
  <si>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</si>
  <si>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</si>
  <si>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</si>
  <si>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</si>
  <si>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</si>
  <si>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</si>
  <si>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</si>
  <si>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</si>
  <si>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</si>
  <si>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</si>
  <si>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</si>
  <si>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</si>
  <si>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</si>
  <si>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</si>
  <si>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</si>
  <si>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</si>
  <si>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</si>
  <si>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</si>
  <si>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</si>
  <si>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</si>
  <si>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</si>
  <si>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</si>
  <si>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</si>
  <si>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</si>
  <si>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</si>
  <si>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</si>
  <si>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</si>
  <si>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</si>
  <si>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</si>
  <si>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</si>
  <si>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</si>
  <si>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</si>
  <si>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</si>
  <si>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</si>
  <si>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</si>
  <si>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</si>
  <si>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</si>
  <si>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</si>
  <si>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</si>
  <si>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</si>
  <si>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</si>
  <si>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</si>
  <si>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</si>
  <si>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</si>
  <si>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</si>
  <si>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</si>
  <si>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</si>
  <si>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</si>
  <si>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</si>
  <si>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</si>
  <si>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</si>
  <si>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</si>
  <si>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</si>
  <si>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</si>
  <si>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</si>
  <si>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</si>
  <si>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</si>
  <si>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</si>
  <si>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</si>
  <si>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</si>
  <si>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</si>
  <si>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</si>
  <si>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</si>
  <si>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</si>
  <si>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</si>
  <si>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</si>
  <si>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</si>
  <si>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</si>
  <si>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</si>
  <si>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</si>
  <si>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</si>
  <si>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</si>
  <si>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</si>
  <si>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</si>
  <si>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</si>
  <si>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</si>
  <si>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</si>
  <si>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</si>
  <si>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</si>
  <si>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</si>
  <si>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</si>
  <si>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</si>
  <si>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</si>
  <si>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</si>
  <si>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</si>
  <si>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</si>
  <si>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</si>
  <si>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</si>
  <si>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</si>
  <si>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</si>
  <si>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</si>
  <si>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</si>
  <si>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</si>
  <si>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</si>
  <si>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</si>
  <si>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</si>
  <si>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</si>
  <si>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</si>
  <si>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</si>
  <si>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</si>
  <si>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</si>
  <si>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</si>
  <si>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</si>
  <si>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</si>
  <si>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</si>
  <si>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</si>
  <si>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</si>
  <si>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</si>
  <si>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</si>
  <si>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</si>
  <si>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</si>
  <si>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</si>
  <si>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</si>
  <si>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</si>
  <si>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</si>
  <si>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</si>
  <si>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</si>
  <si>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</si>
  <si>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</si>
  <si>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</si>
  <si>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</si>
  <si>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</si>
  <si>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</si>
  <si>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</si>
  <si>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</si>
  <si>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</si>
  <si>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</si>
  <si>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</si>
  <si>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</si>
  <si>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</si>
  <si>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</si>
  <si>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</si>
  <si>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</si>
  <si>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</si>
  <si>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</si>
  <si>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</si>
  <si>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</si>
  <si>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</si>
  <si>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</si>
  <si>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</si>
  <si>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</si>
  <si>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</si>
  <si>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</si>
  <si>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</si>
  <si>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</si>
  <si>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</si>
  <si>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</si>
  <si>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</si>
  <si>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</si>
  <si>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</si>
  <si>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</si>
  <si>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</si>
  <si>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</si>
  <si>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</si>
  <si>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</si>
  <si>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</si>
  <si>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</si>
  <si>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</si>
  <si>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</si>
  <si>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</si>
  <si>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</si>
  <si>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</si>
  <si>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</si>
  <si>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</si>
  <si>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</si>
  <si>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</si>
  <si>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</si>
  <si>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</si>
  <si>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</si>
  <si>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</si>
  <si>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</si>
  <si>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</si>
  <si>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</si>
  <si>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</si>
  <si>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</si>
  <si>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</si>
  <si>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</si>
  <si>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</si>
  <si>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</si>
  <si>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</si>
  <si>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</si>
  <si>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</si>
  <si>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</si>
  <si>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</si>
  <si>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</si>
  <si>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</si>
  <si>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</si>
  <si>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</si>
  <si>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</si>
  <si>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</si>
  <si>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</si>
  <si>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</si>
  <si>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</si>
  <si>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</si>
  <si>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</si>
  <si>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</si>
  <si>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</si>
  <si>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</si>
  <si>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</si>
  <si>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</si>
  <si>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</si>
  <si>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</si>
  <si>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</si>
  <si>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</si>
  <si>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</si>
  <si>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</si>
  <si>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</si>
  <si>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</si>
  <si>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</si>
  <si>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</si>
  <si>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</si>
  <si>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</si>
  <si>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</si>
  <si>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</si>
  <si>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</si>
  <si>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</si>
  <si>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</si>
  <si>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</si>
  <si>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</si>
  <si>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</si>
  <si>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</si>
  <si>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</si>
  <si>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</si>
  <si>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</si>
  <si>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</si>
  <si>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</si>
  <si>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</si>
  <si>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</si>
  <si>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</si>
  <si>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</si>
  <si>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</si>
  <si>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</si>
  <si>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</si>
  <si>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</si>
  <si>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</si>
  <si>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</si>
  <si>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</si>
  <si>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</si>
  <si>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</si>
  <si>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</si>
  <si>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</si>
  <si>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</si>
  <si>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</si>
  <si>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</si>
  <si>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</si>
  <si>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</si>
  <si>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</si>
  <si>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</si>
  <si>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</si>
  <si>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</si>
  <si>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</si>
  <si>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</si>
  <si>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</si>
  <si>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</si>
  <si>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</si>
  <si>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</si>
  <si>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</si>
  <si>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</si>
  <si>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</si>
  <si>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</si>
  <si>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</si>
  <si>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</si>
  <si>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</si>
  <si>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</si>
  <si>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</si>
  <si>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</si>
  <si>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</si>
  <si>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</si>
  <si>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</si>
  <si>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</si>
  <si>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(두근두근)C언어 with 챗혰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</si>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</sst>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/>
    <xf numFmtId="0" fontId="70" fillId="27" borderId="0" xfId="0" applyFont="1" applyFill="1" applyAlignment="1"/>
    <xf numFmtId="0" fontId="62" fillId="20" borderId="52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3" xfId="0" applyFont="1" applyFill="1" applyBorder="1" applyAlignment="1">
      <alignment horizontal="left" vertical="center"/>
    </xf>
    <xf numFmtId="0" fontId="70" fillId="39" borderId="52" xfId="0" applyFont="1" applyFill="1" applyBorder="1" applyAlignment="1"/>
    <xf numFmtId="0" fontId="40" fillId="39" borderId="3" xfId="0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0" xfId="0" applyFont="1" applyFill="1" applyAlignment="1"/>
    <xf numFmtId="0" fontId="62" fillId="30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0">
        <v>2019</v>
      </c>
      <c r="C1" s="750"/>
      <c r="D1" s="750"/>
      <c r="E1" s="750"/>
      <c r="F1" s="750"/>
      <c r="G1" s="750"/>
      <c r="H1" s="750"/>
      <c r="I1" s="750"/>
      <c r="J1" s="750"/>
      <c r="K1" s="750"/>
      <c r="L1" s="750"/>
      <c r="M1" s="750"/>
      <c r="N1" s="750"/>
      <c r="O1" s="750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3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53"/>
      <c r="C1" s="753"/>
      <c r="D1" s="753"/>
      <c r="E1" s="753"/>
      <c r="F1" s="753"/>
      <c r="G1" s="753"/>
      <c r="H1" s="753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0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0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56" t="s">
        <v>322</v>
      </c>
      <c r="B1" s="757"/>
      <c r="C1" s="757"/>
      <c r="D1" s="757"/>
      <c r="E1" s="758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9" t="s">
        <v>398</v>
      </c>
      <c r="E2" s="759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60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61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61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61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61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61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61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61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61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61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61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61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61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61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61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61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61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61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61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61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62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61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61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61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62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60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61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61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61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61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61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61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61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61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61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61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61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61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62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60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61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61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61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61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61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61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61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61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61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61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62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60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61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61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61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61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61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61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61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61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62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61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61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61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61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61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61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61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61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61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61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61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61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61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61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61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61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62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61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61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61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61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61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61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61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61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61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61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61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61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62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63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64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64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64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64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64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64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64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64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64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65" t="s">
        <v>495</v>
      </c>
      <c r="B105" s="766"/>
      <c r="C105" s="767"/>
      <c r="D105" s="754">
        <f>SUM(D4:D104)</f>
        <v>1832000</v>
      </c>
      <c r="E105" s="755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51">
        <v>2020</v>
      </c>
      <c r="C1" s="751"/>
      <c r="D1" s="751"/>
      <c r="E1" s="751"/>
      <c r="F1" s="751"/>
      <c r="G1" s="751"/>
      <c r="H1" s="751"/>
      <c r="I1" s="751"/>
      <c r="J1" s="751"/>
      <c r="K1" s="751"/>
      <c r="L1" s="751"/>
      <c r="M1" s="751"/>
      <c r="N1" s="751"/>
      <c r="O1" s="751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52">
        <v>2021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7" t="s">
        <v>1171</v>
      </c>
      <c r="C59" s="718"/>
      <c r="D59" s="719"/>
      <c r="E59" s="718"/>
      <c r="F59" s="720" t="s">
        <v>1177</v>
      </c>
      <c r="G59" s="719">
        <v>2021</v>
      </c>
      <c r="H59" s="721" t="s">
        <v>776</v>
      </c>
      <c r="I59" s="717" t="s">
        <v>1170</v>
      </c>
      <c r="J59" s="722">
        <v>44317</v>
      </c>
      <c r="K59" s="719" t="s">
        <v>280</v>
      </c>
      <c r="L59" s="722">
        <f t="shared" si="3"/>
        <v>44338</v>
      </c>
      <c r="M59" s="723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8" sqref="F6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1"/>
  <sheetViews>
    <sheetView tabSelected="1" zoomScaleNormal="100" zoomScaleSheetLayoutView="75" workbookViewId="0">
      <pane ySplit="2" topLeftCell="A113" activePane="bottomLeft" state="frozen"/>
      <selection pane="bottomLeft" activeCell="M141" sqref="M141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  <c r="M1" s="752"/>
      <c r="N1" s="752"/>
      <c r="O1" s="752"/>
    </row>
    <row r="2" spans="2:15" ht="1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3"/>
      <c r="F6" s="470"/>
      <c r="G6" s="703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3"/>
      <c r="F19" s="606"/>
      <c r="G19" s="702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3"/>
      <c r="F20" s="606"/>
      <c r="G20" s="702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3"/>
      <c r="F21" s="606"/>
      <c r="G21" s="702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3"/>
      <c r="F24" s="606"/>
      <c r="G24" s="702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3"/>
      <c r="F25" s="606"/>
      <c r="G25" s="702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3"/>
      <c r="F28" s="470"/>
      <c r="G28" s="703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3"/>
      <c r="F29" s="470"/>
      <c r="G29" s="699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3"/>
      <c r="F34" s="606"/>
      <c r="G34" s="702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700"/>
      <c r="C42" s="585"/>
      <c r="D42" s="585"/>
      <c r="E42" s="675" t="e">
        <f t="shared" si="7"/>
        <v>#DIV/0!</v>
      </c>
      <c r="F42" s="585"/>
      <c r="G42" s="585"/>
      <c r="H42" s="700" t="s">
        <v>5031</v>
      </c>
      <c r="I42" s="701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A43" s="3">
        <v>7</v>
      </c>
      <c r="B43" s="700"/>
      <c r="C43" s="585"/>
      <c r="D43" s="585"/>
      <c r="E43" s="675" t="e">
        <f t="shared" ref="E43" si="8">(C43/D43)*100</f>
        <v>#DIV/0!</v>
      </c>
      <c r="F43" s="585"/>
      <c r="G43" s="585"/>
      <c r="H43" s="700" t="s">
        <v>5032</v>
      </c>
      <c r="I43" s="701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 ht="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 ht="15.6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8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 ht="15">
      <c r="A57" s="3">
        <v>13</v>
      </c>
      <c r="B57" s="687" t="s">
        <v>4515</v>
      </c>
      <c r="C57" s="688"/>
      <c r="D57" s="689">
        <v>720</v>
      </c>
      <c r="E57" s="690">
        <f t="shared" si="13"/>
        <v>0</v>
      </c>
      <c r="F57" s="688">
        <v>13</v>
      </c>
      <c r="G57" s="691" t="s">
        <v>4968</v>
      </c>
      <c r="H57" s="692" t="s">
        <v>4878</v>
      </c>
      <c r="I57" s="693">
        <v>2021</v>
      </c>
      <c r="J57" s="691" t="s">
        <v>702</v>
      </c>
      <c r="K57" s="694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 ht="15">
      <c r="A58" s="3">
        <v>14</v>
      </c>
      <c r="B58" s="695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 ht="15">
      <c r="A59" s="3">
        <v>15</v>
      </c>
      <c r="B59" s="695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 ht="15">
      <c r="A60" s="3">
        <v>16</v>
      </c>
      <c r="B60" s="695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 ht="15">
      <c r="A61" s="3">
        <v>17</v>
      </c>
      <c r="B61" s="706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 ht="15">
      <c r="A62" s="3">
        <v>18</v>
      </c>
      <c r="B62" s="707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8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 ht="15">
      <c r="A64" s="3">
        <v>20</v>
      </c>
      <c r="B64" s="695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 ht="15">
      <c r="A65" s="3">
        <v>21</v>
      </c>
      <c r="B65" s="695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 ht="15">
      <c r="A66" s="3">
        <v>22</v>
      </c>
      <c r="B66" s="715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6">
        <v>45452</v>
      </c>
      <c r="M66" s="279" t="s">
        <v>690</v>
      </c>
      <c r="N66" s="281">
        <f t="shared" si="14"/>
        <v>45473</v>
      </c>
      <c r="O66" s="562"/>
    </row>
    <row r="67" spans="1:15" ht="15">
      <c r="A67" s="3">
        <v>23</v>
      </c>
      <c r="B67" s="695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6">
        <v>45445</v>
      </c>
      <c r="M67" s="279" t="s">
        <v>690</v>
      </c>
      <c r="N67" s="281">
        <f t="shared" si="14"/>
        <v>45466</v>
      </c>
      <c r="O67" s="609"/>
    </row>
    <row r="68" spans="1:15" ht="15">
      <c r="A68" s="3">
        <v>24</v>
      </c>
      <c r="B68" s="715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6">
        <v>45459</v>
      </c>
      <c r="M68" s="279" t="s">
        <v>690</v>
      </c>
      <c r="N68" s="281">
        <f t="shared" si="14"/>
        <v>45480</v>
      </c>
      <c r="O68" s="633"/>
    </row>
    <row r="69" spans="1:15" ht="15">
      <c r="A69" s="3">
        <v>25</v>
      </c>
      <c r="B69" s="695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0" si="15">IF(M69="O",L69+21,L69+14)</f>
        <v>45487</v>
      </c>
      <c r="O69" s="633"/>
    </row>
    <row r="70" spans="1:15" ht="15">
      <c r="A70" s="3">
        <v>26</v>
      </c>
      <c r="B70" s="715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 ht="15.6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4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 ht="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 ht="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 ht="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 ht="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 ht="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09"/>
    </row>
    <row r="77" spans="1:15" ht="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 ht="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7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 ht="15">
      <c r="A79" s="3">
        <v>35</v>
      </c>
      <c r="B79" s="696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7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 ht="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 ht="15">
      <c r="A81" s="3">
        <v>37</v>
      </c>
      <c r="B81" s="696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 ht="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 ht="15">
      <c r="A83" s="3">
        <v>39</v>
      </c>
      <c r="B83" s="696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 ht="15">
      <c r="A84" s="3">
        <v>40</v>
      </c>
      <c r="B84" s="696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 ht="15">
      <c r="A85" s="3">
        <v>41</v>
      </c>
      <c r="B85" s="711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 ht="15">
      <c r="A86" s="3">
        <v>42</v>
      </c>
      <c r="B86" s="696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 ht="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 ht="15">
      <c r="A88" s="3">
        <v>44</v>
      </c>
      <c r="B88" s="696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 ht="15">
      <c r="A89" s="3">
        <v>45</v>
      </c>
      <c r="B89" s="696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 ht="15">
      <c r="A90" s="3">
        <v>46</v>
      </c>
      <c r="B90" s="696" t="s">
        <v>3924</v>
      </c>
      <c r="C90" s="490">
        <v>24</v>
      </c>
      <c r="D90" s="714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 ht="15">
      <c r="A91" s="3">
        <v>47</v>
      </c>
      <c r="B91" s="696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 ht="15">
      <c r="A92" s="3">
        <v>48</v>
      </c>
      <c r="B92" s="696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 ht="15">
      <c r="A93" s="3">
        <v>49</v>
      </c>
      <c r="B93" s="711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 ht="15">
      <c r="A94" s="3">
        <v>50</v>
      </c>
      <c r="B94" s="711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 ht="15">
      <c r="A95" s="3">
        <v>51</v>
      </c>
      <c r="B95" s="696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 ht="15">
      <c r="A96" s="3">
        <v>52</v>
      </c>
      <c r="B96" s="711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 ht="15">
      <c r="A97" s="3">
        <v>53</v>
      </c>
      <c r="B97" s="711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 ht="15">
      <c r="A98" s="3">
        <v>54</v>
      </c>
      <c r="B98" s="696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 ht="15">
      <c r="A99" s="3">
        <v>55</v>
      </c>
      <c r="B99" s="711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 ht="15">
      <c r="A100" s="3">
        <v>56</v>
      </c>
      <c r="B100" s="711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 ht="15">
      <c r="A101" s="3">
        <v>57</v>
      </c>
      <c r="B101" s="474" t="s">
        <v>1891</v>
      </c>
      <c r="C101" s="473">
        <v>196</v>
      </c>
      <c r="D101" s="585">
        <v>261</v>
      </c>
      <c r="E101" s="675">
        <f t="shared" si="18"/>
        <v>75.095785440613028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 ht="15">
      <c r="A102" s="3">
        <v>58</v>
      </c>
      <c r="B102" s="704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0" t="s">
        <v>4997</v>
      </c>
      <c r="I102" s="701">
        <v>2020</v>
      </c>
      <c r="J102" s="585" t="s">
        <v>2401</v>
      </c>
      <c r="K102" s="705"/>
      <c r="L102" s="587"/>
      <c r="M102" s="348"/>
      <c r="N102" s="281">
        <f t="shared" si="17"/>
        <v>14</v>
      </c>
      <c r="O102" s="562"/>
    </row>
    <row r="103" spans="1:15" ht="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2" t="s">
        <v>4843</v>
      </c>
      <c r="H103" s="474" t="s">
        <v>5021</v>
      </c>
      <c r="I103" s="312">
        <v>2022</v>
      </c>
      <c r="J103" s="473" t="s">
        <v>4113</v>
      </c>
      <c r="K103" s="705"/>
      <c r="L103" s="587"/>
      <c r="M103" s="348"/>
      <c r="N103" s="281">
        <f t="shared" si="17"/>
        <v>14</v>
      </c>
      <c r="O103" s="562"/>
    </row>
    <row r="104" spans="1:15" ht="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 ht="15">
      <c r="A105" s="3">
        <v>61</v>
      </c>
      <c r="B105" s="700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2" t="s">
        <v>4854</v>
      </c>
      <c r="H105" s="700" t="s">
        <v>4865</v>
      </c>
      <c r="I105" s="701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 ht="15">
      <c r="A106" s="3">
        <v>62</v>
      </c>
      <c r="B106" s="711" t="s">
        <v>4515</v>
      </c>
      <c r="C106" s="606">
        <v>25</v>
      </c>
      <c r="D106" s="606">
        <v>353</v>
      </c>
      <c r="E106" s="673">
        <f t="shared" ref="E106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12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1">IF(M108="O",L108+21,L108+14)</f>
        <v>45508</v>
      </c>
      <c r="O108" s="9"/>
    </row>
    <row r="109" spans="1:15" ht="15">
      <c r="A109" s="3">
        <v>65</v>
      </c>
      <c r="B109" s="715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 ht="15">
      <c r="A110" s="3">
        <v>66</v>
      </c>
      <c r="B110" s="715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 ht="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 ht="15">
      <c r="A112" s="3">
        <v>68</v>
      </c>
      <c r="B112" s="711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 ht="15">
      <c r="A113" s="3">
        <v>69</v>
      </c>
      <c r="B113" s="696" t="s">
        <v>4109</v>
      </c>
      <c r="C113" s="470">
        <v>96</v>
      </c>
      <c r="D113" s="606">
        <v>445</v>
      </c>
      <c r="E113" s="673">
        <f t="shared" ref="E113:E118" si="24">(C113/D113)*100</f>
        <v>21.573033707865168</v>
      </c>
      <c r="F113" s="470"/>
      <c r="G113" s="470" t="s">
        <v>4940</v>
      </c>
      <c r="H113" s="298" t="s">
        <v>5051</v>
      </c>
      <c r="I113" s="297">
        <v>2024</v>
      </c>
      <c r="J113" s="470" t="s">
        <v>702</v>
      </c>
      <c r="K113" s="295" t="s">
        <v>5052</v>
      </c>
      <c r="L113" s="300">
        <v>45501</v>
      </c>
      <c r="M113" s="296" t="s">
        <v>690</v>
      </c>
      <c r="N113" s="281">
        <f t="shared" ref="N113:N118" si="25">IF(M113="O",L113+21,L113+14)</f>
        <v>45522</v>
      </c>
      <c r="O113" s="9"/>
    </row>
    <row r="114" spans="1:15" ht="15">
      <c r="A114" s="3">
        <v>70</v>
      </c>
      <c r="B114" s="711" t="s">
        <v>4515</v>
      </c>
      <c r="C114" s="606">
        <v>0</v>
      </c>
      <c r="D114" s="606">
        <v>155</v>
      </c>
      <c r="E114" s="673">
        <f t="shared" si="24"/>
        <v>0</v>
      </c>
      <c r="F114" s="606"/>
      <c r="G114" s="470" t="s">
        <v>5083</v>
      </c>
      <c r="H114" s="471" t="s">
        <v>5081</v>
      </c>
      <c r="I114" s="297">
        <v>2019</v>
      </c>
      <c r="J114" s="470" t="s">
        <v>702</v>
      </c>
      <c r="K114" s="295" t="s">
        <v>5082</v>
      </c>
      <c r="L114" s="300">
        <v>45501</v>
      </c>
      <c r="M114" s="296" t="s">
        <v>690</v>
      </c>
      <c r="N114" s="281">
        <f t="shared" si="25"/>
        <v>45522</v>
      </c>
      <c r="O114" s="9"/>
    </row>
    <row r="115" spans="1:15" ht="15">
      <c r="A115" s="3">
        <v>71</v>
      </c>
      <c r="B115" s="711" t="s">
        <v>4515</v>
      </c>
      <c r="C115" s="606">
        <v>33</v>
      </c>
      <c r="D115" s="606">
        <v>404</v>
      </c>
      <c r="E115" s="673">
        <f t="shared" si="24"/>
        <v>8.1683168316831694</v>
      </c>
      <c r="F115" s="606" t="s">
        <v>5077</v>
      </c>
      <c r="G115" s="606" t="s">
        <v>4988</v>
      </c>
      <c r="H115" s="471" t="s">
        <v>1177</v>
      </c>
      <c r="I115" s="297">
        <v>2021</v>
      </c>
      <c r="J115" s="470" t="s">
        <v>702</v>
      </c>
      <c r="K115" s="295" t="s">
        <v>5072</v>
      </c>
      <c r="L115" s="300">
        <v>45501</v>
      </c>
      <c r="M115" s="296" t="s">
        <v>690</v>
      </c>
      <c r="N115" s="281">
        <f t="shared" si="25"/>
        <v>45522</v>
      </c>
      <c r="O115" s="9"/>
    </row>
    <row r="116" spans="1:15" ht="15">
      <c r="A116" s="3">
        <v>72</v>
      </c>
      <c r="B116" s="610" t="s">
        <v>3923</v>
      </c>
      <c r="C116" s="611">
        <v>277</v>
      </c>
      <c r="D116" s="611">
        <v>277</v>
      </c>
      <c r="E116" s="676">
        <f t="shared" si="24"/>
        <v>100</v>
      </c>
      <c r="F116" s="611">
        <v>29</v>
      </c>
      <c r="G116" s="611" t="s">
        <v>5085</v>
      </c>
      <c r="H116" s="610" t="s">
        <v>4990</v>
      </c>
      <c r="I116" s="612">
        <v>2023</v>
      </c>
      <c r="J116" s="611" t="s">
        <v>702</v>
      </c>
      <c r="K116" s="613" t="s">
        <v>4981</v>
      </c>
      <c r="L116" s="284">
        <v>45501</v>
      </c>
      <c r="M116" s="279" t="s">
        <v>690</v>
      </c>
      <c r="N116" s="281">
        <f t="shared" si="25"/>
        <v>45522</v>
      </c>
      <c r="O116" s="9"/>
    </row>
    <row r="117" spans="1:15" ht="15">
      <c r="A117" s="3">
        <v>73</v>
      </c>
      <c r="B117" s="695" t="s">
        <v>1891</v>
      </c>
      <c r="C117" s="441">
        <v>107</v>
      </c>
      <c r="D117" s="611">
        <v>107</v>
      </c>
      <c r="E117" s="676">
        <f t="shared" si="24"/>
        <v>100</v>
      </c>
      <c r="F117" s="441">
        <v>30</v>
      </c>
      <c r="G117" s="441" t="s">
        <v>4962</v>
      </c>
      <c r="H117" s="442" t="s">
        <v>5090</v>
      </c>
      <c r="I117" s="242">
        <v>2024</v>
      </c>
      <c r="J117" s="441" t="s">
        <v>1196</v>
      </c>
      <c r="K117" s="244"/>
      <c r="L117" s="284">
        <v>45515</v>
      </c>
      <c r="M117" s="279" t="s">
        <v>280</v>
      </c>
      <c r="N117" s="281">
        <f t="shared" si="25"/>
        <v>45536</v>
      </c>
      <c r="O117" s="9"/>
    </row>
    <row r="118" spans="1:15" ht="15">
      <c r="A118" s="3">
        <v>74</v>
      </c>
      <c r="B118" s="711" t="s">
        <v>3924</v>
      </c>
      <c r="C118" s="606"/>
      <c r="D118" s="606">
        <v>302</v>
      </c>
      <c r="E118" s="673">
        <f t="shared" si="24"/>
        <v>0</v>
      </c>
      <c r="F118" s="606"/>
      <c r="G118" s="470" t="s">
        <v>1318</v>
      </c>
      <c r="H118" s="471" t="s">
        <v>5091</v>
      </c>
      <c r="I118" s="297">
        <v>2023</v>
      </c>
      <c r="J118" s="470" t="s">
        <v>1196</v>
      </c>
      <c r="K118" s="295"/>
      <c r="L118" s="300">
        <v>45515</v>
      </c>
      <c r="M118" s="296" t="s">
        <v>280</v>
      </c>
      <c r="N118" s="281">
        <f t="shared" si="25"/>
        <v>45536</v>
      </c>
      <c r="O118" s="9"/>
    </row>
    <row r="119" spans="1:15" ht="15.6">
      <c r="A119" s="3">
        <v>75</v>
      </c>
      <c r="B119" s="696" t="s">
        <v>4515</v>
      </c>
      <c r="C119" s="470">
        <v>14</v>
      </c>
      <c r="D119" s="606">
        <v>368</v>
      </c>
      <c r="E119" s="673">
        <f t="shared" ref="E119:E124" si="26">(C119/D119)*100</f>
        <v>3.804347826086957</v>
      </c>
      <c r="F119" s="470"/>
      <c r="G119" s="470" t="s">
        <v>1318</v>
      </c>
      <c r="H119" s="471" t="s">
        <v>5094</v>
      </c>
      <c r="I119" s="297">
        <v>2019</v>
      </c>
      <c r="J119" s="470" t="s">
        <v>702</v>
      </c>
      <c r="K119" s="295" t="s">
        <v>5095</v>
      </c>
      <c r="L119" s="300">
        <v>45515</v>
      </c>
      <c r="M119" s="296" t="s">
        <v>280</v>
      </c>
      <c r="N119" s="281">
        <f t="shared" ref="N119:N124" si="27">IF(M119="O",L119+21,L119+14)</f>
        <v>45536</v>
      </c>
      <c r="O119" s="331" t="s">
        <v>5115</v>
      </c>
    </row>
    <row r="120" spans="1:15" ht="15">
      <c r="A120" s="3">
        <v>76</v>
      </c>
      <c r="B120" s="711" t="s">
        <v>3923</v>
      </c>
      <c r="C120" s="606">
        <v>100</v>
      </c>
      <c r="D120" s="606">
        <v>238</v>
      </c>
      <c r="E120" s="673">
        <f t="shared" si="26"/>
        <v>42.016806722689076</v>
      </c>
      <c r="F120" s="606"/>
      <c r="G120" s="470" t="s">
        <v>5003</v>
      </c>
      <c r="H120" s="471" t="s">
        <v>5069</v>
      </c>
      <c r="I120" s="297">
        <v>2024</v>
      </c>
      <c r="J120" s="470" t="s">
        <v>702</v>
      </c>
      <c r="K120" s="295" t="s">
        <v>5070</v>
      </c>
      <c r="L120" s="300">
        <v>45515</v>
      </c>
      <c r="M120" s="296" t="s">
        <v>280</v>
      </c>
      <c r="N120" s="281">
        <f t="shared" si="27"/>
        <v>45536</v>
      </c>
      <c r="O120" s="9"/>
    </row>
    <row r="121" spans="1:15" ht="15">
      <c r="A121" s="3">
        <v>77</v>
      </c>
      <c r="B121" s="711" t="s">
        <v>3966</v>
      </c>
      <c r="C121" s="606"/>
      <c r="D121" s="606">
        <v>304</v>
      </c>
      <c r="E121" s="673">
        <f t="shared" si="26"/>
        <v>0</v>
      </c>
      <c r="F121" s="606"/>
      <c r="G121" s="470" t="s">
        <v>1318</v>
      </c>
      <c r="H121" s="471" t="s">
        <v>5096</v>
      </c>
      <c r="I121" s="297">
        <v>2024</v>
      </c>
      <c r="J121" s="470" t="s">
        <v>1196</v>
      </c>
      <c r="K121" s="295" t="s">
        <v>5097</v>
      </c>
      <c r="L121" s="300">
        <v>45522</v>
      </c>
      <c r="M121" s="296" t="s">
        <v>690</v>
      </c>
      <c r="N121" s="281">
        <f t="shared" si="27"/>
        <v>45543</v>
      </c>
      <c r="O121" s="9"/>
    </row>
    <row r="122" spans="1:15" ht="15">
      <c r="A122" s="3">
        <v>78</v>
      </c>
      <c r="B122" s="711" t="s">
        <v>4515</v>
      </c>
      <c r="C122" s="606"/>
      <c r="D122" s="606">
        <v>705</v>
      </c>
      <c r="E122" s="673">
        <f t="shared" si="26"/>
        <v>0</v>
      </c>
      <c r="F122" s="606" t="s">
        <v>5113</v>
      </c>
      <c r="G122" s="470" t="s">
        <v>4940</v>
      </c>
      <c r="H122" s="471" t="s">
        <v>5098</v>
      </c>
      <c r="I122" s="297">
        <v>2010</v>
      </c>
      <c r="J122" s="470" t="s">
        <v>1196</v>
      </c>
      <c r="K122" s="295" t="s">
        <v>5099</v>
      </c>
      <c r="L122" s="300">
        <v>45522</v>
      </c>
      <c r="M122" s="296" t="s">
        <v>690</v>
      </c>
      <c r="N122" s="281">
        <f t="shared" si="27"/>
        <v>45543</v>
      </c>
      <c r="O122" s="9"/>
    </row>
    <row r="123" spans="1:15" ht="15">
      <c r="A123" s="3">
        <v>79</v>
      </c>
      <c r="B123" s="711" t="s">
        <v>1891</v>
      </c>
      <c r="C123" s="606"/>
      <c r="D123" s="606">
        <v>273</v>
      </c>
      <c r="E123" s="673">
        <f t="shared" si="26"/>
        <v>0</v>
      </c>
      <c r="F123" s="606"/>
      <c r="G123" s="470" t="s">
        <v>5029</v>
      </c>
      <c r="H123" s="737" t="s">
        <v>5100</v>
      </c>
      <c r="I123" s="297">
        <v>2021</v>
      </c>
      <c r="J123" s="470" t="s">
        <v>5101</v>
      </c>
      <c r="K123" s="295" t="s">
        <v>5102</v>
      </c>
      <c r="L123" s="300">
        <v>45522</v>
      </c>
      <c r="M123" s="296" t="s">
        <v>690</v>
      </c>
      <c r="N123" s="281">
        <f t="shared" si="27"/>
        <v>45543</v>
      </c>
      <c r="O123" s="9"/>
    </row>
    <row r="124" spans="1:15" ht="15">
      <c r="A124" s="3">
        <v>80</v>
      </c>
      <c r="B124" s="711" t="s">
        <v>4515</v>
      </c>
      <c r="C124" s="606"/>
      <c r="D124" s="606">
        <v>440</v>
      </c>
      <c r="E124" s="673">
        <f t="shared" si="26"/>
        <v>0</v>
      </c>
      <c r="F124" s="606"/>
      <c r="G124" s="470" t="s">
        <v>1318</v>
      </c>
      <c r="H124" s="471" t="s">
        <v>5103</v>
      </c>
      <c r="I124" s="297">
        <v>2023</v>
      </c>
      <c r="J124" s="470" t="s">
        <v>702</v>
      </c>
      <c r="K124" s="295" t="s">
        <v>5104</v>
      </c>
      <c r="L124" s="300">
        <v>45522</v>
      </c>
      <c r="M124" s="296" t="s">
        <v>690</v>
      </c>
      <c r="N124" s="281">
        <f t="shared" si="27"/>
        <v>45543</v>
      </c>
      <c r="O124" s="9"/>
    </row>
    <row r="125" spans="1:15" ht="15">
      <c r="A125" s="3">
        <v>81</v>
      </c>
      <c r="B125" s="696" t="s">
        <v>3924</v>
      </c>
      <c r="C125" s="470"/>
      <c r="D125" s="606">
        <v>287</v>
      </c>
      <c r="E125" s="673">
        <f t="shared" ref="E125:E138" si="28">(C125/D125)*100</f>
        <v>0</v>
      </c>
      <c r="F125" s="470"/>
      <c r="G125" s="470" t="s">
        <v>5029</v>
      </c>
      <c r="H125" s="471" t="s">
        <v>5107</v>
      </c>
      <c r="I125" s="297">
        <v>2023</v>
      </c>
      <c r="J125" s="470" t="s">
        <v>702</v>
      </c>
      <c r="K125" s="295" t="s">
        <v>5108</v>
      </c>
      <c r="L125" s="300">
        <v>45522</v>
      </c>
      <c r="M125" s="296" t="s">
        <v>690</v>
      </c>
      <c r="N125" s="281">
        <f t="shared" ref="N125:N137" si="29">IF(M125="O",L125+21,L125+14)</f>
        <v>45543</v>
      </c>
      <c r="O125" s="9"/>
    </row>
    <row r="126" spans="1:15" ht="15">
      <c r="A126" s="3">
        <v>82</v>
      </c>
      <c r="B126" s="711" t="s">
        <v>4955</v>
      </c>
      <c r="C126" s="606">
        <v>65</v>
      </c>
      <c r="D126" s="606">
        <v>359</v>
      </c>
      <c r="E126" s="673">
        <f t="shared" si="28"/>
        <v>18.105849582172702</v>
      </c>
      <c r="F126" s="606"/>
      <c r="G126" s="470" t="s">
        <v>4940</v>
      </c>
      <c r="H126" s="471" t="s">
        <v>5109</v>
      </c>
      <c r="I126" s="297">
        <v>2023</v>
      </c>
      <c r="J126" s="470" t="s">
        <v>702</v>
      </c>
      <c r="K126" s="295" t="s">
        <v>5110</v>
      </c>
      <c r="L126" s="300">
        <v>45522</v>
      </c>
      <c r="M126" s="296" t="s">
        <v>690</v>
      </c>
      <c r="N126" s="281">
        <f t="shared" si="29"/>
        <v>45543</v>
      </c>
      <c r="O126" s="9"/>
    </row>
    <row r="127" spans="1:15" ht="15">
      <c r="A127" s="3">
        <v>83</v>
      </c>
      <c r="B127" s="730" t="s">
        <v>3924</v>
      </c>
      <c r="C127" s="585">
        <v>98</v>
      </c>
      <c r="D127" s="585">
        <v>255</v>
      </c>
      <c r="E127" s="675">
        <f t="shared" si="28"/>
        <v>38.431372549019613</v>
      </c>
      <c r="F127" s="585"/>
      <c r="G127" s="473"/>
      <c r="H127" s="474" t="s">
        <v>5111</v>
      </c>
      <c r="I127" s="312">
        <v>2024</v>
      </c>
      <c r="J127" s="473" t="s">
        <v>5112</v>
      </c>
      <c r="K127" s="330"/>
      <c r="L127" s="587"/>
      <c r="M127" s="312"/>
      <c r="N127" s="281">
        <f t="shared" si="29"/>
        <v>14</v>
      </c>
      <c r="O127" s="9"/>
    </row>
    <row r="128" spans="1:15" ht="15">
      <c r="A128" s="3">
        <v>84</v>
      </c>
      <c r="B128" s="711" t="s">
        <v>4515</v>
      </c>
      <c r="C128" s="606">
        <v>23</v>
      </c>
      <c r="D128" s="606">
        <v>327</v>
      </c>
      <c r="E128" s="673">
        <f t="shared" si="28"/>
        <v>7.0336391437308867</v>
      </c>
      <c r="F128" s="606"/>
      <c r="G128" s="470" t="s">
        <v>1318</v>
      </c>
      <c r="H128" s="737" t="s">
        <v>5116</v>
      </c>
      <c r="I128" s="297">
        <v>2024</v>
      </c>
      <c r="J128" s="470" t="s">
        <v>1196</v>
      </c>
      <c r="K128" s="295" t="s">
        <v>5117</v>
      </c>
      <c r="L128" s="300">
        <v>45536</v>
      </c>
      <c r="M128" s="296" t="s">
        <v>690</v>
      </c>
      <c r="N128" s="281">
        <f t="shared" si="29"/>
        <v>45557</v>
      </c>
      <c r="O128" s="9"/>
    </row>
    <row r="129" spans="1:15" ht="15">
      <c r="A129" s="3">
        <v>85</v>
      </c>
      <c r="B129" s="711" t="s">
        <v>4515</v>
      </c>
      <c r="C129" s="606">
        <v>34</v>
      </c>
      <c r="D129" s="606">
        <v>225</v>
      </c>
      <c r="E129" s="673">
        <f t="shared" si="28"/>
        <v>15.111111111111111</v>
      </c>
      <c r="F129" s="606"/>
      <c r="G129" s="470" t="s">
        <v>4854</v>
      </c>
      <c r="H129" s="471" t="s">
        <v>5118</v>
      </c>
      <c r="I129" s="297">
        <v>2024</v>
      </c>
      <c r="J129" s="470" t="s">
        <v>1196</v>
      </c>
      <c r="K129" s="295" t="s">
        <v>5119</v>
      </c>
      <c r="L129" s="300">
        <v>45536</v>
      </c>
      <c r="M129" s="296" t="s">
        <v>690</v>
      </c>
      <c r="N129" s="281">
        <f t="shared" si="29"/>
        <v>45557</v>
      </c>
      <c r="O129" s="9"/>
    </row>
    <row r="130" spans="1:15" ht="15">
      <c r="A130" s="3">
        <v>86</v>
      </c>
      <c r="B130" s="711" t="s">
        <v>3924</v>
      </c>
      <c r="C130" s="606">
        <v>40</v>
      </c>
      <c r="D130" s="606">
        <v>211</v>
      </c>
      <c r="E130" s="673">
        <f t="shared" si="28"/>
        <v>18.957345971563981</v>
      </c>
      <c r="F130" s="606"/>
      <c r="G130" s="470" t="s">
        <v>5029</v>
      </c>
      <c r="H130" s="737" t="s">
        <v>5120</v>
      </c>
      <c r="I130" s="297">
        <v>2019</v>
      </c>
      <c r="J130" s="470" t="s">
        <v>1196</v>
      </c>
      <c r="K130" s="295" t="s">
        <v>5121</v>
      </c>
      <c r="L130" s="300">
        <v>45536</v>
      </c>
      <c r="M130" s="296" t="s">
        <v>690</v>
      </c>
      <c r="N130" s="281">
        <f t="shared" si="29"/>
        <v>45557</v>
      </c>
      <c r="O130" s="9"/>
    </row>
    <row r="131" spans="1:15" ht="15.6">
      <c r="A131" s="3">
        <v>87</v>
      </c>
      <c r="B131" s="738" t="s">
        <v>4515</v>
      </c>
      <c r="C131" s="739">
        <v>7</v>
      </c>
      <c r="D131" s="739">
        <v>416</v>
      </c>
      <c r="E131" s="740">
        <f t="shared" si="28"/>
        <v>1.6826923076923077</v>
      </c>
      <c r="F131" s="739" t="s">
        <v>5077</v>
      </c>
      <c r="G131" s="485" t="s">
        <v>4944</v>
      </c>
      <c r="H131" s="484" t="s">
        <v>5092</v>
      </c>
      <c r="I131" s="741">
        <v>2023</v>
      </c>
      <c r="J131" s="739" t="s">
        <v>685</v>
      </c>
      <c r="K131" s="742" t="s">
        <v>5093</v>
      </c>
      <c r="L131" s="323">
        <v>45543</v>
      </c>
      <c r="M131" s="204" t="s">
        <v>690</v>
      </c>
      <c r="N131" s="281">
        <f t="shared" si="29"/>
        <v>45564</v>
      </c>
      <c r="O131" s="331" t="s">
        <v>5114</v>
      </c>
    </row>
    <row r="132" spans="1:15" ht="15">
      <c r="A132" s="3">
        <v>88</v>
      </c>
      <c r="B132" s="743" t="s">
        <v>4955</v>
      </c>
      <c r="C132" s="485">
        <v>24</v>
      </c>
      <c r="D132" s="739">
        <v>287</v>
      </c>
      <c r="E132" s="740">
        <f t="shared" si="28"/>
        <v>8.3623693379790947</v>
      </c>
      <c r="F132" s="485"/>
      <c r="G132" s="485" t="s">
        <v>4854</v>
      </c>
      <c r="H132" s="484" t="s">
        <v>5122</v>
      </c>
      <c r="I132" s="203">
        <v>2022</v>
      </c>
      <c r="J132" s="485" t="s">
        <v>685</v>
      </c>
      <c r="K132" s="202" t="s">
        <v>5123</v>
      </c>
      <c r="L132" s="323">
        <v>45543</v>
      </c>
      <c r="M132" s="204" t="s">
        <v>690</v>
      </c>
      <c r="N132" s="281">
        <f t="shared" si="29"/>
        <v>45564</v>
      </c>
      <c r="O132" s="9"/>
    </row>
    <row r="133" spans="1:15" ht="15">
      <c r="A133" s="3">
        <v>89</v>
      </c>
      <c r="B133" s="738" t="s">
        <v>4515</v>
      </c>
      <c r="C133" s="739">
        <v>23</v>
      </c>
      <c r="D133" s="739">
        <v>561</v>
      </c>
      <c r="E133" s="740">
        <f t="shared" si="28"/>
        <v>4.0998217468805702</v>
      </c>
      <c r="F133" s="739"/>
      <c r="G133" s="485"/>
      <c r="H133" s="484" t="s">
        <v>5124</v>
      </c>
      <c r="I133" s="203">
        <v>2017</v>
      </c>
      <c r="J133" s="485" t="s">
        <v>685</v>
      </c>
      <c r="K133" s="202" t="s">
        <v>5125</v>
      </c>
      <c r="L133" s="323">
        <v>45543</v>
      </c>
      <c r="M133" s="204" t="s">
        <v>690</v>
      </c>
      <c r="N133" s="281">
        <f t="shared" si="29"/>
        <v>45564</v>
      </c>
      <c r="O133" s="477" t="s">
        <v>5132</v>
      </c>
    </row>
    <row r="134" spans="1:15" ht="15">
      <c r="A134" s="3">
        <v>90</v>
      </c>
      <c r="B134" s="731" t="s">
        <v>4515</v>
      </c>
      <c r="C134" s="631"/>
      <c r="D134" s="631">
        <v>421</v>
      </c>
      <c r="E134" s="732">
        <f t="shared" si="28"/>
        <v>0</v>
      </c>
      <c r="F134" s="631"/>
      <c r="G134" s="630"/>
      <c r="H134" s="736" t="s">
        <v>5126</v>
      </c>
      <c r="I134" s="733">
        <v>2024</v>
      </c>
      <c r="J134" s="630" t="s">
        <v>702</v>
      </c>
      <c r="K134" s="734" t="s">
        <v>5127</v>
      </c>
      <c r="L134" s="735">
        <v>45557</v>
      </c>
      <c r="M134" s="745" t="s">
        <v>690</v>
      </c>
      <c r="N134" s="281">
        <f t="shared" si="29"/>
        <v>45578</v>
      </c>
      <c r="O134" s="9"/>
    </row>
    <row r="135" spans="1:15" ht="15">
      <c r="A135" s="3">
        <v>91</v>
      </c>
      <c r="B135" s="731" t="s">
        <v>4515</v>
      </c>
      <c r="C135" s="631"/>
      <c r="D135" s="631">
        <v>557</v>
      </c>
      <c r="E135" s="732">
        <f t="shared" si="28"/>
        <v>0</v>
      </c>
      <c r="F135" s="631"/>
      <c r="G135" s="630"/>
      <c r="H135" s="736" t="s">
        <v>5128</v>
      </c>
      <c r="I135" s="733">
        <v>2024</v>
      </c>
      <c r="J135" s="630" t="s">
        <v>702</v>
      </c>
      <c r="K135" s="734" t="s">
        <v>5129</v>
      </c>
      <c r="L135" s="735">
        <v>45557</v>
      </c>
      <c r="M135" s="745" t="s">
        <v>690</v>
      </c>
      <c r="N135" s="281">
        <f t="shared" si="29"/>
        <v>45578</v>
      </c>
      <c r="O135" s="9"/>
    </row>
    <row r="136" spans="1:15" ht="15">
      <c r="A136" s="3">
        <v>92</v>
      </c>
      <c r="B136" s="731" t="s">
        <v>4515</v>
      </c>
      <c r="C136" s="631"/>
      <c r="D136" s="631">
        <v>437</v>
      </c>
      <c r="E136" s="732">
        <f t="shared" si="28"/>
        <v>0</v>
      </c>
      <c r="F136" s="631"/>
      <c r="G136" s="630"/>
      <c r="H136" s="736" t="s">
        <v>5130</v>
      </c>
      <c r="I136" s="733">
        <v>2024</v>
      </c>
      <c r="J136" s="630" t="s">
        <v>702</v>
      </c>
      <c r="K136" s="734" t="s">
        <v>5131</v>
      </c>
      <c r="L136" s="735">
        <v>45557</v>
      </c>
      <c r="M136" s="745" t="s">
        <v>690</v>
      </c>
      <c r="N136" s="281">
        <f t="shared" si="29"/>
        <v>45578</v>
      </c>
      <c r="O136" s="9"/>
    </row>
    <row r="137" spans="1:15" ht="15">
      <c r="A137" s="3">
        <v>93</v>
      </c>
      <c r="B137" s="731" t="s">
        <v>4515</v>
      </c>
      <c r="C137" s="631">
        <v>48</v>
      </c>
      <c r="D137" s="631">
        <v>478</v>
      </c>
      <c r="E137" s="732">
        <f t="shared" si="28"/>
        <v>10.0418410041841</v>
      </c>
      <c r="F137" s="631"/>
      <c r="G137" s="630" t="s">
        <v>4940</v>
      </c>
      <c r="H137" s="744" t="s">
        <v>5105</v>
      </c>
      <c r="I137" s="733">
        <v>2024</v>
      </c>
      <c r="J137" s="630" t="s">
        <v>702</v>
      </c>
      <c r="K137" s="734" t="s">
        <v>5106</v>
      </c>
      <c r="L137" s="735">
        <v>45557</v>
      </c>
      <c r="M137" s="745" t="s">
        <v>690</v>
      </c>
      <c r="N137" s="281">
        <f t="shared" si="29"/>
        <v>45578</v>
      </c>
      <c r="O137" s="9"/>
    </row>
    <row r="138" spans="1:15" ht="15">
      <c r="A138" s="3">
        <v>94</v>
      </c>
      <c r="B138" s="746" t="s">
        <v>4515</v>
      </c>
      <c r="C138" s="625"/>
      <c r="D138" s="625">
        <v>345</v>
      </c>
      <c r="E138" s="747">
        <f t="shared" si="28"/>
        <v>0</v>
      </c>
      <c r="F138" s="625"/>
      <c r="G138" s="531"/>
      <c r="H138" s="748" t="s">
        <v>5133</v>
      </c>
      <c r="I138" s="530">
        <v>2017</v>
      </c>
      <c r="J138" s="531" t="s">
        <v>685</v>
      </c>
      <c r="K138" s="537" t="s">
        <v>5134</v>
      </c>
      <c r="L138" s="533">
        <v>45564</v>
      </c>
      <c r="M138" s="628" t="s">
        <v>690</v>
      </c>
      <c r="N138" s="281">
        <f t="shared" ref="N138:N144" si="30">IF(M138="O",L138+21,L138+14)</f>
        <v>45585</v>
      </c>
      <c r="O138" s="9"/>
    </row>
    <row r="139" spans="1:15" ht="15">
      <c r="A139" s="3">
        <v>95</v>
      </c>
      <c r="B139" s="746" t="s">
        <v>4515</v>
      </c>
      <c r="C139" s="625"/>
      <c r="D139" s="625">
        <v>304</v>
      </c>
      <c r="E139" s="747">
        <f t="shared" ref="E139:E143" si="31">(C139/D139)*100</f>
        <v>0</v>
      </c>
      <c r="F139" s="625"/>
      <c r="G139" s="531"/>
      <c r="H139" s="535" t="s">
        <v>5135</v>
      </c>
      <c r="I139" s="530">
        <v>2020</v>
      </c>
      <c r="J139" s="531" t="s">
        <v>685</v>
      </c>
      <c r="K139" s="537" t="s">
        <v>5136</v>
      </c>
      <c r="L139" s="533">
        <v>45564</v>
      </c>
      <c r="M139" s="628" t="s">
        <v>690</v>
      </c>
      <c r="N139" s="281">
        <f t="shared" si="30"/>
        <v>45585</v>
      </c>
      <c r="O139" s="9"/>
    </row>
    <row r="140" spans="1:15" ht="15">
      <c r="A140" s="3">
        <v>96</v>
      </c>
      <c r="B140" s="749" t="s">
        <v>4515</v>
      </c>
      <c r="C140" s="531"/>
      <c r="D140" s="625">
        <v>495</v>
      </c>
      <c r="E140" s="747">
        <f t="shared" si="31"/>
        <v>0</v>
      </c>
      <c r="F140" s="531"/>
      <c r="G140" s="531"/>
      <c r="H140" s="535" t="s">
        <v>5137</v>
      </c>
      <c r="I140" s="530">
        <v>2016</v>
      </c>
      <c r="J140" s="531" t="s">
        <v>685</v>
      </c>
      <c r="K140" s="537" t="s">
        <v>5138</v>
      </c>
      <c r="L140" s="533">
        <v>45564</v>
      </c>
      <c r="M140" s="628" t="s">
        <v>690</v>
      </c>
      <c r="N140" s="281">
        <f t="shared" si="30"/>
        <v>45585</v>
      </c>
      <c r="O140" s="9"/>
    </row>
    <row r="141" spans="1:15" ht="15">
      <c r="A141" s="3">
        <v>97</v>
      </c>
      <c r="B141" s="686"/>
      <c r="C141" s="579"/>
      <c r="D141" s="579"/>
      <c r="E141" s="674" t="e">
        <f t="shared" si="31"/>
        <v>#DIV/0!</v>
      </c>
      <c r="F141" s="579"/>
      <c r="G141" s="498"/>
      <c r="H141" s="497"/>
      <c r="I141" s="8"/>
      <c r="J141" s="498"/>
      <c r="K141" s="9"/>
      <c r="L141" s="281"/>
      <c r="M141" s="8"/>
      <c r="N141" s="281">
        <f t="shared" si="30"/>
        <v>14</v>
      </c>
      <c r="O141" s="9"/>
    </row>
    <row r="142" spans="1:15" ht="15">
      <c r="A142" s="3">
        <v>98</v>
      </c>
      <c r="B142" s="686"/>
      <c r="C142" s="579"/>
      <c r="D142" s="579"/>
      <c r="E142" s="674" t="e">
        <f t="shared" si="31"/>
        <v>#DIV/0!</v>
      </c>
      <c r="F142" s="579"/>
      <c r="G142" s="498"/>
      <c r="H142" s="497"/>
      <c r="I142" s="8"/>
      <c r="J142" s="498"/>
      <c r="K142" s="9"/>
      <c r="L142" s="281"/>
      <c r="M142" s="8"/>
      <c r="N142" s="281">
        <f t="shared" si="30"/>
        <v>14</v>
      </c>
      <c r="O142" s="9"/>
    </row>
    <row r="143" spans="1:15" ht="15">
      <c r="A143" s="3">
        <v>99</v>
      </c>
      <c r="B143" s="686"/>
      <c r="C143" s="579"/>
      <c r="D143" s="579"/>
      <c r="E143" s="674" t="e">
        <f t="shared" si="31"/>
        <v>#DIV/0!</v>
      </c>
      <c r="F143" s="579"/>
      <c r="G143" s="498"/>
      <c r="H143" s="497"/>
      <c r="I143" s="8"/>
      <c r="J143" s="498"/>
      <c r="K143" s="9"/>
      <c r="L143" s="281"/>
      <c r="M143" s="8"/>
      <c r="N143" s="281">
        <f t="shared" si="30"/>
        <v>14</v>
      </c>
      <c r="O143" s="9"/>
    </row>
    <row r="144" spans="1:15" ht="15">
      <c r="A144" s="3">
        <v>100</v>
      </c>
      <c r="B144" s="686"/>
      <c r="C144" s="579"/>
      <c r="D144" s="579"/>
      <c r="E144" s="674" t="e">
        <f t="shared" ref="E144:E146" si="32">(C144/D144)*100</f>
        <v>#DIV/0!</v>
      </c>
      <c r="F144" s="579"/>
      <c r="G144" s="498"/>
      <c r="H144" s="497"/>
      <c r="I144" s="8"/>
      <c r="J144" s="498"/>
      <c r="K144" s="9"/>
      <c r="L144" s="281"/>
      <c r="M144" s="8"/>
      <c r="N144" s="281">
        <f t="shared" si="30"/>
        <v>14</v>
      </c>
      <c r="O144" s="9"/>
    </row>
    <row r="145" spans="1:15" ht="15">
      <c r="A145" s="3">
        <v>101</v>
      </c>
      <c r="B145" s="686"/>
      <c r="C145" s="579"/>
      <c r="D145" s="579"/>
      <c r="E145" s="674" t="e">
        <f t="shared" si="32"/>
        <v>#DIV/0!</v>
      </c>
      <c r="F145" s="579"/>
      <c r="G145" s="498"/>
      <c r="H145" s="497"/>
      <c r="I145" s="8"/>
      <c r="J145" s="498"/>
      <c r="K145" s="9"/>
      <c r="L145" s="281"/>
      <c r="M145" s="8"/>
      <c r="N145" s="281">
        <f t="shared" ref="N145:N151" si="33">IF(M145="O",L145+21,L145+14)</f>
        <v>14</v>
      </c>
      <c r="O145" s="9"/>
    </row>
    <row r="146" spans="1:15" ht="15">
      <c r="A146" s="3">
        <v>102</v>
      </c>
      <c r="B146" s="686"/>
      <c r="C146" s="579"/>
      <c r="D146" s="579"/>
      <c r="E146" s="674" t="e">
        <f t="shared" si="32"/>
        <v>#DIV/0!</v>
      </c>
      <c r="F146" s="579"/>
      <c r="G146" s="498"/>
      <c r="H146" s="497"/>
      <c r="I146" s="8"/>
      <c r="J146" s="498"/>
      <c r="K146" s="9"/>
      <c r="L146" s="281"/>
      <c r="M146" s="8"/>
      <c r="N146" s="281">
        <f t="shared" si="33"/>
        <v>14</v>
      </c>
      <c r="O146" s="9"/>
    </row>
    <row r="147" spans="1:15" ht="15">
      <c r="A147" s="3">
        <v>103</v>
      </c>
      <c r="B147" s="686"/>
      <c r="C147" s="579"/>
      <c r="D147" s="579"/>
      <c r="E147" s="674" t="e">
        <f t="shared" ref="E147:E153" si="34">(C147/D147)*100</f>
        <v>#DIV/0!</v>
      </c>
      <c r="F147" s="579"/>
      <c r="G147" s="498"/>
      <c r="H147" s="497"/>
      <c r="I147" s="8"/>
      <c r="J147" s="498"/>
      <c r="K147" s="9"/>
      <c r="L147" s="281"/>
      <c r="M147" s="8"/>
      <c r="N147" s="281">
        <f t="shared" si="33"/>
        <v>14</v>
      </c>
      <c r="O147" s="9"/>
    </row>
    <row r="148" spans="1:15" ht="15">
      <c r="A148" s="3">
        <v>104</v>
      </c>
      <c r="B148" s="686"/>
      <c r="C148" s="579"/>
      <c r="D148" s="579"/>
      <c r="E148" s="674" t="e">
        <f t="shared" si="34"/>
        <v>#DIV/0!</v>
      </c>
      <c r="F148" s="579"/>
      <c r="G148" s="498"/>
      <c r="H148" s="497"/>
      <c r="I148" s="8"/>
      <c r="J148" s="498"/>
      <c r="K148" s="9"/>
      <c r="L148" s="281"/>
      <c r="M148" s="8"/>
      <c r="N148" s="281">
        <f t="shared" si="33"/>
        <v>14</v>
      </c>
      <c r="O148" s="9"/>
    </row>
    <row r="149" spans="1:15" ht="15">
      <c r="A149" s="3">
        <v>105</v>
      </c>
      <c r="B149" s="686"/>
      <c r="C149" s="579"/>
      <c r="D149" s="579"/>
      <c r="E149" s="674" t="e">
        <f t="shared" si="34"/>
        <v>#DIV/0!</v>
      </c>
      <c r="F149" s="579"/>
      <c r="G149" s="498"/>
      <c r="H149" s="497"/>
      <c r="I149" s="8"/>
      <c r="J149" s="498"/>
      <c r="K149" s="9"/>
      <c r="L149" s="281"/>
      <c r="M149" s="8"/>
      <c r="N149" s="281">
        <f t="shared" si="33"/>
        <v>14</v>
      </c>
      <c r="O149" s="9"/>
    </row>
    <row r="150" spans="1:15" ht="15">
      <c r="A150" s="3">
        <v>106</v>
      </c>
      <c r="B150" s="686"/>
      <c r="C150" s="579"/>
      <c r="D150" s="579"/>
      <c r="E150" s="674" t="e">
        <f t="shared" si="34"/>
        <v>#DIV/0!</v>
      </c>
      <c r="F150" s="579"/>
      <c r="G150" s="498"/>
      <c r="H150" s="497"/>
      <c r="I150" s="8"/>
      <c r="J150" s="498"/>
      <c r="K150" s="9"/>
      <c r="L150" s="281"/>
      <c r="M150" s="8"/>
      <c r="N150" s="281">
        <f t="shared" si="33"/>
        <v>14</v>
      </c>
      <c r="O150" s="9"/>
    </row>
    <row r="151" spans="1:15" ht="15">
      <c r="A151" s="3">
        <v>107</v>
      </c>
      <c r="B151" s="686"/>
      <c r="C151" s="579"/>
      <c r="D151" s="579"/>
      <c r="E151" s="674" t="e">
        <f t="shared" si="34"/>
        <v>#DIV/0!</v>
      </c>
      <c r="F151" s="579"/>
      <c r="G151" s="498"/>
      <c r="H151" s="497"/>
      <c r="I151" s="8"/>
      <c r="J151" s="498"/>
      <c r="K151" s="9"/>
      <c r="L151" s="281"/>
      <c r="M151" s="8"/>
      <c r="N151" s="281">
        <f t="shared" si="33"/>
        <v>14</v>
      </c>
      <c r="O151" s="9"/>
    </row>
    <row r="152" spans="1:15" ht="15">
      <c r="A152" s="3">
        <v>108</v>
      </c>
      <c r="B152" s="686"/>
      <c r="C152" s="579"/>
      <c r="D152" s="579"/>
      <c r="E152" s="674" t="e">
        <f t="shared" si="34"/>
        <v>#DIV/0!</v>
      </c>
      <c r="F152" s="579"/>
      <c r="G152" s="498"/>
      <c r="H152" s="497"/>
      <c r="I152" s="8"/>
      <c r="J152" s="498"/>
      <c r="K152" s="9"/>
      <c r="L152" s="281"/>
      <c r="M152" s="8"/>
      <c r="N152" s="281">
        <f t="shared" ref="N152:N159" si="35">IF(M152="O",L152+21,L152+14)</f>
        <v>14</v>
      </c>
      <c r="O152" s="9"/>
    </row>
    <row r="153" spans="1:15" ht="15">
      <c r="B153" s="686"/>
      <c r="C153" s="579"/>
      <c r="D153" s="579"/>
      <c r="E153" s="674" t="e">
        <f t="shared" si="34"/>
        <v>#DIV/0!</v>
      </c>
      <c r="F153" s="579"/>
      <c r="G153" s="498"/>
      <c r="H153" s="497"/>
      <c r="I153" s="8"/>
      <c r="J153" s="498"/>
      <c r="K153" s="9"/>
      <c r="L153" s="281"/>
      <c r="M153" s="8"/>
      <c r="N153" s="281">
        <f t="shared" si="35"/>
        <v>14</v>
      </c>
      <c r="O153" s="9"/>
    </row>
    <row r="154" spans="1:15" s="3" customFormat="1" ht="15">
      <c r="B154" s="641">
        <v>2024</v>
      </c>
      <c r="C154" s="499">
        <v>93</v>
      </c>
      <c r="D154" s="668"/>
      <c r="E154" s="677"/>
      <c r="F154" s="499" t="s">
        <v>3493</v>
      </c>
      <c r="G154" s="498"/>
      <c r="H154" s="497"/>
      <c r="I154" s="8"/>
      <c r="J154" s="498"/>
      <c r="K154" s="9"/>
      <c r="L154" s="281"/>
      <c r="M154" s="8"/>
      <c r="N154" s="281">
        <f t="shared" si="35"/>
        <v>14</v>
      </c>
      <c r="O154" s="9"/>
    </row>
    <row r="155" spans="1:15" s="3" customFormat="1" ht="15">
      <c r="B155" s="544" t="s">
        <v>4925</v>
      </c>
      <c r="C155" s="441">
        <v>30</v>
      </c>
      <c r="D155" s="611"/>
      <c r="E155" s="676"/>
      <c r="F155" s="441" t="s">
        <v>3494</v>
      </c>
      <c r="G155" s="498"/>
      <c r="H155" s="497"/>
      <c r="I155" s="8"/>
      <c r="J155" s="498"/>
      <c r="K155" s="9"/>
      <c r="L155" s="281"/>
      <c r="M155" s="8"/>
      <c r="N155" s="281">
        <f t="shared" si="35"/>
        <v>14</v>
      </c>
      <c r="O155" s="9"/>
    </row>
    <row r="156" spans="1:15" ht="15">
      <c r="B156" s="502">
        <f>(C154/108)*100</f>
        <v>86.111111111111114</v>
      </c>
      <c r="C156" s="441">
        <f>C155*100/C154</f>
        <v>32.258064516129032</v>
      </c>
      <c r="D156" s="611"/>
      <c r="E156" s="676"/>
      <c r="F156" s="441" t="s">
        <v>1012</v>
      </c>
      <c r="G156" s="498"/>
      <c r="H156" s="497"/>
      <c r="I156" s="8"/>
      <c r="J156" s="498"/>
      <c r="K156" s="9"/>
      <c r="L156" s="281"/>
      <c r="M156" s="8"/>
      <c r="N156" s="281">
        <f t="shared" si="35"/>
        <v>14</v>
      </c>
      <c r="O156" s="9"/>
    </row>
    <row r="157" spans="1:15" ht="15">
      <c r="B157" s="601">
        <v>2024</v>
      </c>
      <c r="C157" s="602">
        <v>0</v>
      </c>
      <c r="D157" s="669"/>
      <c r="E157" s="678"/>
      <c r="F157" s="602" t="s">
        <v>3493</v>
      </c>
      <c r="G157" s="498"/>
      <c r="H157" s="497"/>
      <c r="I157" s="8"/>
      <c r="J157" s="498"/>
      <c r="K157" s="9"/>
      <c r="L157" s="281"/>
      <c r="M157" s="8"/>
      <c r="N157" s="281">
        <f t="shared" si="35"/>
        <v>14</v>
      </c>
      <c r="O157" s="9"/>
    </row>
    <row r="158" spans="1:15" ht="15">
      <c r="B158" s="603" t="s">
        <v>4926</v>
      </c>
      <c r="C158" s="601">
        <v>0</v>
      </c>
      <c r="D158" s="670"/>
      <c r="E158" s="679"/>
      <c r="F158" s="601" t="s">
        <v>3494</v>
      </c>
      <c r="G158" s="498"/>
      <c r="H158" s="497"/>
      <c r="I158" s="8"/>
      <c r="J158" s="498"/>
      <c r="K158" s="9"/>
      <c r="L158" s="281"/>
      <c r="M158" s="8"/>
      <c r="N158" s="281">
        <f t="shared" si="35"/>
        <v>14</v>
      </c>
      <c r="O158" s="9"/>
    </row>
    <row r="159" spans="1:15" ht="15">
      <c r="B159" s="447">
        <f>(C157/24)*100</f>
        <v>0</v>
      </c>
      <c r="C159" s="601" t="e">
        <f>C158*100/C157</f>
        <v>#DIV/0!</v>
      </c>
      <c r="D159" s="670"/>
      <c r="E159" s="679"/>
      <c r="F159" s="601" t="s">
        <v>1012</v>
      </c>
      <c r="G159" s="498"/>
      <c r="H159" s="497"/>
      <c r="I159" s="8"/>
      <c r="J159" s="498"/>
      <c r="K159" s="9"/>
      <c r="L159" s="281"/>
      <c r="M159" s="8"/>
      <c r="N159" s="281">
        <f t="shared" si="35"/>
        <v>14</v>
      </c>
      <c r="O159" s="9"/>
    </row>
    <row r="160" spans="1:15" ht="15">
      <c r="B160" s="497"/>
      <c r="C160" s="498"/>
      <c r="D160" s="579"/>
      <c r="E160" s="674"/>
      <c r="F160" s="498"/>
      <c r="G160" s="498"/>
      <c r="H160" s="497"/>
      <c r="I160" s="8"/>
      <c r="J160" s="498"/>
      <c r="K160" s="9"/>
      <c r="L160" s="281"/>
      <c r="M160" s="8"/>
      <c r="N160" s="281">
        <f t="shared" ref="N160:N161" si="36">IF(M160="O",L160+21,L160+14)</f>
        <v>14</v>
      </c>
      <c r="O160" s="9"/>
    </row>
    <row r="161" spans="2:15" ht="15">
      <c r="B161" s="497"/>
      <c r="C161" s="498"/>
      <c r="D161" s="579"/>
      <c r="E161" s="674"/>
      <c r="F161" s="498"/>
      <c r="G161" s="498"/>
      <c r="H161" s="497"/>
      <c r="I161" s="8"/>
      <c r="J161" s="498"/>
      <c r="K161" s="9"/>
      <c r="L161" s="281"/>
      <c r="M161" s="8"/>
      <c r="N161" s="281">
        <f t="shared" si="36"/>
        <v>14</v>
      </c>
      <c r="O161" s="9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52">
        <v>2022</v>
      </c>
      <c r="C1" s="752"/>
      <c r="D1" s="752"/>
      <c r="E1" s="752"/>
      <c r="F1" s="752"/>
      <c r="G1" s="752"/>
      <c r="H1" s="752"/>
      <c r="I1" s="752"/>
      <c r="J1" s="752"/>
      <c r="K1" s="752"/>
      <c r="L1" s="752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5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6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8"/>
      <c r="H268" s="729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4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27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2024-10-01T15:58:10Z</dcterms:modified>
  <cp:version>1000.0100.01</cp:version>
</cp:coreProperties>
</file>