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1BF4822-14D3-4C2C-9405-830940AD134D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0" i="26" l="1"/>
  <c r="E119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E132" i="26"/>
  <c r="E131" i="26"/>
  <c r="E130" i="26"/>
  <c r="E129" i="26"/>
  <c r="E128" i="26"/>
  <c r="E127" i="26"/>
  <c r="C138" i="26"/>
  <c r="B138" i="26"/>
  <c r="C135" i="26"/>
  <c r="B135" i="26"/>
  <c r="N107" i="26"/>
  <c r="E107" i="26"/>
  <c r="N106" i="26"/>
  <c r="E106" i="26"/>
  <c r="N105" i="26"/>
  <c r="E105" i="26"/>
  <c r="E69" i="26"/>
  <c r="E70" i="26"/>
  <c r="E71" i="26"/>
  <c r="E72" i="26"/>
  <c r="E73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9" i="26"/>
  <c r="E98" i="26"/>
  <c r="E97" i="26"/>
  <c r="E100" i="26"/>
  <c r="E101" i="26"/>
  <c r="E102" i="26"/>
  <c r="E103" i="26"/>
  <c r="E104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68" i="26"/>
  <c r="E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126" i="26"/>
  <c r="E126" i="26"/>
  <c r="N125" i="26"/>
  <c r="E125" i="26"/>
  <c r="N119" i="26"/>
  <c r="N120" i="26"/>
  <c r="E121" i="26"/>
  <c r="N121" i="26"/>
  <c r="E122" i="26"/>
  <c r="N122" i="26"/>
  <c r="E123" i="26"/>
  <c r="N123" i="26"/>
  <c r="E124" i="26"/>
  <c r="N124" i="26"/>
  <c r="N87" i="26"/>
  <c r="N67" i="26"/>
  <c r="E67" i="26"/>
  <c r="N85" i="26"/>
  <c r="N86" i="26"/>
  <c r="N66" i="26"/>
  <c r="E66" i="26"/>
  <c r="N118" i="26" l="1"/>
  <c r="N65" i="26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<sst xmlns="http://schemas.openxmlformats.org/spreadsheetml/2006/main" count="10950" uniqueCount="5183">
  <si>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</si>
  <si>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</si>
  <si>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</si>
  <si>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</si>
  <si>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</si>
  <si>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</si>
  <si>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</si>
  <si>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</si>
  <si>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</si>
  <si>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</si>
  <si>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</si>
  <si>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</si>
  <si>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</si>
  <si>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</si>
  <si>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</si>
  <si>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</si>
  <si>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</si>
  <si>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</si>
  <si>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</si>
  <si>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</si>
  <si>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</si>
  <si>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</si>
  <si>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</si>
  <si>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</si>
  <si>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</si>
  <si>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</si>
  <si>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</si>
  <si>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</si>
  <si>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</si>
  <si>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</si>
  <si>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</si>
  <si>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</si>
  <si>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</si>
  <si>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</si>
  <si>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</si>
  <si>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</si>
  <si>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</si>
  <si>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</si>
  <si>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</si>
  <si>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</si>
  <si>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</si>
  <si>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</si>
  <si>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</si>
  <si>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</si>
  <si>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</si>
  <si>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</si>
  <si>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</si>
  <si>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</si>
  <si>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</si>
  <si>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</si>
  <si>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</si>
  <si>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</si>
  <si>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</si>
  <si>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</si>
  <si>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</si>
  <si>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</si>
  <si>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</si>
  <si>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</si>
  <si>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</si>
  <si>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</si>
  <si>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</si>
  <si>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</si>
  <si>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</si>
  <si>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</si>
  <si>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</si>
  <si>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</si>
  <si>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</si>
  <si>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</si>
  <si>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</si>
  <si>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</si>
  <si>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</si>
  <si>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</si>
  <si>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</si>
  <si>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</si>
  <si>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</si>
  <si>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</si>
  <si>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</si>
  <si>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</si>
  <si>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</si>
  <si>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</si>
  <si>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</si>
  <si>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</si>
  <si>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</si>
  <si>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</si>
  <si>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</si>
  <si>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</si>
  <si>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</si>
  <si>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</si>
  <si>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</si>
  <si>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</si>
  <si>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</si>
  <si>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</si>
  <si>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</si>
  <si>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</si>
  <si>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</si>
  <si>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</si>
  <si>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</si>
  <si>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</si>
  <si>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</si>
  <si>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</si>
  <si>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</si>
  <si>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</si>
  <si>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</si>
  <si>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</si>
  <si>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</si>
  <si>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</si>
  <si>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</si>
  <si>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</si>
  <si>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</si>
  <si>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</si>
  <si>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</si>
  <si>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</si>
  <si>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</si>
  <si>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</si>
  <si>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</si>
  <si>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</si>
  <si>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</si>
  <si>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</si>
  <si>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</si>
  <si>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</si>
  <si>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</si>
  <si>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</si>
  <si>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</si>
  <si>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</si>
  <si>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</si>
  <si>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</si>
  <si>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</si>
  <si>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</si>
  <si>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</si>
  <si>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</si>
  <si>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</si>
  <si>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</si>
  <si>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</si>
  <si>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</si>
  <si>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</si>
  <si>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</si>
  <si>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</si>
  <si>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</si>
  <si>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</si>
  <si>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</si>
  <si>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</si>
  <si>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</si>
  <si>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</si>
  <si>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</si>
  <si>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</si>
  <si>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</si>
  <si>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</si>
  <si>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</si>
  <si>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</si>
  <si>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</si>
  <si>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</si>
  <si>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</si>
  <si>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</si>
  <si>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</si>
  <si>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</si>
  <si>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</si>
  <si>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</si>
  <si>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</si>
  <si>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</si>
  <si>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</si>
  <si>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</si>
  <si>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</si>
  <si>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</si>
  <si>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</si>
  <si>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</si>
  <si>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</si>
  <si>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</si>
  <si>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</si>
  <si>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</si>
  <si>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</si>
  <si>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</si>
  <si>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</si>
  <si>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</si>
  <si>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</si>
  <si>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</si>
  <si>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</si>
  <si>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</si>
  <si>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</si>
  <si>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</si>
  <si>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</si>
  <si>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</si>
  <si>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</si>
  <si>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</si>
  <si>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</si>
  <si>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</si>
  <si>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</si>
  <si>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</si>
  <si>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</si>
  <si>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</si>
  <si>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</si>
  <si>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</si>
  <si>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</si>
  <si>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</si>
  <si>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</si>
  <si>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</si>
  <si>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</si>
  <si>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</si>
  <si>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</si>
  <si>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</si>
  <si>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</si>
  <si>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</si>
  <si>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</si>
  <si>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</si>
  <si>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</si>
  <si>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</si>
  <si>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</si>
  <si>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</si>
  <si>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</si>
  <si>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</si>
  <si>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</si>
  <si>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</si>
  <si>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</si>
  <si>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</si>
  <si>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</si>
  <si>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</si>
  <si>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</si>
  <si>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</si>
  <si>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</si>
  <si>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</si>
  <si>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</si>
  <si>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</si>
  <si>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</si>
  <si>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</si>
  <si>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</si>
  <si>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</si>
  <si>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</si>
  <si>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</si>
  <si>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</si>
  <si>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</si>
  <si>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</si>
  <si>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</si>
  <si>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</si>
  <si>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</si>
  <si>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</si>
  <si>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</si>
  <si>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</si>
  <si>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</si>
  <si>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</si>
  <si>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</si>
  <si>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</si>
  <si>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</si>
  <si>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</si>
  <si>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</si>
  <si>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</si>
  <si>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</si>
  <si>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</si>
  <si>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</si>
  <si>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</si>
  <si>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</si>
  <si>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</si>
  <si>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</si>
  <si>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</si>
  <si>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</si>
  <si>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</si>
  <si>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</si>
  <si>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</si>
  <si>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</si>
  <si>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</si>
  <si>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</si>
  <si>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</si>
  <si>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</si>
  <si>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</si>
  <si>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</si>
  <si>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</si>
  <si>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</si>
  <si>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</si>
  <si>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</si>
  <si>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</si>
  <si>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</si>
  <si>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</si>
  <si>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</si>
  <si>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</si>
  <si>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</si>
  <si>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</si>
  <si>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</si>
  <si>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</si>
  <si>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</si>
  <si>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</si>
  <si>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</si>
  <si>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</si>
  <si>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</si>
  <si>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</si>
  <si>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</si>
  <si>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</si>
  <si>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</si>
  <si>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</si>
  <si>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</si>
  <si>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</si>
  <si>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</si>
  <si>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</si>
  <si>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</si>
  <si>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</si>
  <si>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</si>
  <si>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</si>
  <si>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</si>
  <si>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</si>
  <si>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</si>
  <si>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</si>
  <si>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</si>
  <si>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</si>
  <si>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</si>
  <si>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</si>
  <si>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</si>
  <si>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</si>
  <si>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</si>
  <si>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</si>
  <si>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</si>
  <si>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</si>
  <si>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</si>
  <si>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</si>
  <si>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</si>
  <si>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</si>
  <si>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</si>
  <si>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</si>
  <si>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</si>
  <si>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</si>
  <si>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</si>
  <si>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</si>
  <si>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</si>
  <si>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</si>
  <si>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</si>
  <si>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</si>
  <si>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</si>
  <si>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</si>
  <si>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</si>
  <si>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</si>
  <si>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</si>
  <si>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</si>
  <si>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</si>
  <si>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</si>
  <si>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</si>
  <si>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</si>
  <si>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</si>
  <si>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</si>
  <si>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</si>
  <si>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</si>
  <si>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</si>
  <si>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</si>
  <si>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</si>
  <si>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</si>
  <si>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</si>
  <si>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</si>
  <si>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</si>
  <si>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</si>
  <si>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</si>
  <si>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</si>
  <si>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</si>
  <si>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</si>
  <si>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</si>
  <si>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</si>
  <si>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</si>
  <si>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</si>
  <si>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</si>
  <si>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</si>
  <si>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</si>
  <si>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</si>
  <si>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</si>
  <si>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</si>
  <si>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</si>
  <si>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</si>
  <si>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</si>
  <si>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</si>
  <si>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</si>
  <si>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</si>
  <si>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</si>
  <si>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</si>
  <si>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</si>
  <si>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</si>
  <si>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</si>
  <si>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</si>
  <si>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</si>
  <si>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</si>
  <si>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</si>
  <si>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</si>
  <si>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</si>
  <si>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</si>
  <si>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</si>
  <si>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</si>
  <si>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</si>
  <si>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</si>
  <si>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</si>
  <si>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</si>
  <si>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</si>
  <si>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</si>
  <si>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</si>
  <si>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</si>
  <si>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</si>
  <si>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</si>
  <si>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</si>
  <si>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</si>
  <si>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</si>
  <si>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</si>
  <si>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</si>
  <si>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</si>
  <si>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</si>
  <si>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</si>
  <si>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</si>
  <si>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</si>
  <si>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</si>
  <si>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</si>
  <si>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</si>
  <si>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</si>
  <si>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</si>
  <si>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</si>
  <si>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</si>
  <si>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</si>
  <si>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</si>
  <si>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</si>
  <si>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</si>
  <si>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</si>
  <si>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</si>
  <si>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</si>
  <si>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</si>
  <si>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</si>
  <si>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</si>
  <si>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</si>
  <si>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</si>
  <si>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</si>
  <si>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</si>
  <si>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</si>
  <si>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</si>
  <si>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</si>
  <si>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</si>
  <si>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</si>
  <si>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</si>
  <si>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</si>
  <si>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</si>
  <si>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</si>
  <si>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</si>
  <si>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</si>
  <si>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</si>
  <si>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</si>
  <si>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</si>
  <si>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</si>
  <si>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</si>
  <si>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</si>
  <si>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</si>
  <si>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</si>
  <si>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</si>
  <si>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</si>
  <si>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</si>
  <si>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</si>
  <si>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</si>
  <si>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</si>
  <si>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</si>
  <si>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</si>
  <si>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</si>
  <si>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</si>
  <si>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</si>
  <si>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</si>
  <si>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</si>
  <si>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</si>
  <si>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</si>
  <si>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</si>
  <si>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</si>
  <si>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</si>
  <si>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</si>
  <si>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</si>
  <si>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</si>
  <si>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</si>
  <si>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</si>
  <si>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</si>
  <si>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</si>
  <si>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</si>
  <si>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</si>
  <si>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</si>
  <si>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</si>
  <si>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</si>
  <si>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</si>
  <si>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</si>
  <si>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</si>
  <si>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</si>
  <si>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</si>
  <si>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</si>
  <si>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</si>
  <si>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</si>
  <si>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</si>
  <si>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</si>
  <si>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</si>
  <si>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</si>
  <si>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</si>
  <si>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</si>
  <si>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</si>
  <si>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</si>
  <si>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</si>
  <si>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</si>
  <si>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</si>
  <si>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</si>
  <si>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</si>
  <si>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</si>
  <si>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</si>
  <si>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</si>
  <si>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</si>
  <si>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</si>
  <si>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</si>
  <si>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</si>
  <si>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</si>
  <si>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</si>
  <si>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</si>
  <si>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</si>
  <si>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</si>
  <si>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</si>
  <si>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</si>
  <si>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</si>
  <si>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</si>
  <si>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</si>
  <si>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</si>
  <si>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</si>
  <si>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</si>
  <si>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</si>
  <si>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</si>
  <si>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</si>
  <si>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</si>
  <si>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</si>
  <si>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</si>
  <si>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</si>
  <si>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</si>
  <si>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</si>
  <si>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</si>
  <si>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</si>
  <si>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</si>
  <si>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</si>
  <si>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</si>
  <si>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</si>
  <si>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</si>
  <si>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</si>
  <si>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</si>
  <si>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</si>
  <si>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</si>
  <si>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</si>
  <si>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</si>
  <si>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</si>
  <si>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</si>
  <si>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</si>
  <si>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</si>
  <si>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</si>
  <si>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</si>
  <si>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</si>
  <si>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</si>
  <si>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</si>
  <si>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</si>
  <si>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</si>
  <si>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</si>
  <si>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</si>
  <si>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</si>
  <si>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</si>
  <si>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</si>
  <si>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</si>
  <si>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</si>
  <si>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</si>
  <si>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</si>
  <si>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</si>
  <si>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</si>
  <si>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</si>
  <si>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</si>
  <si>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</si>
  <si>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</si>
  <si>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</si>
  <si>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</si>
  <si>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</si>
  <si>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</si>
  <si>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</si>
  <si>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</si>
  <si>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</si>
  <si>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</si>
  <si>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</si>
  <si>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</si>
  <si>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</si>
  <si>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</si>
  <si>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</si>
  <si>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</si>
  <si>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</si>
  <si>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</si>
  <si>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</si>
  <si>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</si>
  <si>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</si>
  <si>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</si>
  <si>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</si>
  <si>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</si>
  <si>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</si>
  <si>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</si>
  <si>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</si>
  <si>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</si>
  <si>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</si>
  <si>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</si>
  <si>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</si>
  <si>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</si>
  <si>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</si>
  <si>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</si>
  <si>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</si>
  <si>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</si>
  <si>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</si>
  <si>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</si>
  <si>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</si>
  <si>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</si>
  <si>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</si>
  <si>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</si>
  <si>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</si>
  <si>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</si>
  <si>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</si>
  <si>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</si>
  <si>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</si>
  <si>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</si>
  <si>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</si>
  <si>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</si>
  <si>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</si>
  <si>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</si>
  <si>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</si>
  <si>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</si>
  <si>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</si>
  <si>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</si>
  <si>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</si>
  <si>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</si>
  <si>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</si>
  <si>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</si>
  <si>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</si>
  <si>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</si>
  <si>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</si>
  <si>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</si>
  <si>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</si>
  <si>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</si>
  <si>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</si>
  <si>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</si>
  <si>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</si>
  <si>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</si>
  <si>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</si>
  <si>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</si>
  <si>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</si>
  <si>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</si>
  <si>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</si>
  <si>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</si>
  <si>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</si>
  <si>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</si>
  <si>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</si>
  <si>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</si>
  <si>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</si>
  <si>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</si>
  <si>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</si>
  <si>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</si>
  <si>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</si>
  <si>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</si>
  <si>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</si>
  <si>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</si>
  <si>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</si>
  <si>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</si>
  <si>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</si>
  <si>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</si>
  <si>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</si>
  <si>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</si>
  <si>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</si>
  <si>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</si>
  <si>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</si>
  <si>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</si>
  <si>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</si>
  <si>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</si>
  <si>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</si>
  <si>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</si>
  <si>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</si>
  <si>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</si>
  <si>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</si>
  <si>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</si>
  <si>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</si>
  <si>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</si>
  <si>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</si>
  <si>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</si>
  <si>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</si>
  <si>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</si>
  <si>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</si>
  <si>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</si>
  <si>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</si>
  <si>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</si>
  <si>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</si>
  <si>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</si>
  <si>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</si>
  <si>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</si>
  <si>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</si>
  <si>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</si>
  <si>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</si>
  <si>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</si>
  <si>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</si>
  <si>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</si>
  <si>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</si>
  <si>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</si>
  <si>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</si>
  <si>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</si>
  <si>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</si>
  <si>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</si>
  <si>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</si>
  <si>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</si>
  <si>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</si>
  <si>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</si>
  <si>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</si>
  <si>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</si>
  <si>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</si>
  <si>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</si>
  <si>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</si>
  <si>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</si>
  <si>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</si>
  <si>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</si>
  <si>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</si>
  <si>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</si>
  <si>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</si>
  <si>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</si>
  <si>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</si>
  <si>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</si>
  <si>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</si>
  <si>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</si>
  <si>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</si>
  <si>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</si>
  <si>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</si>
  <si>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</si>
  <si>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</si>
  <si>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</si>
  <si>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</si>
  <si>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</si>
  <si>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</si>
  <si>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</si>
  <si>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</si>
  <si>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</si>
  <si>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</si>
  <si>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</si>
  <si>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</si>
  <si>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</si>
  <si>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</si>
  <si>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</si>
  <si>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</si>
  <si>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</si>
  <si>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</si>
  <si>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</si>
  <si>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</si>
  <si>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</si>
  <si>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</si>
  <si>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</si>
  <si>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</si>
  <si>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</si>
  <si>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</si>
  <si>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</si>
  <si>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</si>
  <si>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</si>
  <si>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</si>
  <si>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</si>
  <si>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</si>
  <si>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</si>
  <si>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</si>
  <si>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</si>
  <si>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</si>
  <si>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</si>
  <si>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</si>
  <si>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</si>
  <si>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</si>
  <si>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</si>
  <si>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</si>
  <si>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</si>
  <si>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</si>
  <si>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</si>
  <si>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</si>
  <si>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</si>
  <si>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</si>
  <si>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</si>
  <si>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</si>
  <si>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</si>
  <si>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</si>
  <si>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</si>
  <si>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</si>
  <si>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</si>
  <si>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</si>
  <si>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</si>
  <si>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</si>
  <si>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</si>
  <si>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</si>
  <si>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</si>
  <si>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</si>
  <si>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</si>
  <si>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</si>
  <si>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</si>
  <si>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</si>
  <si>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</si>
  <si>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</si>
  <si>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</si>
  <si>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</si>
  <si>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</si>
  <si>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</si>
  <si>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</si>
  <si>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</si>
  <si>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</si>
  <si>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</si>
  <si>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</si>
  <si>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</si>
  <si>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</si>
  <si>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</si>
  <si>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</si>
  <si>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</si>
  <si>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</si>
  <si>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</si>
  <si>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</si>
  <si>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</si>
  <si>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</si>
  <si>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</si>
  <si>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</si>
  <si>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</si>
  <si>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</si>
  <si>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</si>
  <si>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</si>
  <si>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</si>
  <si>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</si>
  <si>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</si>
  <si>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</si>
  <si>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</si>
  <si>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</si>
  <si>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</si>
  <si>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</si>
  <si>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</si>
  <si>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</si>
  <si>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</si>
  <si>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</si>
  <si>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</si>
  <si>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</si>
  <si>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</si>
  <si>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</si>
  <si>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</si>
  <si>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</si>
  <si>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</si>
  <si>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</si>
  <si>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</si>
  <si>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</si>
  <si>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</si>
  <si>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</si>
  <si>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</si>
  <si>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</si>
  <si>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</si>
  <si>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</si>
  <si>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</si>
  <si>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</si>
  <si>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</si>
  <si>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</si>
  <si>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</si>
  <si>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</si>
  <si>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</si>
  <si>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</si>
  <si>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</si>
  <si>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</si>
  <si>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</si>
  <si>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</si>
  <si>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</si>
  <si>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</si>
  <si>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</si>
  <si>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</si>
  <si>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</si>
  <si>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</si>
  <si>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</si>
  <si>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</si>
  <si>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</si>
  <si>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</si>
  <si>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</si>
  <si>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</si>
  <si>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</si>
  <si>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</si>
  <si>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</si>
  <si>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</si>
  <si>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</si>
  <si>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</si>
  <si>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</si>
  <si>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</si>
  <si>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</si>
  <si>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</si>
  <si>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</si>
  <si>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</si>
  <si>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</si>
  <si>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</si>
  <si>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</si>
  <si>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</si>
  <si>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</si>
  <si>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</si>
  <si>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</si>
  <si>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</si>
  <si>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</si>
  <si>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</si>
  <si>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</si>
  <si>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</si>
  <si>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</si>
  <si>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</si>
  <si>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</si>
  <si>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</si>
  <si>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</si>
  <si>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</si>
  <si>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</si>
  <si>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</si>
  <si>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</si>
  <si>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</si>
  <si>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</si>
  <si>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</si>
  <si>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</si>
  <si>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</si>
  <si>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</si>
  <si>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</si>
  <si>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</si>
  <si>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</si>
  <si>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</si>
  <si>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</si>
  <si>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</si>
  <si>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</si>
  <si>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</si>
  <si>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</si>
  <si>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</si>
  <si>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</si>
  <si>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</si>
  <si>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</si>
  <si>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</si>
  <si>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</si>
  <si>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</si>
  <si>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</si>
  <si>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</si>
  <si>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</si>
  <si>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</si>
  <si>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</si>
  <si>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</si>
  <si>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</si>
  <si>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</si>
  <si>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</si>
  <si>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</si>
  <si>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</si>
  <si>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</si>
  <si>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</si>
  <si>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</si>
  <si>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</si>
  <si>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</si>
  <si>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</si>
  <si>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</si>
  <si>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</si>
  <si>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</si>
  <si>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</si>
  <si>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</si>
  <si>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</si>
  <si>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</si>
  <si>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</si>
  <si>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</si>
  <si>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</si>
  <si>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</si>
  <si>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</si>
  <si>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</si>
  <si>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</si>
  <si>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</si>
  <si>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</si>
  <si>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</si>
  <si>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</si>
  <si>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</si>
  <si>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</si>
  <si>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</si>
  <si>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</si>
  <si>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</si>
  <si>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</si>
  <si>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</si>
  <si>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</si>
  <si>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</si>
  <si>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</si>
  <si>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</si>
  <si>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</si>
  <si>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</si>
  <si>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</si>
  <si>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</si>
  <si>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</si>
  <si>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</si>
  <si>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</si>
  <si>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</si>
  <si>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</si>
  <si>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</si>
  <si>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</si>
  <si>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</si>
  <si>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</si>
  <si>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</si>
  <si>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</si>
  <si>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</si>
  <si>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</si>
  <si>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</si>
  <si>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</si>
  <si>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</si>
  <si>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</si>
  <si>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</si>
  <si>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</si>
  <si>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</si>
  <si>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</si>
  <si>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</si>
  <si>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</si>
  <si>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</si>
  <si>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</si>
  <si>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</si>
  <si>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</si>
  <si>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</si>
  <si>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</si>
  <si>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</si>
  <si>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</si>
  <si>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</si>
  <si>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</si>
  <si>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</si>
  <si>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</si>
  <si>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</si>
  <si>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</si>
  <si>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</si>
  <si>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</si>
  <si>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</si>
  <si>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</si>
  <si>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</si>
  <si>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</si>
  <si>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</si>
  <si>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</si>
  <si>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</si>
  <si>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</si>
  <si>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</si>
  <si>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</si>
  <si>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</si>
  <si>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</si>
  <si>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</si>
  <si>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</si>
  <si>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</si>
  <si>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</si>
  <si>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</si>
  <si>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</si>
  <si>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</si>
  <si>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</si>
  <si>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</si>
  <si>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</si>
  <si>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</si>
  <si>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</si>
  <si>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</si>
  <si>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</si>
  <si>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</si>
  <si>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</si>
  <si>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</si>
  <si>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</si>
  <si>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</si>
  <si>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</si>
  <si>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</si>
  <si>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</si>
  <si>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</si>
  <si>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</si>
  <si>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</si>
  <si>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</si>
  <si>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</si>
  <si>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</si>
  <si>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</si>
  <si>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</si>
  <si>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</si>
  <si>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</si>
  <si>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</si>
  <si>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</si>
  <si>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</si>
  <si>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</si>
  <si>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</si>
  <si>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</si>
  <si>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</si>
  <si>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</si>
  <si>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</si>
  <si>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</si>
  <si>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</si>
  <si>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</si>
  <si>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</si>
  <si>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</si>
  <si>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</si>
  <si>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</si>
  <si>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</si>
  <si>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</si>
  <si>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</si>
  <si>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</si>
  <si>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</si>
  <si>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</si>
  <si>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</si>
  <si>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</si>
  <si>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</si>
  <si>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</si>
  <si>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</si>
  <si>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</si>
  <si>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</si>
  <si>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</si>
  <si>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</si>
  <si>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</si>
  <si>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</si>
  <si>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</si>
  <si>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</si>
  <si>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</si>
  <si>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</si>
  <si>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</si>
  <si>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</si>
  <si>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</si>
  <si>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</si>
  <si>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</si>
  <si>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</si>
  <si>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</si>
  <si>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</si>
  <si>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</si>
  <si>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</si>
  <si>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</si>
  <si>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</si>
  <si>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</si>
  <si>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</si>
  <si>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</si>
  <si>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</si>
  <si>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</si>
  <si>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</si>
  <si>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</si>
  <si>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</si>
  <si>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</si>
  <si>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</si>
  <si>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</si>
  <si>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</si>
  <si>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</si>
  <si>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</si>
  <si>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</si>
  <si>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</si>
  <si>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</si>
  <si>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</si>
  <si>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</si>
  <si>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</si>
  <si>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</si>
  <si>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</si>
  <si>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</si>
  <si>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</si>
  <si>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</si>
  <si>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</si>
  <si>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</si>
  <si>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</si>
  <si>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</si>
  <si>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</si>
  <si>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</si>
  <si>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</si>
  <si>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</si>
  <si>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</si>
  <si>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</si>
  <si>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</si>
  <si>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</si>
  <si>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</si>
  <si>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</si>
  <si>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</si>
  <si>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</si>
  <si>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</si>
  <si>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</si>
  <si>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</si>
  <si>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</si>
  <si>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</si>
  <si>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</si>
  <si>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</si>
  <si>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</si>
  <si>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</si>
  <si>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</si>
  <si>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</si>
  <si>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</si>
  <si>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</si>
  <si>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</si>
  <si>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</si>
  <si>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</si>
  <si>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</si>
  <si>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</si>
  <si>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</si>
  <si>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</si>
  <si>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</si>
  <si>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</si>
  <si>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</si>
  <si>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</si>
  <si>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</si>
  <si>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</si>
  <si>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</si>
  <si>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</si>
  <si>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</si>
  <si>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</si>
  <si>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</si>
  <si>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</si>
  <si>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</si>
  <si>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</si>
  <si>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</si>
  <si>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</si>
  <si>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</si>
  <si>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</si>
  <si>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</si>
  <si>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</si>
  <si>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</si>
  <si>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</si>
  <si>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</si>
  <si>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</si>
  <si>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</si>
  <si>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</si>
  <si>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</si>
  <si>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</si>
  <si>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</si>
  <si>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</si>
  <si>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</si>
  <si>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</si>
  <si>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</si>
  <si>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</si>
  <si>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</si>
  <si>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</si>
  <si>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</si>
  <si>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</si>
  <si>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</si>
  <si>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</si>
  <si>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</si>
  <si>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</si>
  <si>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</si>
  <si>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</si>
  <si>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</si>
  <si>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</si>
  <si>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</si>
  <si>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</si>
  <si>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</si>
  <si>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</si>
  <si>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</si>
  <si>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</si>
  <si>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</si>
  <si>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</si>
  <si>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</si>
  <si>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</si>
  <si>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</si>
  <si>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</si>
  <si>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</si>
  <si>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</si>
  <si>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</si>
  <si>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</si>
  <si>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</si>
  <si>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</si>
  <si>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</si>
  <si>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</si>
  <si>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</si>
  <si>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</si>
  <si>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</si>
  <si>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</si>
  <si>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</si>
  <si>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</si>
  <si>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</si>
  <si>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</si>
  <si>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</si>
  <si>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</si>
  <si>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</si>
  <si>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</si>
  <si>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</si>
  <si>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</si>
  <si>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</si>
  <si>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</si>
  <si>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</si>
  <si>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</si>
  <si>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</si>
  <si>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</si>
  <si>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</si>
  <si>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</si>
  <si>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</si>
  <si>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</si>
  <si>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</si>
  <si>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</si>
  <si>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</si>
  <si>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</si>
  <si>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</si>
  <si>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</si>
  <si>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</si>
  <si>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</si>
  <si>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</si>
  <si>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</si>
  <si>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</si>
  <si>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</si>
  <si>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</si>
  <si>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</si>
  <si>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</si>
  <si>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</si>
  <si>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</si>
  <si>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</si>
  <si>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</si>
  <si>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</si>
  <si>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</si>
  <si>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</si>
  <si>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</si>
  <si>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</si>
  <si>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</si>
  <si>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</si>
  <si>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</si>
  <si>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</si>
  <si>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</si>
  <si>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</si>
  <si>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</si>
  <si>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</si>
  <si>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</si>
  <si>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</si>
  <si>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</si>
  <si>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</si>
  <si>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</si>
  <si>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</si>
  <si>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</si>
  <si>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</si>
  <si>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</si>
  <si>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</si>
  <si>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</si>
  <si>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</si>
  <si>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</si>
  <si>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</si>
  <si>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</si>
  <si>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</si>
  <si>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</si>
  <si>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</si>
  <si>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</si>
  <si>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</si>
  <si>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</si>
  <si>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</si>
  <si>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</si>
  <si>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</si>
  <si>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</si>
  <si>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</si>
  <si>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</si>
  <si>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</si>
  <si>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</si>
  <si>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</si>
  <si>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</si>
  <si>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</si>
  <si>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</si>
  <si>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</si>
  <si>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</si>
  <si>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</si>
  <si>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</si>
  <si>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</si>
  <si>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</si>
  <si>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</si>
  <si>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</si>
  <si>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</si>
  <si>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</si>
  <si>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</si>
  <si>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</si>
  <si>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</si>
  <si>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</si>
  <si>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</si>
  <si>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</si>
  <si>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</si>
  <si>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</si>
  <si>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</si>
  <si>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</si>
  <si>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</si>
  <si>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</si>
  <si>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</si>
  <si>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</si>
  <si>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</si>
  <si>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</si>
  <si>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</si>
  <si>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</si>
  <si>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</si>
  <si>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</si>
  <si>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</si>
  <si>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</si>
  <si>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</si>
  <si>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</si>
  <si>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</si>
  <si>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</si>
  <si>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</si>
  <si>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</si>
  <si>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</si>
  <si>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</si>
  <si>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</si>
  <si>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</si>
  <si>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</si>
  <si>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</si>
  <si>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</si>
  <si>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</si>
  <si>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</si>
  <si>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</si>
  <si>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</si>
  <si>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</si>
  <si>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</si>
  <si>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</si>
  <si>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</si>
  <si>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</si>
  <si>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</si>
  <si>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</si>
  <si>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</si>
  <si>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</si>
  <si>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</si>
  <si>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</si>
  <si>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</si>
  <si>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</si>
  <si>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</si>
  <si>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</si>
  <si>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</si>
  <si>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</si>
  <si>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</si>
  <si>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</si>
  <si>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</si>
  <si>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</si>
  <si>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</si>
  <si>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</si>
  <si>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</si>
  <si>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</si>
  <si>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</si>
  <si>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</si>
  <si>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</si>
  <si>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</si>
  <si>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</si>
  <si>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</si>
  <si>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</si>
  <si>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</si>
  <si>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</si>
  <si>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</si>
  <si>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</si>
  <si>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</si>
  <si>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</si>
  <si>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</si>
  <si>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</si>
  <si>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</si>
  <si>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</si>
  <si>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</si>
  <si>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</si>
  <si>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</si>
  <si>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</si>
  <si>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</si>
  <si>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</si>
  <si>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</si>
  <si>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</si>
  <si>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</si>
  <si>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</si>
  <si>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</si>
  <si>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</si>
  <si>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</si>
  <si>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</si>
  <si>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</si>
  <si>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</si>
  <si>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</si>
  <si>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</si>
  <si>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</si>
  <si>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</si>
  <si>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</si>
  <si>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</si>
  <si>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</si>
  <si>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</si>
  <si>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</si>
  <si>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</si>
  <si>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</si>
  <si>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</si>
  <si>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</si>
  <si>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</si>
  <si>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</si>
  <si>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</si>
  <si>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</si>
  <si>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</si>
  <si>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</si>
  <si>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</si>
  <si>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</si>
  <si>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</si>
  <si>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</si>
  <si>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</si>
  <si>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</si>
  <si>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</si>
  <si>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</si>
  <si>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</si>
  <si>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</si>
  <si>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</si>
  <si>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</si>
  <si>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</si>
  <si>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</si>
  <si>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</si>
  <si>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</si>
  <si>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</si>
  <si>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</si>
  <si>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</si>
  <si>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</si>
  <si>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</si>
  <si>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</si>
  <si>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</si>
  <si>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</si>
  <si>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</si>
  <si>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</si>
  <si>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</si>
  <si>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</si>
  <si>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</si>
  <si>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</si>
  <si>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</si>
  <si>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</si>
  <si>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</si>
  <si>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</si>
  <si>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</si>
  <si>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</si>
  <si>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</si>
  <si>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</si>
  <si>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</si>
  <si>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</si>
  <si>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</si>
  <si>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</si>
  <si>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</si>
  <si>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</si>
  <si>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</si>
  <si>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</si>
  <si>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</si>
  <si>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</si>
  <si>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</si>
  <si>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</si>
  <si>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</si>
  <si>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</si>
  <si>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</si>
  <si>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</si>
  <si>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</si>
  <si>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</si>
  <si>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</si>
  <si>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</si>
  <si>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</si>
  <si>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</si>
  <si>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</si>
  <si>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</si>
  <si>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</si>
  <si>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</si>
  <si>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</si>
  <si>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</si>
  <si>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</si>
  <si>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</si>
  <si>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</si>
  <si>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</si>
  <si>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</si>
  <si>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</si>
  <si>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</si>
  <si>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</si>
  <si>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</si>
  <si>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</si>
  <si>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</si>
  <si>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</si>
  <si>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</si>
  <si>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</si>
  <si>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</si>
  <si>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</si>
  <si>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</si>
  <si>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</si>
  <si>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</si>
  <si>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</si>
  <si>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</si>
  <si>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</si>
  <si>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</si>
  <si>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</si>
  <si>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</si>
  <si>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</si>
  <si>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</si>
  <si>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</si>
  <si>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</si>
  <si>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</si>
  <si>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</si>
  <si>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</si>
  <si>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</si>
  <si>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</si>
  <si>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</si>
  <si>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</si>
  <si>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</si>
  <si>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</si>
  <si>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</si>
  <si>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</si>
  <si>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</si>
  <si>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</si>
  <si>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</si>
  <si>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</si>
  <si>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</si>
  <si>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</si>
  <si>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</si>
  <si>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</si>
  <si>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</si>
  <si>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</si>
  <si>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</si>
  <si>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</si>
  <si>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</si>
  <si>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</si>
  <si>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</si>
  <si>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</si>
  <si>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</si>
  <si>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</si>
  <si>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</si>
  <si>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</si>
  <si>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</si>
  <si>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</si>
  <si>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</si>
  <si>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</si>
  <si>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</si>
  <si>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</si>
  <si>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</si>
  <si>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</si>
  <si>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</si>
  <si>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</si>
  <si>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</si>
  <si>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</si>
  <si>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</si>
  <si>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</si>
  <si>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</si>
  <si>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</si>
  <si>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</si>
  <si>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</si>
  <si>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</si>
  <si>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</si>
  <si>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</si>
  <si>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</si>
  <si>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</si>
  <si>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</si>
  <si>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</si>
  <si>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</si>
  <si>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</si>
  <si>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</si>
  <si>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</si>
  <si>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</si>
  <si>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</si>
  <si>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</si>
  <si>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</si>
  <si>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</si>
  <si>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</si>
  <si>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</si>
  <si>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</si>
  <si>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</si>
  <si>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</si>
  <si>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</si>
  <si>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</si>
  <si>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</si>
  <si>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</si>
  <si>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</si>
  <si>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</si>
  <si>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</si>
  <si>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</si>
  <si>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</si>
  <si>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</si>
  <si>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</si>
  <si>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</si>
  <si>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</si>
  <si>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</si>
  <si>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</si>
  <si>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</si>
  <si>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</si>
  <si>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</si>
  <si>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</si>
  <si>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</si>
  <si>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</si>
  <si>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</si>
  <si>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</si>
  <si>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</si>
  <si>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</si>
  <si>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</si>
  <si>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</si>
  <si>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</si>
  <si>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</si>
  <si>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</si>
  <si>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</si>
  <si>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</si>
  <si>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</si>
  <si>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</si>
  <si>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</si>
  <si>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</si>
  <si>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</si>
  <si>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</si>
  <si>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</si>
  <si>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</si>
  <si>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</si>
  <si>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</si>
  <si>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</si>
  <si>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</si>
  <si>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</si>
  <si>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</si>
  <si>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</si>
  <si>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</si>
  <si>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</si>
  <si>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</si>
  <si>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</si>
  <si>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</si>
  <si>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</si>
  <si>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</si>
  <si>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</si>
  <si>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</si>
  <si>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</si>
  <si>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</si>
  <si>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</si>
  <si>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</si>
  <si>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</si>
  <si>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</si>
  <si>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</si>
  <si>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</si>
  <si>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</si>
  <si>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</si>
  <si>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</si>
  <si>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</si>
  <si>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</si>
  <si>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</si>
  <si>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</si>
  <si>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</si>
  <si>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</si>
  <si>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</si>
  <si>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</si>
  <si>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</si>
  <si>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</si>
  <si>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</si>
  <si>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</si>
  <si>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</si>
  <si>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</si>
  <si>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</si>
  <si>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</si>
  <si>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</si>
  <si>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</si>
  <si>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</si>
  <si>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</si>
  <si>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</si>
  <si>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</si>
  <si>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</si>
  <si>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</si>
  <si>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</si>
  <si>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</si>
  <si>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</si>
  <si>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</si>
  <si>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</si>
  <si>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</si>
  <si>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</si>
  <si>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</si>
  <si>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</si>
  <si>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</si>
  <si>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</si>
  <si>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</si>
  <si>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</si>
  <si>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</si>
  <si>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</si>
  <si>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</si>
  <si>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</si>
  <si>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</si>
  <si>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</si>
  <si>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</si>
  <si>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</si>
  <si>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</si>
  <si>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</si>
  <si>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</si>
  <si>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</si>
  <si>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</si>
  <si>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</si>
  <si>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</si>
  <si>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</si>
  <si>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</si>
  <si>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</si>
  <si>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</si>
  <si>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</si>
  <si>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</si>
  <si>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</si>
  <si>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</si>
  <si>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</si>
  <si>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</si>
  <si>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</si>
  <si>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</si>
  <si>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</si>
  <si>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</si>
  <si>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</si>
  <si>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</si>
  <si>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</si>
  <si>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</si>
  <si>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</si>
  <si>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</si>
  <si>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</si>
  <si>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</si>
  <si>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</si>
  <si>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</si>
  <si>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</si>
  <si>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</si>
  <si>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</si>
  <si>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</si>
  <si>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</si>
  <si>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</si>
  <si>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</si>
  <si>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</si>
  <si>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</si>
  <si>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</si>
  <si>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</si>
  <si>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</si>
  <si>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</si>
  <si>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</si>
  <si>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</si>
  <si>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</si>
  <si>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</si>
  <si>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</si>
  <si>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</si>
  <si>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</si>
  <si>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</si>
  <si>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</si>
  <si>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</si>
  <si>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</si>
  <si>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</si>
  <si>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</si>
  <si>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</si>
  <si>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</si>
  <si>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</si>
  <si>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</si>
  <si>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</si>
  <si>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</si>
  <si>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</si>
  <si>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</si>
  <si>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</si>
  <si>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</si>
  <si>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</si>
  <si>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</si>
  <si>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</si>
  <si>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</si>
  <si>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</si>
  <si>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</si>
  <si>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</si>
  <si>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</si>
  <si>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</si>
  <si>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</si>
  <si>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</si>
  <si>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</si>
  <si>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</si>
  <si>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</si>
  <si>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</si>
  <si>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</si>
  <si>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</si>
  <si>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</si>
  <si>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</si>
  <si>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</si>
  <si>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</si>
  <si>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</si>
  <si>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</si>
  <si>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</si>
  <si>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</si>
  <si>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</si>
  <si>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</si>
  <si>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</si>
  <si>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</si>
  <si>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</si>
  <si>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</si>
  <si>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</si>
  <si>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</si>
  <si>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</si>
  <si>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</si>
  <si>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</si>
  <si>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</si>
  <si>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</si>
  <si>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</si>
  <si>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</si>
  <si>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</si>
  <si>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</si>
  <si>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</si>
  <si>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</si>
  <si>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</si>
  <si>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</si>
  <si>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</si>
  <si>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</si>
  <si>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</si>
  <si>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</si>
  <si>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</si>
  <si>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</si>
  <si>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</si>
  <si>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</si>
  <si>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</si>
  <si>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</si>
  <si>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</si>
  <si>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</si>
  <si>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</si>
  <si>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</si>
  <si>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</si>
  <si>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</si>
  <si>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</si>
  <si>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</si>
  <si>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</si>
  <si>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</si>
  <si>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</si>
  <si>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</si>
  <si>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</si>
  <si>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</si>
  <si>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</si>
  <si>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</si>
  <si>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</si>
  <si>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</si>
  <si>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</si>
  <si>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</si>
  <si>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</si>
  <si>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</si>
  <si>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</si>
  <si>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</si>
  <si>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</si>
  <si>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</si>
  <si>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</si>
  <si>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</si>
  <si>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</si>
  <si>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</si>
  <si>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</si>
  <si>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</si>
  <si>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</si>
  <si>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</si>
  <si>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</si>
  <si>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</si>
  <si>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</si>
  <si>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</si>
  <si>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</si>
  <si>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</si>
  <si>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</si>
  <si>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</si>
  <si>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</si>
  <si>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</si>
  <si>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</si>
  <si>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</si>
  <si>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</si>
  <si>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</si>
  <si>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</si>
  <si>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</si>
  <si>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</si>
  <si>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</si>
  <si>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</si>
  <si>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</si>
  <si>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</si>
  <si>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</si>
  <si>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</si>
  <si>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</si>
  <si>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</si>
  <si>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</si>
  <si>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</si>
  <si>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</si>
  <si>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</si>
  <si>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</si>
  <si>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</si>
  <si>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</si>
  <si>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</si>
  <si>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</si>
  <si>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</si>
  <si>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</si>
  <si>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</si>
  <si>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</si>
  <si>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</si>
  <si>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</si>
  <si>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</si>
  <si>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</si>
  <si>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</si>
  <si>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</si>
  <si>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</si>
  <si>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</si>
  <si>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</si>
  <si>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</si>
  <si>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</si>
  <si>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</si>
  <si>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</si>
  <si>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</si>
  <si>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</si>
  <si>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</si>
  <si>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</si>
  <si>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</si>
  <si>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</si>
  <si>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</si>
  <si>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</si>
  <si>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</si>
  <si>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</si>
  <si>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</si>
  <si>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</si>
  <si>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</si>
  <si>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</si>
  <si>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</si>
  <si>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</si>
  <si>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</si>
  <si>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</si>
  <si>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</si>
  <si>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</si>
  <si>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</si>
  <si>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</si>
  <si>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</si>
  <si>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</si>
  <si>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</si>
  <si>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</si>
  <si>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</si>
  <si>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</si>
  <si>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</si>
  <si>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</si>
  <si>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</si>
  <si>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</si>
  <si>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</si>
  <si>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</si>
  <si>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</si>
  <si>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</si>
  <si>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</si>
  <si>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</si>
  <si>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</si>
  <si>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</si>
  <si>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</si>
  <si>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</si>
  <si>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</si>
  <si>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</si>
  <si>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</si>
  <si>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</si>
  <si>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</si>
  <si>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</si>
  <si>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</si>
  <si>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</si>
  <si>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</si>
  <si>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</si>
  <si>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</si>
  <si>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</si>
  <si>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</si>
  <si>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</si>
  <si>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</si>
  <si>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</si>
  <si>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</si>
  <si>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</si>
  <si>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</si>
  <si>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</si>
  <si>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</si>
  <si>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</si>
  <si>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</si>
  <si>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</si>
  <si>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</si>
  <si>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</si>
  <si>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</si>
  <si>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</si>
  <si>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</si>
  <si>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</si>
  <si>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</si>
  <si>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</si>
  <si>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</si>
  <si>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</si>
  <si>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</si>
  <si>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</si>
  <si>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</si>
  <si>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</si>
  <si>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</si>
  <si>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</si>
  <si>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</si>
  <si>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</si>
  <si>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</si>
  <si>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</si>
  <si>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</si>
  <si>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</si>
  <si>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</si>
  <si>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</si>
  <si>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</si>
  <si>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</si>
  <si>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</si>
  <si>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</si>
  <si>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</si>
  <si>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</si>
  <si>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</si>
  <si>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</si>
  <si>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</si>
  <si>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</si>
  <si>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</si>
  <si>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</si>
  <si>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</si>
  <si>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</si>
  <si>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</si>
  <si>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</si>
  <si>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</si>
  <si>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</si>
  <si>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</si>
  <si>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</si>
  <si>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</si>
  <si>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</si>
  <si>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</si>
  <si>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</si>
  <si>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</si>
  <si>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</si>
  <si>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</si>
  <si>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</si>
  <si>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</si>
  <si>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</si>
  <si>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</si>
  <si>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</si>
  <si>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</si>
  <si>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</si>
  <si>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</si>
  <si>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</si>
  <si>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</si>
  <si>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</si>
  <si>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</si>
  <si>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</si>
  <si>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</si>
  <si>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</si>
  <si>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</si>
  <si>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</si>
  <si>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</si>
  <si>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</si>
  <si>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</si>
  <si>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</si>
  <si>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</si>
  <si>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</si>
  <si>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</si>
  <si>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</si>
  <si>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</si>
  <si>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</si>
  <si>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</si>
  <si>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</si>
  <si>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</si>
  <si>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</si>
  <si>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</si>
  <si>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</si>
  <si>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</si>
  <si>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</si>
  <si>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</si>
  <si>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</si>
  <si>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</si>
  <si>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</si>
  <si>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</si>
  <si>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</si>
  <si>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</si>
  <si>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</si>
  <si>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</si>
  <si>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</si>
  <si>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</si>
  <si>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</si>
  <si>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</si>
  <si>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</si>
  <si>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</si>
  <si>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</si>
  <si>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</si>
  <si>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</si>
  <si>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</si>
  <si>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</si>
  <si>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</si>
  <si>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</si>
  <si>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</si>
  <si>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</si>
  <si>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</si>
  <si>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</si>
  <si>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</si>
  <si>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</si>
  <si>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</si>
  <si>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</si>
  <si>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</si>
  <si>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</si>
  <si>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</si>
  <si>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</si>
  <si>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</si>
  <si>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</si>
  <si>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</si>
  <si>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</si>
  <si>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</si>
  <si>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</si>
  <si>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</si>
  <si>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</si>
  <si>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</si>
  <si>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</si>
  <si>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</si>
  <si>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</si>
  <si>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</si>
  <si>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</si>
  <si>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</si>
  <si>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</si>
  <si>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</si>
  <si>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</si>
  <si>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</si>
  <si>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</si>
  <si>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</si>
  <si>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</si>
  <si>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</si>
  <si>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</si>
  <si>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</si>
  <si>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</si>
  <si>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</si>
  <si>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</si>
  <si>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</si>
  <si>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</si>
  <si>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</si>
  <si>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</si>
  <si>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</si>
  <si>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</si>
  <si>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</si>
  <si>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</si>
  <si>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</si>
  <si>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</si>
  <si>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</si>
  <si>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</si>
  <si>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</si>
  <si>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</si>
  <si>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</si>
  <si>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</si>
  <si>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</si>
  <si>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</si>
  <si>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</si>
  <si>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</si>
  <si>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</si>
  <si>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</si>
  <si>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</si>
  <si>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</si>
  <si>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</si>
  <si>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</si>
  <si>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</si>
  <si>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</si>
  <si>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</si>
  <si>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</si>
  <si>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</si>
  <si>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</si>
  <si>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</si>
  <si>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</si>
  <si>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</si>
  <si>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</si>
  <si>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</si>
  <si>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</si>
  <si>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</si>
  <si>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</si>
  <si>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</si>
  <si>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</si>
  <si>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</si>
  <si>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</si>
  <si>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</si>
  <si>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</si>
  <si>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</si>
  <si>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</si>
  <si>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</si>
  <si>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</si>
  <si>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</si>
  <si>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</si>
  <si>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</si>
  <si>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</si>
  <si>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</si>
  <si>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</si>
  <si>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</si>
  <si>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</si>
  <si>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</si>
  <si>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</si>
  <si>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</si>
  <si>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</si>
  <si>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</si>
  <si>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</si>
  <si>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</si>
  <si>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</si>
  <si>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</si>
  <si>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</si>
  <si>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</si>
  <si>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</si>
  <si>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</si>
  <si>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</si>
  <si>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</si>
  <si>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</si>
  <si>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</si>
  <si>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</si>
  <si>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</si>
  <si>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</si>
  <si>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</si>
  <si>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</si>
  <si>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</si>
  <si>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</si>
  <si>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</si>
  <si>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</si>
  <si>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</si>
  <si>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</si>
  <si>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</si>
  <si>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</si>
  <si>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</si>
  <si>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</si>
  <si>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</si>
  <si>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</si>
  <si>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</si>
  <si>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</si>
  <si>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</si>
  <si>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</si>
  <si>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</si>
  <si>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</si>
  <si>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</si>
  <si>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</si>
  <si>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</si>
  <si>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</si>
  <si>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</si>
  <si>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</si>
  <si>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</si>
  <si>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</si>
  <si>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</si>
  <si>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</si>
  <si>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</si>
  <si>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</si>
  <si>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</si>
  <si>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</si>
  <si>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</si>
  <si>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</si>
  <si>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</si>
  <si>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</si>
  <si>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</si>
  <si>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</si>
  <si>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</si>
  <si>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</si>
  <si>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</si>
  <si>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</si>
  <si>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</si>
  <si>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</si>
  <si>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</si>
  <si>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</si>
  <si>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</si>
  <si>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</si>
  <si>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</si>
  <si>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</si>
  <si>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</si>
  <si>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</si>
  <si>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</si>
  <si>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</si>
  <si>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</si>
  <si>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</si>
  <si>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</si>
  <si>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</si>
  <si>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</si>
  <si>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</si>
  <si>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</si>
  <si>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</si>
  <si>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</si>
  <si>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</si>
  <si>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</si>
  <si>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</si>
  <si>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</si>
  <si>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</si>
  <si>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</si>
  <si>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</si>
  <si>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</si>
  <si>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</si>
  <si>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</si>
  <si>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</si>
  <si>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</si>
  <si>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</si>
  <si>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</si>
  <si>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</si>
  <si>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</si>
  <si>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</si>
  <si>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</si>
  <si>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</si>
  <si>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</si>
  <si>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</si>
  <si>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</si>
  <si>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</si>
  <si>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</si>
  <si>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</si>
  <si>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</si>
  <si>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</si>
  <si>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</si>
  <si>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</si>
  <si>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</si>
  <si>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</si>
  <si>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</si>
  <si>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</si>
  <si>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</si>
  <si>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</si>
  <si>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</si>
  <si>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</si>
  <si>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</si>
  <si>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</si>
  <si>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</si>
  <si>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</si>
  <si>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</si>
  <si>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</si>
  <si>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</si>
  <si>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</si>
  <si>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</si>
  <si>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</si>
  <si>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</si>
  <si>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</si>
  <si>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</si>
  <si>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</si>
  <si>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</si>
  <si>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</si>
  <si>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</si>
  <si>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</si>
  <si>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</si>
  <si>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</si>
  <si>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</si>
  <si>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</si>
  <si>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</si>
  <si>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</si>
  <si>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</si>
  <si>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</si>
  <si>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</si>
  <si>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</si>
  <si>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</si>
  <si>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</si>
  <si>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</si>
  <si>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</si>
  <si>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</si>
  <si>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</si>
  <si>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</si>
  <si>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</si>
  <si>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</si>
  <si>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</si>
  <si>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</si>
  <si>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</si>
  <si>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</si>
  <si>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</si>
  <si>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</si>
  <si>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</si>
  <si>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</si>
  <si>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</si>
  <si>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</si>
  <si>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</si>
  <si>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</si>
  <si>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</si>
  <si>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</si>
  <si>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</si>
  <si>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</si>
  <si>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</si>
  <si>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</si>
  <si>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</si>
  <si>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</si>
  <si>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</si>
  <si>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</si>
  <si>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</si>
  <si>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</si>
  <si>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</si>
  <si>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</si>
  <si>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</si>
  <si>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</si>
  <si>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</si>
  <si>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</si>
  <si>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</si>
  <si>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</si>
  <si>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</si>
  <si>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</si>
  <si>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</si>
  <si>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</si>
  <si>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</si>
  <si>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</si>
  <si>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</si>
  <si>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</si>
  <si>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</si>
  <si>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</si>
  <si>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</si>
  <si>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</si>
  <si>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</si>
  <si>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</si>
  <si>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</si>
  <si>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</si>
  <si>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</si>
  <si>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</si>
  <si>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</si>
  <si>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</si>
  <si>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</si>
  <si>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</si>
  <si>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</si>
  <si>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</si>
  <si>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</si>
  <si>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</si>
  <si>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</si>
  <si>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</si>
  <si>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</si>
  <si>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</si>
  <si>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</si>
  <si>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</si>
  <si>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</si>
  <si>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</si>
  <si>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</si>
  <si>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</si>
  <si>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</si>
  <si>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</si>
  <si>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</si>
  <si>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</si>
  <si>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</si>
  <si>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</si>
  <si>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</si>
  <si>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</si>
  <si>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</si>
  <si>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</si>
  <si>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</si>
  <si>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</si>
  <si>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</si>
  <si>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</si>
  <si>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</si>
  <si>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</si>
  <si>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</si>
  <si>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</si>
  <si>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</si>
  <si>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</si>
  <si>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</si>
  <si>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</si>
  <si>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</si>
  <si>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</si>
  <si>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</si>
  <si>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</si>
  <si>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</si>
  <si>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</si>
  <si>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</si>
  <si>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</si>
  <si>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</si>
  <si>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</si>
  <si>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</si>
  <si>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</si>
  <si>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</si>
  <si>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</si>
  <si>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</si>
  <si>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</si>
  <si>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</si>
  <si>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</si>
  <si>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</si>
  <si>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</si>
  <si>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</si>
  <si>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</si>
  <si>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</si>
  <si>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</si>
  <si>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</si>
  <si>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</si>
  <si>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</si>
  <si>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</si>
  <si>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</si>
  <si>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</si>
  <si>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</si>
  <si>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</si>
  <si>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</si>
  <si>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</si>
  <si>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</si>
  <si>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</si>
  <si>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</si>
  <si>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</si>
  <si>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</si>
  <si>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</si>
  <si>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</si>
  <si>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</si>
  <si>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</si>
  <si>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</si>
  <si>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</si>
  <si>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</si>
  <si>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</si>
  <si>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</si>
  <si>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</si>
  <si>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</si>
  <si>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</si>
  <si>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</si>
  <si>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</si>
  <si>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</si>
  <si>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</si>
  <si>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</si>
  <si>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</si>
  <si>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</si>
  <si>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</si>
  <si>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</si>
  <si>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</si>
  <si>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</si>
  <si>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</si>
  <si>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</si>
  <si>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</si>
  <si>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</si>
  <si>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</si>
  <si>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</si>
  <si>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</si>
  <si>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</si>
  <si>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</si>
  <si>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</si>
  <si>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</si>
  <si>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</si>
  <si>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</si>
  <si>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</si>
  <si>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</si>
  <si>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</si>
  <si>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</si>
  <si>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</si>
  <si>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</si>
  <si>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</si>
  <si>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</si>
  <si>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</si>
  <si>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</si>
  <si>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</si>
  <si>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</si>
  <si>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</si>
  <si>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</si>
  <si>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</si>
  <si>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</si>
  <si>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</si>
  <si>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</si>
  <si>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</si>
  <si>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</si>
  <si>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</si>
  <si>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</si>
  <si>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</si>
  <si>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</si>
  <si>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</si>
  <si>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</si>
  <si>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</si>
  <si>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</si>
  <si>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</si>
  <si>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</si>
  <si>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</si>
  <si>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</si>
  <si>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</si>
  <si>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</si>
  <si>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</si>
  <si>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</si>
  <si>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</si>
  <si>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</si>
  <si>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</si>
  <si>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</si>
  <si>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</si>
  <si>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</si>
  <si>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</si>
  <si>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</si>
  <si>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</si>
  <si>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</si>
  <si>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</si>
  <si>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</si>
  <si>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</si>
  <si>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</si>
  <si>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</si>
  <si>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</si>
  <si>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</si>
  <si>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</si>
  <si>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</si>
  <si>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</si>
  <si>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</si>
  <si>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</si>
  <si>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</si>
  <si>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</si>
  <si>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</si>
  <si>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</si>
  <si>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</si>
  <si>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</si>
  <si>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</si>
  <si>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</si>
  <si>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</si>
  <si>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</si>
  <si>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</si>
  <si>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</si>
  <si>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</si>
  <si>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</si>
  <si>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</si>
  <si>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</si>
  <si>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</si>
  <si>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</si>
  <si>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</si>
  <si>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</si>
  <si>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</si>
  <si>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</si>
  <si>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</si>
  <si>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</si>
  <si>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</si>
  <si>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</si>
  <si>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</si>
  <si>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</si>
  <si>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</si>
  <si>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</si>
  <si>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</si>
  <si>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</si>
  <si>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</si>
  <si>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</si>
  <si>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</si>
  <si>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</si>
  <si>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</si>
  <si>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</si>
  <si>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</si>
  <si>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</si>
  <si>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</si>
  <si>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</si>
  <si>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</si>
  <si>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</si>
  <si>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</si>
  <si>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</si>
  <si>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</si>
  <si>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</si>
  <si>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</si>
  <si>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</si>
  <si>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</si>
  <si>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</si>
  <si>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</si>
  <si>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</si>
  <si>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</si>
  <si>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</si>
  <si>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</si>
  <si>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</si>
  <si>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</si>
  <si>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</si>
  <si>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</si>
  <si>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</si>
  <si>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</si>
  <si>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</si>
  <si>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</si>
  <si>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</si>
  <si>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</si>
  <si>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</si>
  <si>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</si>
  <si>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</si>
  <si>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</si>
  <si>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</si>
  <si>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</si>
  <si>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</si>
  <si>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</si>
  <si>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</si>
  <si>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</si>
  <si>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</si>
  <si>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</si>
  <si>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</si>
  <si>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</si>
  <si>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</si>
  <si>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</si>
  <si>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</si>
  <si>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</si>
  <si>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</si>
  <si>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</si>
  <si>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</si>
  <si>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</si>
  <si>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</si>
  <si>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</si>
  <si>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</si>
  <si>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</si>
  <si>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</si>
  <si>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</si>
  <si>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</si>
  <si>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</si>
  <si>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</si>
  <si>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</si>
  <si>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</si>
  <si>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</si>
  <si>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</si>
  <si>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</si>
  <si>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</si>
  <si>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</si>
  <si>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</si>
  <si>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</si>
  <si>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</si>
  <si>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</si>
  <si>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</si>
  <si>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</si>
  <si>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</si>
  <si>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</si>
  <si>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</si>
  <si>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</si>
  <si>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</si>
  <si>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</si>
  <si>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</si>
  <si>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</si>
  <si>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</si>
  <si>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</si>
  <si>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</si>
  <si>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</si>
  <si>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</si>
  <si>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</si>
  <si>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</si>
  <si>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</si>
  <si>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</si>
  <si>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</si>
  <si>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</si>
  <si>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</si>
  <si>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</si>
  <si>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</si>
  <si>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</si>
  <si>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</si>
  <si>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</si>
  <si>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</si>
  <si>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</si>
  <si>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</si>
  <si>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</si>
  <si>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</si>
  <si>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</si>
  <si>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</si>
  <si>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</si>
  <si>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</si>
  <si>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</si>
  <si>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</si>
  <si>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</si>
  <si>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</si>
  <si>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</si>
  <si>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</si>
  <si>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</si>
  <si>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</si>
  <si>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</si>
  <si>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</si>
  <si>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</si>
  <si>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</si>
  <si>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</si>
  <si>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</si>
  <si>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</si>
  <si>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</si>
  <si>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</si>
  <si>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</si>
  <si>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</si>
  <si>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</si>
  <si>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</si>
  <si>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</si>
  <si>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</si>
  <si>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</si>
  <si>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</si>
  <si>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</si>
  <si>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</si>
  <si>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</si>
  <si>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</si>
  <si>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</si>
  <si>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</si>
  <si>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</si>
  <si>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</si>
  <si>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</si>
  <si>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</si>
  <si>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</si>
  <si>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</si>
  <si>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</si>
  <si>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</si>
  <si>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</si>
  <si>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</si>
  <si>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</si>
  <si>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</si>
  <si>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</si>
  <si>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</si>
  <si>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</si>
  <si>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</si>
  <si>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</si>
  <si>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</si>
  <si>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</si>
  <si>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</si>
  <si>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</si>
  <si>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</si>
  <si>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</si>
  <si>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</si>
  <si>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</si>
  <si>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</si>
  <si>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</si>
  <si>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</si>
  <si>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</si>
  <si>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</si>
  <si>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</si>
  <si>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</si>
  <si>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</si>
  <si>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</si>
  <si>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</si>
  <si>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</si>
  <si>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</si>
  <si>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</si>
  <si>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</si>
  <si>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</si>
  <si>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</si>
  <si>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</si>
  <si>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</si>
  <si>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</si>
  <si>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</si>
  <si>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</si>
  <si>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</si>
  <si>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</si>
  <si>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</si>
  <si>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</si>
  <si>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</si>
  <si>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</si>
  <si>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</si>
  <si>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</si>
  <si>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</si>
  <si>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</si>
  <si>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</si>
  <si>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</si>
  <si>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</si>
  <si>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</si>
  <si>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</si>
  <si>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</si>
  <si>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</si>
  <si>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</si>
  <si>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</si>
  <si>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</si>
  <si>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</si>
  <si>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</si>
  <si>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</si>
  <si>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</si>
  <si>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</si>
  <si>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</si>
  <si>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</si>
  <si>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</si>
  <si>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</si>
  <si>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</si>
  <si>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</si>
  <si>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</si>
  <si>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</si>
  <si>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</si>
  <si>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</si>
  <si>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</si>
  <si>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</si>
  <si>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</si>
  <si>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</si>
  <si>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</si>
  <si>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</si>
  <si>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</si>
  <si>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</si>
  <si>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</si>
  <si>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</si>
  <si>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</si>
  <si>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</si>
  <si>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</si>
  <si>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</si>
  <si>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</si>
  <si>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</si>
  <si>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</si>
  <si>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</si>
  <si>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</si>
  <si>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</si>
  <si>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</si>
  <si>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</si>
  <si>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</si>
  <si>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</si>
  <si>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</si>
  <si>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</si>
  <si>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</si>
  <si>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</si>
  <si>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</si>
  <si>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</si>
  <si>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</si>
  <si>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</si>
  <si>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</si>
  <si>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</si>
  <si>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</si>
  <si>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</si>
  <si>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</si>
  <si>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</si>
  <si>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</si>
  <si>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</si>
  <si>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</si>
  <si>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</si>
  <si>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</si>
  <si>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</si>
  <si>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</si>
  <si>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</si>
  <si>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</si>
  <si>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</si>
  <si>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</si>
  <si>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</si>
  <si>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</si>
  <si>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</si>
  <si>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</si>
  <si>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</si>
  <si>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</si>
  <si>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</si>
  <si>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</si>
  <si>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</si>
  <si>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</si>
  <si>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</si>
  <si>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</si>
  <si>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</si>
  <si>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</si>
  <si>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</si>
  <si>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</si>
  <si>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</si>
  <si>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</si>
  <si>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</si>
  <si>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</si>
  <si>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</si>
  <si>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</si>
  <si>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</si>
  <si>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</si>
  <si>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</si>
  <si>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</si>
  <si>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</si>
  <si>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</si>
  <si>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</si>
  <si>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</si>
  <si>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</si>
  <si>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</si>
  <si>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</si>
  <si>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</si>
  <si>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</si>
  <si>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</si>
  <si>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</si>
  <si>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</si>
  <si>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</si>
  <si>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</si>
  <si>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</si>
  <si>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</si>
  <si>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</si>
  <si>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</si>
  <si>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</si>
  <si>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</si>
  <si>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</si>
  <si>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</si>
  <si>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</si>
  <si>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</si>
  <si>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</si>
  <si>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</si>
  <si>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</si>
  <si>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</si>
  <si>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</si>
  <si>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</si>
  <si>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</si>
  <si>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</si>
  <si>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</si>
  <si>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</si>
  <si>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</si>
  <si>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</si>
  <si>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</si>
  <si>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</si>
  <si>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</si>
  <si>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</si>
  <si>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</si>
  <si>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</si>
  <si>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</si>
  <si>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</si>
  <si>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</si>
  <si>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</si>
  <si>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</si>
  <si>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</si>
  <si>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</si>
  <si>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</si>
  <si>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</si>
  <si>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</si>
  <si>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</si>
  <si>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</si>
  <si>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</si>
  <si>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</si>
  <si>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</si>
  <si>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</si>
  <si>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</si>
  <si>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</si>
  <si>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</si>
  <si>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</si>
  <si>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</si>
  <si>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</si>
  <si>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</si>
  <si>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</si>
  <si>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</si>
  <si>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</si>
  <si>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</si>
  <si>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</si>
  <si>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</si>
  <si>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</si>
  <si>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</si>
  <si>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</si>
  <si>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</si>
  <si>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</si>
  <si>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</si>
  <si>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</si>
  <si>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</si>
  <si>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</si>
  <si>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</si>
  <si>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</si>
  <si>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</si>
  <si>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</si>
  <si>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</si>
  <si>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</si>
  <si>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</si>
  <si>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</si>
  <si>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</si>
  <si>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</si>
  <si>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</si>
  <si>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</si>
  <si>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</si>
  <si>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</si>
  <si>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</si>
  <si>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</si>
  <si>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</si>
  <si>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</si>
  <si>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</si>
  <si>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</si>
  <si>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</si>
  <si>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</si>
  <si>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</si>
  <si>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</si>
  <si>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</si>
  <si>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</si>
  <si>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</si>
  <si>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</si>
  <si>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</si>
  <si>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</si>
  <si>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</si>
  <si>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</si>
  <si>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</si>
  <si>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</si>
  <si>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</si>
  <si>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</si>
  <si>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</si>
  <si>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</si>
  <si>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</si>
  <si>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</si>
  <si>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</si>
  <si>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</si>
  <si>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</si>
  <si>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</si>
  <si>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</si>
  <si>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</si>
  <si>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</si>
  <si>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</si>
  <si>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</si>
  <si>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</si>
  <si>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</si>
  <si>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</si>
  <si>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</si>
  <si>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</si>
  <si>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</si>
  <si>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</si>
  <si>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</si>
  <si>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</si>
  <si>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</si>
  <si>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</si>
  <si>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</si>
  <si>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</si>
  <si>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</si>
  <si>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</si>
  <si>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</si>
  <si>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</si>
  <si>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</si>
  <si>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</si>
  <si>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</si>
  <si>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</si>
  <si>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</si>
  <si>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</si>
  <si>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</si>
  <si>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</si>
  <si>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</si>
  <si>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</si>
  <si>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</si>
  <si>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</si>
  <si>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</si>
  <si>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</si>
  <si>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</si>
  <si>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</si>
  <si>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</si>
  <si>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</si>
  <si>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</si>
  <si>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</si>
  <si>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</si>
  <si>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</si>
  <si>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</si>
  <si>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</si>
  <si>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</si>
  <si>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</si>
  <si>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</si>
  <si>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</si>
  <si>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</si>
  <si>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</si>
  <si>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</si>
  <si>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</si>
  <si>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</si>
  <si>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</si>
  <si>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</si>
  <si>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</si>
  <si>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</si>
  <si>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</si>
  <si>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</si>
  <si>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</si>
  <si>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</si>
  <si>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</si>
  <si>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</si>
  <si>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</si>
  <si>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</si>
  <si>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</si>
  <si>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</si>
  <si>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</si>
  <si>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</si>
  <si>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</si>
  <si>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</si>
  <si>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</si>
  <si>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</si>
  <si>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</si>
  <si>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</si>
  <si>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</si>
  <si>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</si>
  <si>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</si>
  <si>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</si>
  <si>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</si>
  <si>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</si>
  <si>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</si>
  <si>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</si>
  <si>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</si>
  <si>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</si>
  <si>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</si>
  <si>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</si>
  <si>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</si>
  <si>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</si>
  <si>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</si>
  <si>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</si>
  <si>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</si>
  <si>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</si>
  <si>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</si>
  <si>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</si>
  <si>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</si>
  <si>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</si>
  <si>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</si>
  <si>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</si>
  <si>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</si>
  <si>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</si>
  <si>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</si>
  <si>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</si>
  <si>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</si>
  <si>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</si>
  <si>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</si>
  <si>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</si>
  <si>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</si>
  <si>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</si>
  <si>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</si>
  <si>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</si>
  <si>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</si>
  <si>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</si>
  <si>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</si>
  <si>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</si>
  <si>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</si>
  <si>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</si>
  <si>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</si>
  <si>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</si>
  <si>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</si>
  <si>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</si>
  <si>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</si>
  <si>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</si>
  <si>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</si>
  <si>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</si>
  <si>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</si>
  <si>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</si>
  <si>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</si>
  <si>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</si>
  <si>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</si>
  <si>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</si>
  <si>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</si>
  <si>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</si>
  <si>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</si>
  <si>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</si>
  <si>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</si>
  <si>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</si>
  <si>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</si>
  <si>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</si>
  <si>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</si>
  <si>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</si>
  <si>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</si>
  <si>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</si>
  <si>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</si>
  <si>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</si>
  <si>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</si>
  <si>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</si>
  <si>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</si>
  <si>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</si>
  <si>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</si>
  <si>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</si>
  <si>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</si>
  <si>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</si>
  <si>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</si>
  <si>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</si>
  <si>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</si>
  <si>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</si>
  <si>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</si>
  <si>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</si>
  <si>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</si>
  <si>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</si>
  <si>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</si>
  <si>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</si>
  <si>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</si>
  <si>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</si>
  <si>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</si>
  <si>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</si>
  <si>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</si>
  <si>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</si>
  <si>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</si>
  <si>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</si>
  <si>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</si>
  <si>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</si>
  <si>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</si>
  <si>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</si>
  <si>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</si>
  <si>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</si>
  <si>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</si>
  <si>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</si>
  <si>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</si>
  <si>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</si>
  <si>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</si>
  <si>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</si>
  <si>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</si>
  <si>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</si>
  <si>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</si>
  <si>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</si>
  <si>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</si>
  <si>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</si>
  <si>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</si>
  <si>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</si>
  <si>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</si>
  <si>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</si>
  <si>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</si>
  <si>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</si>
  <si>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</si>
  <si>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</si>
  <si>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</si>
  <si>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</si>
  <si>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</si>
  <si>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</si>
  <si>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</si>
  <si>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</si>
  <si>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</si>
  <si>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</si>
  <si>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</si>
  <si>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</si>
  <si>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</si>
  <si>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</si>
  <si>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</si>
  <si>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</si>
  <si>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</si>
  <si>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</si>
  <si>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</si>
  <si>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</si>
  <si>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</si>
  <si>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</si>
  <si>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</si>
  <si>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</si>
  <si>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</si>
  <si>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</si>
  <si>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</si>
  <si>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</si>
  <si>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</si>
  <si>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</si>
  <si>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</si>
  <si>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</si>
  <si>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</si>
  <si>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</si>
  <si>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</si>
  <si>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</si>
  <si>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</si>
  <si>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</si>
  <si>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</si>
  <si>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</si>
  <si>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</si>
  <si>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</si>
  <si>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</si>
  <si>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</si>
  <si>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</si>
  <si>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</si>
  <si>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</si>
  <si>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</si>
  <si>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</si>
  <si>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</si>
  <si>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</si>
  <si>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</si>
  <si>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</si>
  <si>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</si>
  <si>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</si>
  <si>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</si>
  <si>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</si>
  <si>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</si>
  <si>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</si>
  <si>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</si>
  <si>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</si>
  <si>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</si>
  <si>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</si>
  <si>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</si>
  <si>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</si>
  <si>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</si>
  <si>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</si>
  <si>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</si>
  <si>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</si>
  <si>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</si>
  <si>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</si>
  <si>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</si>
  <si>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</si>
  <si>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</si>
  <si>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</si>
  <si>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</si>
  <si>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</si>
  <si>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</si>
  <si>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</si>
  <si>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</si>
  <si>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</si>
  <si>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</si>
  <si>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</si>
  <si>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</si>
  <si>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</si>
  <si>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</si>
  <si>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</si>
  <si>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</si>
  <si>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</si>
  <si>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</si>
  <si>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</si>
  <si>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</si>
  <si>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</si>
  <si>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</si>
  <si>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</si>
  <si>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</si>
  <si>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</si>
  <si>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</si>
  <si>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</si>
  <si>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</si>
  <si>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</si>
  <si>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</si>
  <si>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</si>
  <si>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</si>
  <si>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</si>
  <si>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</si>
  <si>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</si>
  <si>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</si>
  <si>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</si>
  <si>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</si>
  <si>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</si>
  <si>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</si>
  <si>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</si>
  <si>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</si>
  <si>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</si>
  <si>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</si>
  <si>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</si>
  <si>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</si>
  <si>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</si>
  <si>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</si>
  <si>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</si>
  <si>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</si>
  <si>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</si>
  <si>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</si>
  <si>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</si>
  <si>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</si>
  <si>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</si>
  <si>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</si>
  <si>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</si>
  <si>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</si>
  <si>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</si>
  <si>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</si>
  <si>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</si>
  <si>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</si>
  <si>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</si>
  <si>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</si>
  <si>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</si>
  <si>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</si>
  <si>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</si>
  <si>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</si>
  <si>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</si>
  <si>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</si>
  <si>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</si>
  <si>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</si>
  <si>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</si>
  <si>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</si>
  <si>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</si>
  <si>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</si>
  <si>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</si>
  <si>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</si>
  <si>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</si>
  <si>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</si>
  <si>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</si>
  <si>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</si>
  <si>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</si>
  <si>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</si>
  <si>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</si>
  <si>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</si>
  <si>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</si>
  <si>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</si>
  <si>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</si>
  <si>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</si>
  <si>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</si>
  <si>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</si>
  <si>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</si>
  <si>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</si>
  <si>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</si>
  <si>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</si>
  <si>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</si>
  <si>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</si>
  <si>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</si>
  <si>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</si>
  <si>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</si>
  <si>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</si>
  <si>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</si>
  <si>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</si>
  <si>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</si>
  <si>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</si>
  <si>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</si>
  <si>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</si>
  <si>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</si>
  <si>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</si>
  <si>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</si>
  <si>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</si>
  <si>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</si>
  <si>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</si>
  <si>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</si>
  <si>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</si>
  <si>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</si>
  <si>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</si>
  <si>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</si>
  <si>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</si>
  <si>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</si>
  <si>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</si>
  <si>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</si>
  <si>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</si>
  <si>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</si>
  <si>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</si>
  <si>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</si>
  <si>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</si>
  <si>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</si>
  <si>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</si>
  <si>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</si>
  <si>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</si>
  <si>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</si>
  <si>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</si>
  <si>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</si>
  <si>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</si>
  <si>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</si>
  <si>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</si>
  <si>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</si>
  <si>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</si>
  <si>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</si>
  <si>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</si>
  <si>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</si>
  <si>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</si>
  <si>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</si>
  <si>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</si>
  <si>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</si>
  <si>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</si>
  <si>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</si>
  <si>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</si>
  <si>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</si>
  <si>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</si>
  <si>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</si>
  <si>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</si>
  <si>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</si>
  <si>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</si>
  <si>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</si>
  <si>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</si>
  <si>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</si>
  <si>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</si>
  <si>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</si>
  <si>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</si>
  <si>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</si>
  <si>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</si>
  <si>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</si>
  <si>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</si>
  <si>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</si>
  <si>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</si>
  <si>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</si>
  <si>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</si>
  <si>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</si>
  <si>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</si>
  <si>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</si>
  <si>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</si>
  <si>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</si>
  <si>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</si>
  <si>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</si>
  <si>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</si>
  <si>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</si>
  <si>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</si>
  <si>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</si>
  <si>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</si>
  <si>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</si>
  <si>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</si>
  <si>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</si>
  <si>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</si>
  <si>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</si>
  <si>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</si>
  <si>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</si>
  <si>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</si>
  <si>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</si>
  <si>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</si>
  <si>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</si>
  <si>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</si>
  <si>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</si>
  <si>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</si>
  <si>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</si>
  <si>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</si>
  <si>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</si>
  <si>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</si>
  <si>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</si>
  <si>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</si>
  <si>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</si>
  <si>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</si>
  <si>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</si>
  <si>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</si>
  <si>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</si>
  <si>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</si>
  <si>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</si>
  <si>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</si>
  <si>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</si>
  <si>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</si>
  <si>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</si>
  <si>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</si>
  <si>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</si>
  <si>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</si>
  <si>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</si>
  <si>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</si>
  <si>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</si>
  <si>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</si>
  <si>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</si>
  <si>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</si>
  <si>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</si>
  <si>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</si>
  <si>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</si>
  <si>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</si>
  <si>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</si>
  <si>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</si>
  <si>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</si>
  <si>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</si>
  <si>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</si>
  <si>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</si>
  <si>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</si>
  <si>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</si>
  <si>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</si>
  <si>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</si>
  <si>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</si>
  <si>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</si>
  <si>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</si>
  <si>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</si>
  <si>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</si>
  <si>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</si>
  <si>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</si>
  <si>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</si>
  <si>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</si>
  <si>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</si>
  <si>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</si>
  <si>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</si>
  <si>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</si>
  <si>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</si>
  <si>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</si>
  <si>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</si>
  <si>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</si>
  <si>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</si>
  <si>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</si>
  <si>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</si>
  <si>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</si>
  <si>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</si>
  <si>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</si>
  <si>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</si>
  <si>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</si>
  <si>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</si>
  <si>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</si>
  <si>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</si>
  <si>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</si>
  <si>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</si>
  <si>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</si>
  <si>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</si>
  <si>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</si>
  <si>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</si>
  <si>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</si>
  <si>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</si>
  <si>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</si>
  <si>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</si>
  <si>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</si>
  <si>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</si>
  <si>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</si>
  <si>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</si>
  <si>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</si>
  <si>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</si>
  <si>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</si>
  <si>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</si>
  <si>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</si>
  <si>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</si>
  <si>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</si>
  <si>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</si>
  <si>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</si>
  <si>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</si>
  <si>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</si>
  <si>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</si>
  <si>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</si>
  <si>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</si>
  <si>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</si>
  <si>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</si>
  <si>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</si>
  <si>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</si>
  <si>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</si>
  <si>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</si>
  <si>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</si>
  <si>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</si>
  <si>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</si>
  <si>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</si>
  <si>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</si>
  <si>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</si>
  <si>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</si>
  <si>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</si>
  <si>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</si>
  <si>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</si>
  <si>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</si>
  <si>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</si>
  <si>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</si>
  <si>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</si>
  <si>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</si>
  <si>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</si>
  <si>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</si>
  <si>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</si>
  <si>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</si>
  <si>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</si>
  <si>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</si>
  <si>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</si>
  <si>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</si>
  <si>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</si>
  <si>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</si>
  <si>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</si>
  <si>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</si>
  <si>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</si>
  <si>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</si>
  <si>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</si>
  <si>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</si>
  <si>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</si>
  <si>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</si>
  <si>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</si>
  <si>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</si>
  <si>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</si>
  <si>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</si>
  <si>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</si>
  <si>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</si>
  <si>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</si>
  <si>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</si>
  <si>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</si>
  <si>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</si>
  <si>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</si>
  <si>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</si>
  <si>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</si>
  <si>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</si>
  <si>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</si>
  <si>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</si>
  <si>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</si>
  <si>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</si>
  <si>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</si>
  <si>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</si>
  <si>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</si>
  <si>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</si>
  <si>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</si>
  <si>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</si>
  <si>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</si>
  <si>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</si>
  <si>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</si>
  <si>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</si>
  <si>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</si>
  <si>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</si>
  <si>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</si>
  <si>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</si>
  <si>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</si>
  <si>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</si>
  <si>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</si>
  <si>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</si>
  <si>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</si>
  <si>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</si>
  <si>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</si>
  <si>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</si>
  <si>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</si>
  <si>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</si>
  <si>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</si>
  <si>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</si>
  <si>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</si>
  <si>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</si>
  <si>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</si>
  <si>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</si>
  <si>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</si>
  <si>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</si>
  <si>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</si>
  <si>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</si>
  <si>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</si>
  <si>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</si>
  <si>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</si>
  <si>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</si>
  <si>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</si>
  <si>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</si>
  <si>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</si>
  <si>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</si>
  <si>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</si>
  <si>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</si>
  <si>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</si>
  <si>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</si>
  <si>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</si>
  <si>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</si>
  <si>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</si>
  <si>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</si>
  <si>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</si>
  <si>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</si>
  <si>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</si>
  <si>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</si>
  <si>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</si>
  <si>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</si>
  <si>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</si>
  <si>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</si>
  <si>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</si>
  <si>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</si>
  <si>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</si>
  <si>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</si>
  <si>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</si>
  <si>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</si>
  <si>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</si>
  <si>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</si>
  <si>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</si>
  <si>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</si>
  <si>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</si>
  <si>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</si>
  <si>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</si>
  <si>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</si>
  <si>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</si>
  <si>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</si>
  <si>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</si>
  <si>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</si>
  <si>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</si>
  <si>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</si>
  <si>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</si>
  <si>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</si>
  <si>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</si>
  <si>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</si>
  <si>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</si>
  <si>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</si>
  <si>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</si>
  <si>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</si>
  <si>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</si>
  <si>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</si>
  <si>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</si>
  <si>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</si>
  <si>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</si>
  <si>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</si>
  <si>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</si>
  <si>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</si>
  <si>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</si>
  <si>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</si>
  <si>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</si>
  <si>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</si>
  <si>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</si>
  <si>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</si>
  <si>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</si>
  <si>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</si>
  <si>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</si>
  <si>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</si>
  <si>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</si>
  <si>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</si>
  <si>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</si>
  <si>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</si>
  <si>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</si>
  <si>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</si>
  <si>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</si>
  <si>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</si>
  <si>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</si>
  <si>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</si>
  <si>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</si>
  <si>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</si>
  <si>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</si>
  <si>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</si>
  <si>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</si>
  <si>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</si>
  <si>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</si>
  <si>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</si>
  <si>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</si>
  <si>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</si>
  <si>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</si>
  <si>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</si>
  <si>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</si>
  <si>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</si>
  <si>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</si>
  <si>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</si>
  <si>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</si>
  <si>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</si>
  <si>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</si>
  <si>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</si>
  <si>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</si>
  <si>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</si>
  <si>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</si>
  <si>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</si>
  <si>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</si>
  <si>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</si>
  <si>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</si>
  <si>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</si>
  <si>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</si>
  <si>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</si>
  <si>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</si>
  <si>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</si>
  <si>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</si>
  <si>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</si>
  <si>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</si>
  <si>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</si>
  <si>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</si>
  <si>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</si>
  <si>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</si>
  <si>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</si>
  <si>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</si>
  <si>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</si>
  <si>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</si>
  <si>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</si>
  <si>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</si>
  <si>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</si>
  <si>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</si>
  <si>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</si>
  <si>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</si>
  <si>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</si>
  <si>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</si>
  <si>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</si>
  <si>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</si>
  <si>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</si>
  <si>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</si>
  <si>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</si>
  <si>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</si>
  <si>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</si>
  <si>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</si>
  <si>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</si>
  <si>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</si>
  <si>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</si>
  <si>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</si>
  <si>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</si>
  <si>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</si>
  <si>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</si>
  <si>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</si>
  <si>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</si>
  <si>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</si>
  <si>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</si>
  <si>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</si>
  <si>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</si>
  <si>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</si>
  <si>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</si>
  <si>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</si>
  <si>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</si>
  <si>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</si>
  <si>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</si>
  <si>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</si>
  <si>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</si>
  <si>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</si>
  <si>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</si>
  <si>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</si>
  <si>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</si>
  <si>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</si>
  <si>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</si>
  <si>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</si>
  <si>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</si>
  <si>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</si>
  <si>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</si>
  <si>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</si>
  <si>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</si>
  <si>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</si>
  <si>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</si>
  <si>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</si>
  <si>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</si>
  <si>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</si>
  <si>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</si>
  <si>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</si>
  <si>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</si>
  <si>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</si>
  <si>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</si>
  <si>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</si>
  <si>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</si>
  <si>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</si>
  <si>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</si>
  <si>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</si>
  <si>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</si>
  <si>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</si>
  <si>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</si>
  <si>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</si>
  <si>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</si>
  <si>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</si>
  <si>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</si>
  <si>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</si>
  <si>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</si>
  <si>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</si>
  <si>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</si>
  <si>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</si>
  <si>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</si>
  <si>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</si>
  <si>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</si>
  <si>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</si>
  <si>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</si>
  <si>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</si>
  <si>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</si>
  <si>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</si>
  <si>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</si>
  <si>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</si>
  <si>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</si>
  <si>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</si>
  <si>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</si>
  <si>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</si>
  <si>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</si>
  <si>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</si>
  <si>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</si>
  <si>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</si>
  <si>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</si>
  <si>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</si>
  <si>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</si>
  <si>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</si>
  <si>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</si>
  <si>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</si>
  <si>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</si>
  <si>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</si>
  <si>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</si>
  <si>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</si>
  <si>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</si>
  <si>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</si>
  <si>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</si>
  <si>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</si>
  <si>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</si>
  <si>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</si>
  <si>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</si>
  <si>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</si>
  <si>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</si>
  <si>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</si>
  <si>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</si>
  <si>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</si>
  <si>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</si>
  <si>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</si>
  <si>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</si>
  <si>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</si>
  <si>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</si>
  <si>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</si>
  <si>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</si>
  <si>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</si>
  <si>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</si>
  <si>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</si>
  <si>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</si>
  <si>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</si>
  <si>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</si>
  <si>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</si>
  <si>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</si>
  <si>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</si>
  <si>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</si>
  <si>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</si>
  <si>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</si>
  <si>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</si>
  <si>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</si>
  <si>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</si>
  <si>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</si>
  <si>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</si>
  <si>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</si>
  <si>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</si>
  <si>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</si>
  <si>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</si>
  <si>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</si>
  <si>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</si>
  <si>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</si>
  <si>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</si>
  <si>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</si>
  <si>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</si>
  <si>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</si>
  <si>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</si>
  <si>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</si>
  <si>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</si>
  <si>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</si>
  <si>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</si>
  <si>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</si>
  <si>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</si>
  <si>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</si>
  <si>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</si>
  <si>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</si>
  <si>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</si>
  <si>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</si>
  <si>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</si>
  <si>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</si>
  <si>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</si>
  <si>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</si>
  <si>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</si>
  <si>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</si>
  <si>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</si>
  <si>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</si>
  <si>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</si>
  <si>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</si>
  <si>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</si>
  <si>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</si>
  <si>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</si>
  <si>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</si>
  <si>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</si>
  <si>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</si>
  <si>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</si>
  <si>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</si>
  <si>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</si>
  <si>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</si>
  <si>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</si>
  <si>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</si>
  <si>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</si>
  <si>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</si>
  <si>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</si>
  <si>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</si>
  <si>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</si>
  <si>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</si>
  <si>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</si>
  <si>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</si>
  <si>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</si>
  <si>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</si>
  <si>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</si>
  <si>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</si>
  <si>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</si>
  <si>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</si>
  <si>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</si>
  <si>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</si>
  <si>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</si>
  <si>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</si>
  <si>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</si>
  <si>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</si>
  <si>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</si>
  <si>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</si>
  <si>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</si>
  <si>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</si>
  <si>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</si>
  <si>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</si>
  <si>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</si>
  <si>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</si>
  <si>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</si>
  <si>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</si>
  <si>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</si>
  <si>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</si>
  <si>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</si>
  <si>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</si>
  <si>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</si>
  <si>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</si>
  <si>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</si>
  <si>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</si>
  <si>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</si>
  <si>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</si>
  <si>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</si>
  <si>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</si>
  <si>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</si>
  <si>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</si>
  <si>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</si>
  <si>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</si>
  <si>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</si>
  <si>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</si>
  <si>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</si>
  <si>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</si>
  <si>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</si>
  <si>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</si>
  <si>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</si>
  <si>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</si>
  <si>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</si>
  <si>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</si>
  <si>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</si>
  <si>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</si>
  <si>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</si>
  <si>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</si>
  <si>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</si>
  <si>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</si>
  <si>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</si>
  <si>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</si>
  <si>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</si>
  <si>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</si>
  <si>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</si>
  <si>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</si>
  <si>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</si>
  <si>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</si>
  <si>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</si>
  <si>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</si>
  <si>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</si>
  <si>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</si>
  <si>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</si>
  <si>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</si>
  <si>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</si>
  <si>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</si>
  <si>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</si>
  <si>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</si>
  <si>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</si>
  <si>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</si>
  <si>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</si>
  <si>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</si>
  <si>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</si>
  <si>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</si>
  <si>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</si>
  <si>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</si>
  <si>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</si>
  <si>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</si>
  <si>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</si>
  <si>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</si>
  <si>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</si>
  <si>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</si>
  <si>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</si>
  <si>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</si>
  <si>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</si>
  <si>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</si>
  <si>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</si>
  <si>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</si>
  <si>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</si>
  <si>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</si>
  <si>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</si>
  <si>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</si>
  <si>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</si>
  <si>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</si>
  <si>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</si>
  <si>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</si>
  <si>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</si>
  <si>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</si>
  <si>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</si>
  <si>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</si>
  <si>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</si>
  <si>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</si>
  <si>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</si>
  <si>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</si>
  <si>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</si>
  <si>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</si>
  <si>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</si>
  <si>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</si>
  <si>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</si>
  <si>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</si>
  <si>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</si>
  <si>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</si>
  <si>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</si>
  <si>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</si>
  <si>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</si>
  <si>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</si>
  <si>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</si>
  <si>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</si>
  <si>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</si>
  <si>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</si>
  <si>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</si>
  <si>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</si>
  <si>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</si>
  <si>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</si>
  <si>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</si>
  <si>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</si>
  <si>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</si>
  <si>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</si>
  <si>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</si>
  <si>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</si>
  <si>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</si>
  <si>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</si>
  <si>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</si>
  <si>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</si>
  <si>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</si>
  <si>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</si>
  <si>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</si>
  <si>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</si>
  <si>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</si>
  <si>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</si>
  <si>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</si>
  <si>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</si>
  <si>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</si>
  <si>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</si>
  <si>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</si>
  <si>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</si>
  <si>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</si>
  <si>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</si>
  <si>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</si>
  <si>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</si>
  <si>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</si>
  <si>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</si>
  <si>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</si>
  <si>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</si>
  <si>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</si>
  <si>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</si>
  <si>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</si>
  <si>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</si>
  <si>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</si>
  <si>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</si>
  <si>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</si>
  <si>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</si>
  <si>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</si>
  <si>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</si>
  <si>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</si>
  <si>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</si>
  <si>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</si>
  <si>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</si>
  <si>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</si>
  <si>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</si>
  <si>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</si>
  <si>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</si>
  <si>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</si>
  <si>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</si>
  <si>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</si>
  <si>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</si>
  <si>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</si>
  <si>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</si>
  <si>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</si>
  <si>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</si>
  <si>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</si>
  <si>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</si>
  <si>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</si>
  <si>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</si>
  <si>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</si>
  <si>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</si>
  <si>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</si>
  <si>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</si>
  <si>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</si>
  <si>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</si>
  <si>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</si>
  <si>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</si>
  <si>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</si>
  <si>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</si>
  <si>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</si>
  <si>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</si>
  <si>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</si>
  <si>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</si>
  <si>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</si>
  <si>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</si>
  <si>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</si>
  <si>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</si>
  <si>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</si>
  <si>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</si>
  <si>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</si>
  <si>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</si>
  <si>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</si>
  <si>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</si>
  <si>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</si>
  <si>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</si>
  <si>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</si>
  <si>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</si>
  <si>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</si>
  <si>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</si>
  <si>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</si>
  <si>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</si>
  <si>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</si>
  <si>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</si>
  <si>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</si>
  <si>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</si>
  <si>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</si>
  <si>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</si>
  <si>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</si>
  <si>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</si>
  <si>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</si>
  <si>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</si>
  <si>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</si>
  <si>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</si>
  <si>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</si>
  <si>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</si>
  <si>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</si>
  <si>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</si>
  <si>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</si>
  <si>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</si>
  <si>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</si>
  <si>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</si>
  <si>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</si>
  <si>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</si>
  <si>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</si>
  <si>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</si>
  <si>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</si>
  <si>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</si>
  <si>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</si>
  <si>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</si>
  <si>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</si>
  <si>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</si>
  <si>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</si>
  <si>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</si>
  <si>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</si>
  <si>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</si>
  <si>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</si>
  <si>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</si>
  <si>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</si>
  <si>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</si>
  <si>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</si>
  <si>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</si>
  <si>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</si>
  <si>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</si>
  <si>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</si>
  <si>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</si>
  <si>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</si>
  <si>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</si>
  <si>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</si>
  <si>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</si>
  <si>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</si>
  <si>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</si>
  <si>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</si>
  <si>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</si>
  <si>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</si>
  <si>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</si>
  <si>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</si>
  <si>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</si>
  <si>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</si>
  <si>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</si>
  <si>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</si>
  <si>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</si>
  <si>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</si>
  <si>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</si>
  <si>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</si>
  <si>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</si>
  <si>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</si>
  <si>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</si>
  <si>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</si>
  <si>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</si>
  <si>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</si>
  <si>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</si>
  <si>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</si>
  <si>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</si>
  <si>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</si>
  <si>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</si>
  <si>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</si>
  <si>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</si>
  <si>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</si>
  <si>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</si>
  <si>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</si>
  <si>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</si>
  <si>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</si>
  <si>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</si>
  <si>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</si>
  <si>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</si>
  <si>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</si>
  <si>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</si>
  <si>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</si>
  <si>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</si>
  <si>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</si>
  <si>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</si>
  <si>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</si>
  <si>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</si>
  <si>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</si>
  <si>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</si>
  <si>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</si>
  <si>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</si>
  <si>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</si>
  <si>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</si>
  <si>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</si>
  <si>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</si>
  <si>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</si>
  <si>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</si>
  <si>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</si>
  <si>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</si>
  <si>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</si>
  <si>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</si>
  <si>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</si>
  <si>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</si>
  <si>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</si>
  <si>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</si>
  <si>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</si>
  <si>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</si>
  <si>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</si>
  <si>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</si>
  <si>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</si>
  <si>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</si>
  <si>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</si>
  <si>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</si>
  <si>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</si>
  <si>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</si>
  <si>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</si>
  <si>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</si>
  <si>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</si>
  <si>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</si>
  <si>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</si>
  <si>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</si>
  <si>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</si>
  <si>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</si>
  <si>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</si>
  <si>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</si>
  <si>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</si>
  <si>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</si>
  <si>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</si>
  <si>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</si>
  <si>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</si>
  <si>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</si>
  <si>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</si>
  <si>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</si>
  <si>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</si>
  <si>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</si>
  <si>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</si>
  <si>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</si>
  <si>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</si>
  <si>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</si>
  <si>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</si>
  <si>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</si>
  <si>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</si>
  <si>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</si>
  <si>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</si>
  <si>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</si>
  <si>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</si>
  <si>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</si>
  <si>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</si>
  <si>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</si>
  <si>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</si>
  <si>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</si>
  <si>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</si>
  <si>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</si>
  <si>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</si>
  <si>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</si>
  <si>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</si>
  <si>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</si>
  <si>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</si>
  <si>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</si>
  <si>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</si>
  <si>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</si>
  <si>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</si>
  <si>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</si>
  <si>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</si>
  <si>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</si>
  <si>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</si>
  <si>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</si>
  <si>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</si>
  <si>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</si>
  <si>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</si>
  <si>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</si>
  <si>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</si>
  <si>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</si>
  <si>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</si>
  <si>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</si>
  <si>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</si>
  <si>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</si>
  <si>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</si>
  <si>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</si>
  <si>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</si>
  <si>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</si>
  <si>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</si>
  <si>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</si>
  <si>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</si>
  <si>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</si>
  <si>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</si>
  <si>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</si>
  <si>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</si>
  <si>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</si>
  <si>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</si>
  <si>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</si>
  <si>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</si>
  <si>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</si>
  <si>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</si>
  <si>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</si>
  <si>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</si>
  <si>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</si>
  <si>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</si>
  <si>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</si>
  <si>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</si>
  <si>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</si>
  <si>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</si>
  <si>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</si>
  <si>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</si>
  <si>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</si>
  <si>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</si>
  <si>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</si>
  <si>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</si>
  <si>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</si>
  <si>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</si>
  <si>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</si>
  <si>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</si>
  <si>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</si>
  <si>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</si>
  <si>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</si>
  <si>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</si>
  <si>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</si>
  <si>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</si>
  <si>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</si>
  <si>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</si>
  <si>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</si>
  <si>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</si>
  <si>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</si>
  <si>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</si>
  <si>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</si>
  <si>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</si>
  <si>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</si>
  <si>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</si>
  <si>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</si>
  <si>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</si>
  <si>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</si>
  <si>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</si>
  <si>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</si>
  <si>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</si>
  <si>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</si>
  <si>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</si>
  <si>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</si>
  <si>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</si>
  <si>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</si>
  <si>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</si>
  <si>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</si>
  <si>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</si>
  <si>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</si>
  <si>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</si>
  <si>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</si>
  <si>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</si>
  <si>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</si>
  <si>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</si>
  <si>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</si>
  <si>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</si>
  <si>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</si>
  <si>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</si>
  <si>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</si>
  <si>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</si>
  <si>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</si>
  <si>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</si>
  <si>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</si>
  <si>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</si>
  <si>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</si>
  <si>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</si>
  <si>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</si>
  <si>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</si>
  <si>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</si>
  <si>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</si>
  <si>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</si>
  <si>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</si>
  <si>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</si>
  <si>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</si>
  <si>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</si>
  <si>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</si>
  <si>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</si>
  <si>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</si>
  <si>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</si>
  <si>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</si>
  <si>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</si>
  <si>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</si>
  <si>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</si>
  <si>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</si>
  <si>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</si>
  <si>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</si>
  <si>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</si>
  <si>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</si>
  <si>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</si>
  <si>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</si>
  <si>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</si>
  <si>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</si>
  <si>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</si>
  <si>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</si>
  <si>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</si>
  <si>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</si>
  <si>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</si>
  <si>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</si>
  <si>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</si>
  <si>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</si>
  <si>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</si>
  <si>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</si>
  <si>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</si>
  <si>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</si>
  <si>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</si>
  <si>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</si>
  <si>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</si>
  <si>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</si>
  <si>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</si>
  <si>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</si>
  <si>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</si>
  <si>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</si>
  <si>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</si>
  <si>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</si>
  <si>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</si>
  <si>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</si>
  <si>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</si>
  <si>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</si>
  <si>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</si>
  <si>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</si>
  <si>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</si>
  <si>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</si>
  <si>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</si>
  <si>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</si>
  <si>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</si>
  <si>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</si>
  <si>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</si>
  <si>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</si>
  <si>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</si>
  <si>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</si>
  <si>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</si>
  <si>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</si>
  <si>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</si>
  <si>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</si>
  <si>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</si>
  <si>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</si>
  <si>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</si>
  <si>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</si>
  <si>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</si>
  <si>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</si>
  <si>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</si>
  <si>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</si>
  <si>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</si>
  <si>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</si>
  <si>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</si>
  <si>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</si>
  <si>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</si>
  <si>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</si>
  <si>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</si>
  <si>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</si>
  <si>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</si>
  <si>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</si>
  <si>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</si>
  <si>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</si>
  <si>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</si>
  <si>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</si>
  <si>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</si>
  <si>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</si>
  <si>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</si>
  <si>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</si>
  <si>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</si>
  <si>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</si>
  <si>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</si>
  <si>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</si>
  <si>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</si>
  <si>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</si>
  <si>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</si>
  <si>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</si>
  <si>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</si>
  <si>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</si>
  <si>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</si>
  <si>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</si>
  <si>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</si>
  <si>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</si>
  <si>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</si>
  <si>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</si>
  <si>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</si>
  <si>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</si>
  <si>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</si>
  <si>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</si>
  <si>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</si>
  <si>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</si>
  <si>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</si>
  <si>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</si>
  <si>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</si>
  <si>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</si>
  <si>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</si>
  <si>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</si>
  <si>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</si>
  <si>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</si>
  <si>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</si>
  <si>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</si>
  <si>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</si>
  <si>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</si>
  <si>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</si>
  <si>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</si>
  <si>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</si>
  <si>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</si>
  <si>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</si>
  <si>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</si>
  <si>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</si>
  <si>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</si>
  <si>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</si>
  <si>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</si>
  <si>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</si>
  <si>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</si>
  <si>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</si>
  <si>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</si>
  <si>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</si>
  <si>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</si>
  <si>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</si>
  <si>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</si>
  <si>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</si>
  <si>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</si>
  <si>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</si>
  <si>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</si>
  <si>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</si>
  <si>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</si>
  <si>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</si>
  <si>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</si>
  <si>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</si>
  <si>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</si>
  <si>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</si>
  <si>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</si>
  <si>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</si>
  <si>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</si>
  <si>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</si>
  <si>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</si>
  <si>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</si>
  <si>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</si>
  <si>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</si>
  <si>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</si>
  <si>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</si>
  <si>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</si>
  <si>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</si>
  <si>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</si>
  <si>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</si>
  <si>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</si>
  <si>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</si>
  <si>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</si>
  <si>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</si>
  <si>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</si>
  <si>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</si>
  <si>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</si>
  <si>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</si>
  <si>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</si>
  <si>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</si>
  <si>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</si>
  <si>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</si>
  <si>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</si>
  <si>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</si>
  <si>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</si>
  <si>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</si>
  <si>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</si>
  <si>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</si>
  <si>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</si>
  <si>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</si>
  <si>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</si>
  <si>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</si>
  <si>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</si>
  <si>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</si>
  <si>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</si>
  <si>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</si>
  <si>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</si>
  <si>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</si>
  <si>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</si>
  <si>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</si>
  <si>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</si>
  <si>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</si>
  <si>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</si>
  <si>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</si>
  <si>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</si>
  <si>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</si>
  <si>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</si>
  <si>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</si>
  <si>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</si>
  <si>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</si>
  <si>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</si>
  <si>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</si>
  <si>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</si>
  <si>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</si>
  <si>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</si>
  <si>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</si>
  <si>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</si>
  <si>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</si>
  <si>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</si>
  <si>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</si>
  <si>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</si>
  <si>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</si>
  <si>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</si>
  <si>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</si>
  <si>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</si>
  <si>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</si>
  <si>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</si>
  <si>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</si>
  <si>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</si>
  <si>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</si>
  <si>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</si>
  <si>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</si>
  <si>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</si>
  <si>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</si>
  <si>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</si>
  <si>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</si>
  <si>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</si>
  <si>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</si>
  <si>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</si>
  <si>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</si>
  <si>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</si>
  <si>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</si>
  <si>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</si>
  <si>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</si>
  <si>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</si>
  <si>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</si>
  <si>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</si>
  <si>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</si>
  <si>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</si>
  <si>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</si>
  <si>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</si>
  <si>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</si>
  <si>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</si>
  <si>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</si>
  <si>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</si>
  <si>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</si>
  <si>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</si>
  <si>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</si>
  <si>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</si>
  <si>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</si>
  <si>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</si>
  <si>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</si>
  <si>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</si>
  <si>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</si>
  <si>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</si>
  <si>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</si>
  <si>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</si>
  <si>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</si>
  <si>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</si>
  <si>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</si>
  <si>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</si>
  <si>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</si>
  <si>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</si>
  <si>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</si>
  <si>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</si>
  <si>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</si>
  <si>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</si>
  <si>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</si>
  <si>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</si>
  <si>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</si>
  <si>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</si>
  <si>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</si>
  <si>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</si>
  <si>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</si>
  <si>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</si>
  <si>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</si>
  <si>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</si>
  <si>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</si>
  <si>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</si>
  <si>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</si>
  <si>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</si>
  <si>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</si>
  <si>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</si>
  <si>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</si>
  <si>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</si>
  <si>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</si>
  <si>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</si>
  <si>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</si>
  <si>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</si>
  <si>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</si>
  <si>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</si>
  <si>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</si>
  <si>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</si>
  <si>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</si>
  <si>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</si>
  <si>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</si>
  <si>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</si>
  <si>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</si>
  <si>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</si>
  <si>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</si>
  <si>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</si>
  <si>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</si>
  <si>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</si>
  <si>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</si>
  <si>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</si>
  <si>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</si>
  <si>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</si>
  <si>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</si>
  <si>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</si>
  <si>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</si>
  <si>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</si>
  <si>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</si>
  <si>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</si>
  <si>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</si>
  <si>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</si>
  <si>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</si>
  <si>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</si>
  <si>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</si>
  <si>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</si>
  <si>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</si>
  <si>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</si>
  <si>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</si>
  <si>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</si>
  <si>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</si>
  <si>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</si>
  <si>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</si>
  <si>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</si>
  <si>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</si>
  <si>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</si>
  <si>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</si>
  <si>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</si>
  <si>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</si>
  <si>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</si>
  <si>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</si>
  <si>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</si>
  <si>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</si>
  <si>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</si>
  <si>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</si>
  <si>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</si>
  <si>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</si>
  <si>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</si>
  <si>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</si>
  <si>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</si>
  <si>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</si>
  <si>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</si>
  <si>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</si>
  <si>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</si>
  <si>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</si>
  <si>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</si>
  <si>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</si>
  <si>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</si>
  <si>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</si>
  <si>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</si>
  <si>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</si>
  <si>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</si>
  <si>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</si>
  <si>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</si>
  <si>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</si>
  <si>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</si>
  <si>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</si>
  <si>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</si>
  <si>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</si>
  <si>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</si>
  <si>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</si>
  <si>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</si>
  <si>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</si>
  <si>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</si>
  <si>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</si>
  <si>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</si>
  <si>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</si>
  <si>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</si>
  <si>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</si>
  <si>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</si>
  <si>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</si>
  <si>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</si>
  <si>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</si>
  <si>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</si>
  <si>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</si>
  <si>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</si>
  <si>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</si>
  <si>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</si>
  <si>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</si>
  <si>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</si>
  <si>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</si>
  <si>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</si>
  <si>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</si>
  <si>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</si>
  <si>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</si>
  <si>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</si>
  <si>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</si>
  <si>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</si>
  <si>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</si>
  <si>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</si>
  <si>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</si>
  <si>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</si>
  <si>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</si>
  <si>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</si>
  <si>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</si>
  <si>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</si>
  <si>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</si>
  <si>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</si>
  <si>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</si>
  <si>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</si>
  <si>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</si>
  <si>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</si>
  <si>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</si>
  <si>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</si>
  <si>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</si>
  <si>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</si>
  <si>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</si>
  <si>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</si>
  <si>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</si>
  <si>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</si>
  <si>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</si>
  <si>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</si>
  <si>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</si>
  <si>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</si>
  <si>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</si>
  <si>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</si>
  <si>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</si>
  <si>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</si>
  <si>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</si>
  <si>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</si>
  <si>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</si>
  <si>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</si>
  <si>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</si>
  <si>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</si>
  <si>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</si>
  <si>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</si>
  <si>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</si>
  <si>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</si>
  <si>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</si>
  <si>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</si>
  <si>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</si>
  <si>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</si>
  <si>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</si>
  <si>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</si>
  <si>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</si>
  <si>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</si>
  <si>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</si>
  <si>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</si>
  <si>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</si>
  <si>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</si>
  <si>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</si>
  <si>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</si>
  <si>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</si>
  <si>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</si>
  <si>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</si>
  <si>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</si>
  <si>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</si>
  <si>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</si>
  <si>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</si>
  <si>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</si>
  <si>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</si>
  <si>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</si>
  <si>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</si>
  <si>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</si>
  <si>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</si>
  <si>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</si>
  <si>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</si>
  <si>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</si>
  <si>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</si>
  <si>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</si>
  <si>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</si>
  <si>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</si>
  <si>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</si>
  <si>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</si>
  <si>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</si>
  <si>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</si>
  <si>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</si>
  <si>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</si>
  <si>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</si>
  <si>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</si>
  <si>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</si>
  <si>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</si>
  <si>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</si>
  <si>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</si>
  <si>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</si>
  <si>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</si>
  <si>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</si>
  <si>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</si>
  <si>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</si>
  <si>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</si>
  <si>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</si>
  <si>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</si>
  <si>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</si>
  <si>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</si>
  <si>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</si>
  <si>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</si>
  <si>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</si>
  <si>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</si>
  <si>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</si>
  <si>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</si>
  <si>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</si>
  <si>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</si>
  <si>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</si>
  <si>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</si>
  <si>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</si>
  <si>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</si>
  <si>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</si>
  <si>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</si>
  <si>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</si>
  <si>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</si>
  <si>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</si>
  <si>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</si>
  <si>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</si>
  <si>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</si>
  <si>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</si>
  <si>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</si>
  <si>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</si>
  <si>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</si>
  <si>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</si>
  <si>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</si>
  <si>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</si>
  <si>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</si>
  <si>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</si>
  <si>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</si>
  <si>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</si>
  <si>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</si>
  <si>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</si>
  <si>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</si>
  <si>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</si>
  <si>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</si>
  <si>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</si>
  <si>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</si>
  <si>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</si>
  <si>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</si>
  <si>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</si>
  <si>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</si>
  <si>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</si>
  <si>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</si>
  <si>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</si>
  <si>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</si>
  <si>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</si>
  <si>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</si>
  <si>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</si>
  <si>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</si>
  <si>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</si>
  <si>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</si>
  <si>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</si>
  <si>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</si>
  <si>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</si>
  <si>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</si>
  <si>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</si>
  <si>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</si>
  <si>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</si>
  <si>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</si>
  <si>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</si>
  <si>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</si>
  <si>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</si>
  <si>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</si>
  <si>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</si>
  <si>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</si>
  <si>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</si>
  <si>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</si>
  <si>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</si>
  <si>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</si>
  <si>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</si>
  <si>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</si>
  <si>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</si>
  <si>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</si>
  <si>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</si>
  <si>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</si>
  <si>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</si>
  <si>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</si>
  <si>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</si>
  <si>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</si>
  <si>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</si>
  <si>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</si>
  <si>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</si>
  <si>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</si>
  <si>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</si>
  <si>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</si>
  <si>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</si>
  <si>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</si>
  <si>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</si>
  <si>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</si>
  <si>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</si>
  <si>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</si>
  <si>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</si>
  <si>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</si>
  <si>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</si>
  <si>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</si>
  <si>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</si>
  <si>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</si>
  <si>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</si>
  <si>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</si>
  <si>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</si>
  <si>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</si>
  <si>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</si>
  <si>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</si>
  <si>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</si>
  <si>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</si>
  <si>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</si>
  <si>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</si>
  <si>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</si>
  <si>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</si>
  <si>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</si>
  <si>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</si>
  <si>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</si>
  <si>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</si>
  <si>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</si>
  <si>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</si>
  <si>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</si>
  <si>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</si>
  <si>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</si>
  <si>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</si>
  <si>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</si>
  <si>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</si>
  <si>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</si>
  <si>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</si>
  <si>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</si>
  <si>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</si>
  <si>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</si>
  <si>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</si>
  <si>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</si>
  <si>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</si>
  <si>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</si>
  <si>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</si>
  <si>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</si>
  <si>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</si>
  <si>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</si>
  <si>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</si>
  <si>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</si>
  <si>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</si>
  <si>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</si>
  <si>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</si>
  <si>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</si>
  <si>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</si>
  <si>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</si>
  <si>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</si>
  <si>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</si>
  <si>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</si>
  <si>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</si>
  <si>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</si>
  <si>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</si>
  <si>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</si>
  <si>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</si>
  <si>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</si>
  <si>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</si>
  <si>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</si>
  <si>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</si>
  <si>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</si>
  <si>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</si>
  <si>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</si>
  <si>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</si>
  <si>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</si>
  <si>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</si>
  <si>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</si>
  <si>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</si>
  <si>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</si>
  <si>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</si>
  <si>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</si>
  <si>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</si>
  <si>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</si>
  <si>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</si>
  <si>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</si>
  <si>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</si>
  <si>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</si>
  <si>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</si>
  <si>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</si>
  <si>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</si>
  <si>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</si>
  <si>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</si>
  <si>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</si>
  <si>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</si>
  <si>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</si>
  <si>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</si>
  <si>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</si>
  <si>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</si>
  <si>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</si>
  <si>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</si>
  <si>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</si>
  <si>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</si>
  <si>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</si>
  <si>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</si>
  <si>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</si>
  <si>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</si>
  <si>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</si>
  <si>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</si>
  <si>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</si>
  <si>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</si>
  <si>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</si>
  <si>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</si>
  <si>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</si>
  <si>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</si>
  <si>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</si>
  <si>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</si>
  <si>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</si>
  <si>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2***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</si>
</sst>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62" fillId="21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40" fillId="0" borderId="3" xfId="0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40" fillId="0" borderId="52" xfId="0" applyFont="1" applyFill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3">
        <v>2019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6"/>
      <c r="C1" s="746"/>
      <c r="D1" s="746"/>
      <c r="E1" s="746"/>
      <c r="F1" s="746"/>
      <c r="G1" s="746"/>
      <c r="H1" s="746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9" t="s">
        <v>327</v>
      </c>
      <c r="B1" s="750"/>
      <c r="C1" s="750"/>
      <c r="D1" s="750"/>
      <c r="E1" s="75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2" t="s">
        <v>403</v>
      </c>
      <c r="E2" s="75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8" t="s">
        <v>519</v>
      </c>
      <c r="B105" s="759"/>
      <c r="C105" s="760"/>
      <c r="D105" s="747">
        <f>SUM(D4:D104)</f>
        <v>1832000</v>
      </c>
      <c r="E105" s="74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4">
        <v>2020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53" sqref="F53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5">
        <v>2021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723" t="s">
        <v>1242</v>
      </c>
      <c r="C59" s="724"/>
      <c r="D59" s="725"/>
      <c r="E59" s="724"/>
      <c r="F59" s="726" t="s">
        <v>1249</v>
      </c>
      <c r="G59" s="725">
        <v>2021</v>
      </c>
      <c r="H59" s="727" t="s">
        <v>828</v>
      </c>
      <c r="I59" s="723" t="s">
        <v>1241</v>
      </c>
      <c r="J59" s="728">
        <v>44317</v>
      </c>
      <c r="K59" s="725" t="s">
        <v>282</v>
      </c>
      <c r="L59" s="728">
        <f t="shared" si="3"/>
        <v>44338</v>
      </c>
      <c r="M59" s="729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93" activePane="bottomLeft" state="frozen"/>
      <selection pane="bottomLeft" activeCell="M117" sqref="M11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5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  <c r="M1" s="745"/>
      <c r="N1" s="745"/>
      <c r="O1" s="745"/>
    </row>
    <row r="2" spans="2:15" ht="1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 ht="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 ht="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 ht="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9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 ht="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8" si="14">IF(M60="O",L60+21,L60+14)</f>
        <v>45402</v>
      </c>
      <c r="O60" s="690"/>
    </row>
    <row r="61" spans="1:15" ht="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 ht="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">
      <c r="A66" s="3">
        <v>22</v>
      </c>
      <c r="B66" s="721" t="s">
        <v>4058</v>
      </c>
      <c r="C66" s="616">
        <v>111</v>
      </c>
      <c r="D66" s="616">
        <v>111</v>
      </c>
      <c r="E66" s="681">
        <f t="shared" si="13"/>
        <v>100</v>
      </c>
      <c r="F66" s="616">
        <v>22</v>
      </c>
      <c r="G66" s="616" t="s">
        <v>5067</v>
      </c>
      <c r="H66" s="615" t="s">
        <v>5152</v>
      </c>
      <c r="I66" s="617">
        <v>2024</v>
      </c>
      <c r="J66" s="616" t="s">
        <v>746</v>
      </c>
      <c r="K66" s="246" t="s">
        <v>5153</v>
      </c>
      <c r="L66" s="722">
        <v>45452</v>
      </c>
      <c r="M66" s="281" t="s">
        <v>734</v>
      </c>
      <c r="N66" s="283">
        <f t="shared" si="14"/>
        <v>45473</v>
      </c>
      <c r="O66" s="567"/>
    </row>
    <row r="67" spans="1:15" ht="15">
      <c r="A67" s="3">
        <v>23</v>
      </c>
      <c r="B67" s="701" t="s">
        <v>4015</v>
      </c>
      <c r="C67" s="443">
        <v>274</v>
      </c>
      <c r="D67" s="616">
        <v>274</v>
      </c>
      <c r="E67" s="681">
        <f t="shared" si="13"/>
        <v>100</v>
      </c>
      <c r="F67" s="443">
        <v>23</v>
      </c>
      <c r="G67" s="443" t="s">
        <v>4953</v>
      </c>
      <c r="H67" s="444" t="s">
        <v>5121</v>
      </c>
      <c r="I67" s="244">
        <v>2022</v>
      </c>
      <c r="J67" s="443" t="s">
        <v>727</v>
      </c>
      <c r="K67" s="246" t="s">
        <v>5097</v>
      </c>
      <c r="L67" s="722">
        <v>45445</v>
      </c>
      <c r="M67" s="281" t="s">
        <v>734</v>
      </c>
      <c r="N67" s="283">
        <f t="shared" si="14"/>
        <v>45466</v>
      </c>
      <c r="O67" s="614"/>
    </row>
    <row r="68" spans="1:15" ht="15">
      <c r="A68" s="3">
        <v>24</v>
      </c>
      <c r="B68" s="721" t="s">
        <v>5165</v>
      </c>
      <c r="C68" s="616">
        <v>121</v>
      </c>
      <c r="D68" s="616">
        <v>121</v>
      </c>
      <c r="E68" s="681">
        <f t="shared" si="13"/>
        <v>100</v>
      </c>
      <c r="F68" s="616">
        <v>24</v>
      </c>
      <c r="G68" s="616" t="s">
        <v>4953</v>
      </c>
      <c r="H68" s="615" t="s">
        <v>5161</v>
      </c>
      <c r="I68" s="617">
        <v>2021</v>
      </c>
      <c r="J68" s="616" t="s">
        <v>1268</v>
      </c>
      <c r="K68" s="246"/>
      <c r="L68" s="722">
        <v>45459</v>
      </c>
      <c r="M68" s="281" t="s">
        <v>734</v>
      </c>
      <c r="N68" s="283">
        <f t="shared" si="14"/>
        <v>45480</v>
      </c>
      <c r="O68" s="638"/>
    </row>
    <row r="69" spans="1:15" ht="15">
      <c r="A69" s="3">
        <v>25</v>
      </c>
      <c r="B69" s="701" t="s">
        <v>4203</v>
      </c>
      <c r="C69" s="443">
        <v>316</v>
      </c>
      <c r="D69" s="616">
        <v>316</v>
      </c>
      <c r="E69" s="681">
        <f t="shared" si="13"/>
        <v>100</v>
      </c>
      <c r="F69" s="443">
        <v>25</v>
      </c>
      <c r="G69" s="443" t="s">
        <v>5087</v>
      </c>
      <c r="H69" s="444" t="s">
        <v>5093</v>
      </c>
      <c r="I69" s="244">
        <v>2023</v>
      </c>
      <c r="J69" s="443" t="s">
        <v>746</v>
      </c>
      <c r="K69" s="246" t="s">
        <v>5094</v>
      </c>
      <c r="L69" s="286">
        <v>45466</v>
      </c>
      <c r="M69" s="281" t="s">
        <v>282</v>
      </c>
      <c r="N69" s="283">
        <f t="shared" ref="N69:N84" si="15">IF(M69="O",L69+21,L69+14)</f>
        <v>45487</v>
      </c>
      <c r="O69" s="638"/>
    </row>
    <row r="70" spans="1:15" ht="15.6">
      <c r="A70" s="3">
        <v>26</v>
      </c>
      <c r="B70" s="610" t="s">
        <v>4015</v>
      </c>
      <c r="C70" s="611">
        <v>44</v>
      </c>
      <c r="D70" s="611">
        <v>383</v>
      </c>
      <c r="E70" s="678">
        <f t="shared" ref="E70:E73" si="16">(C70/D70)*100</f>
        <v>11.488250652741515</v>
      </c>
      <c r="F70" s="611"/>
      <c r="G70" s="611" t="s">
        <v>5081</v>
      </c>
      <c r="H70" s="610" t="s">
        <v>5076</v>
      </c>
      <c r="I70" s="612">
        <v>2023</v>
      </c>
      <c r="J70" s="611" t="s">
        <v>746</v>
      </c>
      <c r="K70" s="297" t="s">
        <v>5077</v>
      </c>
      <c r="L70" s="302">
        <v>45338</v>
      </c>
      <c r="M70" s="298" t="s">
        <v>734</v>
      </c>
      <c r="N70" s="283">
        <f t="shared" si="15"/>
        <v>45359</v>
      </c>
      <c r="O70" s="567"/>
    </row>
    <row r="71" spans="1:15" ht="15">
      <c r="A71" s="3">
        <v>27</v>
      </c>
      <c r="B71" s="610" t="s">
        <v>4058</v>
      </c>
      <c r="C71" s="611">
        <v>72</v>
      </c>
      <c r="D71" s="611">
        <v>415</v>
      </c>
      <c r="E71" s="678">
        <f t="shared" si="16"/>
        <v>17.349397590361445</v>
      </c>
      <c r="F71" s="611"/>
      <c r="G71" s="611" t="s">
        <v>5081</v>
      </c>
      <c r="H71" s="610" t="s">
        <v>5078</v>
      </c>
      <c r="I71" s="612">
        <v>2023</v>
      </c>
      <c r="J71" s="611" t="s">
        <v>746</v>
      </c>
      <c r="K71" s="297" t="s">
        <v>5079</v>
      </c>
      <c r="L71" s="302">
        <v>45338</v>
      </c>
      <c r="M71" s="298" t="s">
        <v>734</v>
      </c>
      <c r="N71" s="283">
        <f t="shared" si="15"/>
        <v>45359</v>
      </c>
      <c r="O71" s="638"/>
    </row>
    <row r="72" spans="1:15" ht="15">
      <c r="A72" s="3">
        <v>28</v>
      </c>
      <c r="B72" s="610" t="s">
        <v>4613</v>
      </c>
      <c r="C72" s="611">
        <v>33</v>
      </c>
      <c r="D72" s="611">
        <v>630</v>
      </c>
      <c r="E72" s="678">
        <f t="shared" si="16"/>
        <v>5.2380952380952381</v>
      </c>
      <c r="F72" s="611"/>
      <c r="G72" s="611" t="s">
        <v>4994</v>
      </c>
      <c r="H72" s="610" t="s">
        <v>4979</v>
      </c>
      <c r="I72" s="612">
        <v>2020</v>
      </c>
      <c r="J72" s="611" t="s">
        <v>746</v>
      </c>
      <c r="K72" s="297" t="s">
        <v>4980</v>
      </c>
      <c r="L72" s="302">
        <v>45338</v>
      </c>
      <c r="M72" s="298" t="s">
        <v>734</v>
      </c>
      <c r="N72" s="283">
        <f t="shared" si="15"/>
        <v>45359</v>
      </c>
      <c r="O72" s="638"/>
    </row>
    <row r="73" spans="1:15" ht="15">
      <c r="A73" s="3">
        <v>29</v>
      </c>
      <c r="B73" s="610" t="s">
        <v>4613</v>
      </c>
      <c r="C73" s="611">
        <v>30</v>
      </c>
      <c r="D73" s="611">
        <v>226</v>
      </c>
      <c r="E73" s="678">
        <f t="shared" si="16"/>
        <v>13.274336283185843</v>
      </c>
      <c r="F73" s="611"/>
      <c r="G73" s="611" t="s">
        <v>5088</v>
      </c>
      <c r="H73" s="610" t="s">
        <v>5084</v>
      </c>
      <c r="I73" s="612">
        <v>2015</v>
      </c>
      <c r="J73" s="611" t="s">
        <v>727</v>
      </c>
      <c r="K73" s="620" t="s">
        <v>5085</v>
      </c>
      <c r="L73" s="302">
        <v>45361</v>
      </c>
      <c r="M73" s="298" t="s">
        <v>282</v>
      </c>
      <c r="N73" s="283">
        <f t="shared" si="15"/>
        <v>45382</v>
      </c>
      <c r="O73" s="638"/>
    </row>
    <row r="74" spans="1:15" ht="15">
      <c r="A74" s="3">
        <v>30</v>
      </c>
      <c r="B74" s="473" t="s">
        <v>4015</v>
      </c>
      <c r="C74" s="472" t="s">
        <v>1402</v>
      </c>
      <c r="D74" s="611"/>
      <c r="E74" s="678"/>
      <c r="F74" s="472"/>
      <c r="G74" s="472"/>
      <c r="H74" s="300" t="s">
        <v>5044</v>
      </c>
      <c r="I74" s="299">
        <v>2023</v>
      </c>
      <c r="J74" s="472" t="s">
        <v>5045</v>
      </c>
      <c r="K74" s="297" t="s">
        <v>5046</v>
      </c>
      <c r="L74" s="302">
        <v>45298</v>
      </c>
      <c r="M74" s="298" t="s">
        <v>734</v>
      </c>
      <c r="N74" s="283">
        <f t="shared" si="15"/>
        <v>45319</v>
      </c>
      <c r="O74" s="638"/>
    </row>
    <row r="75" spans="1:15" ht="15">
      <c r="A75" s="3">
        <v>31</v>
      </c>
      <c r="B75" s="610" t="s">
        <v>4203</v>
      </c>
      <c r="C75" s="611">
        <v>1</v>
      </c>
      <c r="D75" s="611">
        <v>446</v>
      </c>
      <c r="E75" s="678">
        <f t="shared" ref="E75:E96" si="17">(C75/D75)*100</f>
        <v>0.22421524663677131</v>
      </c>
      <c r="F75" s="611"/>
      <c r="G75" s="611" t="s">
        <v>312</v>
      </c>
      <c r="H75" s="610" t="s">
        <v>5068</v>
      </c>
      <c r="I75" s="612">
        <v>2022</v>
      </c>
      <c r="J75" s="611" t="s">
        <v>727</v>
      </c>
      <c r="K75" s="297" t="s">
        <v>5030</v>
      </c>
      <c r="L75" s="302">
        <v>45319</v>
      </c>
      <c r="M75" s="298" t="s">
        <v>282</v>
      </c>
      <c r="N75" s="283">
        <f t="shared" si="15"/>
        <v>45340</v>
      </c>
      <c r="O75" s="567"/>
    </row>
    <row r="76" spans="1:15" ht="15">
      <c r="A76" s="3">
        <v>32</v>
      </c>
      <c r="B76" s="610" t="s">
        <v>4058</v>
      </c>
      <c r="C76" s="611">
        <v>43</v>
      </c>
      <c r="D76" s="611">
        <v>331</v>
      </c>
      <c r="E76" s="678">
        <f t="shared" si="17"/>
        <v>12.990936555891238</v>
      </c>
      <c r="F76" s="611"/>
      <c r="G76" s="611" t="s">
        <v>312</v>
      </c>
      <c r="H76" s="610" t="s">
        <v>5065</v>
      </c>
      <c r="I76" s="612">
        <v>2022</v>
      </c>
      <c r="J76" s="611" t="s">
        <v>727</v>
      </c>
      <c r="K76" s="297" t="s">
        <v>5028</v>
      </c>
      <c r="L76" s="302">
        <v>45328</v>
      </c>
      <c r="M76" s="298" t="s">
        <v>734</v>
      </c>
      <c r="N76" s="283">
        <f t="shared" si="15"/>
        <v>45349</v>
      </c>
      <c r="O76" s="715"/>
    </row>
    <row r="77" spans="1:15" ht="15">
      <c r="A77" s="3">
        <v>33</v>
      </c>
      <c r="B77" s="610" t="s">
        <v>4016</v>
      </c>
      <c r="C77" s="611">
        <v>43</v>
      </c>
      <c r="D77" s="611">
        <v>287</v>
      </c>
      <c r="E77" s="678">
        <f t="shared" si="17"/>
        <v>14.982578397212542</v>
      </c>
      <c r="F77" s="611"/>
      <c r="G77" s="703" t="s">
        <v>4953</v>
      </c>
      <c r="H77" s="610" t="s">
        <v>5101</v>
      </c>
      <c r="I77" s="612">
        <v>2021</v>
      </c>
      <c r="J77" s="611" t="s">
        <v>746</v>
      </c>
      <c r="K77" s="297" t="s">
        <v>5051</v>
      </c>
      <c r="L77" s="302">
        <v>45361</v>
      </c>
      <c r="M77" s="298" t="s">
        <v>282</v>
      </c>
      <c r="N77" s="283">
        <f t="shared" si="15"/>
        <v>45382</v>
      </c>
      <c r="O77" s="638"/>
    </row>
    <row r="78" spans="1:15" ht="15">
      <c r="A78" s="3">
        <v>34</v>
      </c>
      <c r="B78" s="702" t="s">
        <v>4613</v>
      </c>
      <c r="C78" s="472">
        <v>74</v>
      </c>
      <c r="D78" s="611">
        <v>378</v>
      </c>
      <c r="E78" s="678">
        <f t="shared" si="17"/>
        <v>19.576719576719576</v>
      </c>
      <c r="F78" s="472"/>
      <c r="G78" s="703" t="s">
        <v>4942</v>
      </c>
      <c r="H78" s="610" t="s">
        <v>5098</v>
      </c>
      <c r="I78" s="612">
        <v>2023</v>
      </c>
      <c r="J78" s="611" t="s">
        <v>746</v>
      </c>
      <c r="K78" s="620" t="s">
        <v>4928</v>
      </c>
      <c r="L78" s="302">
        <v>45381</v>
      </c>
      <c r="M78" s="298" t="s">
        <v>734</v>
      </c>
      <c r="N78" s="283">
        <f t="shared" si="15"/>
        <v>45402</v>
      </c>
      <c r="O78" s="690"/>
    </row>
    <row r="79" spans="1:15" ht="15">
      <c r="A79" s="3">
        <v>35</v>
      </c>
      <c r="B79" s="610" t="s">
        <v>4016</v>
      </c>
      <c r="C79" s="611">
        <v>16</v>
      </c>
      <c r="D79" s="611">
        <v>399</v>
      </c>
      <c r="E79" s="678">
        <f t="shared" si="17"/>
        <v>4.0100250626566414</v>
      </c>
      <c r="F79" s="611"/>
      <c r="G79" s="611" t="s">
        <v>4994</v>
      </c>
      <c r="H79" s="610" t="s">
        <v>5073</v>
      </c>
      <c r="I79" s="612">
        <v>2021</v>
      </c>
      <c r="J79" s="611" t="s">
        <v>727</v>
      </c>
      <c r="K79" s="297" t="s">
        <v>5074</v>
      </c>
      <c r="L79" s="302">
        <v>45328</v>
      </c>
      <c r="M79" s="298" t="s">
        <v>734</v>
      </c>
      <c r="N79" s="283">
        <f t="shared" si="15"/>
        <v>45349</v>
      </c>
      <c r="O79" s="567"/>
    </row>
    <row r="80" spans="1:15" ht="15">
      <c r="A80" s="3">
        <v>36</v>
      </c>
      <c r="B80" s="702" t="s">
        <v>4015</v>
      </c>
      <c r="C80" s="472">
        <v>16</v>
      </c>
      <c r="D80" s="611">
        <v>206</v>
      </c>
      <c r="E80" s="678">
        <f t="shared" si="17"/>
        <v>7.7669902912621351</v>
      </c>
      <c r="F80" s="472"/>
      <c r="G80" s="611" t="s">
        <v>1402</v>
      </c>
      <c r="H80" s="610" t="s">
        <v>5105</v>
      </c>
      <c r="I80" s="612">
        <v>2023</v>
      </c>
      <c r="J80" s="611" t="s">
        <v>727</v>
      </c>
      <c r="K80" s="297" t="s">
        <v>5106</v>
      </c>
      <c r="L80" s="302">
        <v>45396</v>
      </c>
      <c r="M80" s="298" t="s">
        <v>282</v>
      </c>
      <c r="N80" s="283">
        <f t="shared" si="15"/>
        <v>45417</v>
      </c>
      <c r="O80" s="567"/>
    </row>
    <row r="81" spans="1:15" ht="15">
      <c r="A81" s="3">
        <v>37</v>
      </c>
      <c r="B81" s="473" t="s">
        <v>4010</v>
      </c>
      <c r="C81" s="472">
        <v>9</v>
      </c>
      <c r="D81" s="611">
        <v>350</v>
      </c>
      <c r="E81" s="678">
        <f t="shared" si="17"/>
        <v>2.5714285714285712</v>
      </c>
      <c r="F81" s="472"/>
      <c r="G81" s="472" t="s">
        <v>1402</v>
      </c>
      <c r="H81" s="300" t="s">
        <v>5049</v>
      </c>
      <c r="I81" s="299">
        <v>2023</v>
      </c>
      <c r="J81" s="472" t="s">
        <v>727</v>
      </c>
      <c r="K81" s="297" t="s">
        <v>5050</v>
      </c>
      <c r="L81" s="302">
        <v>45319</v>
      </c>
      <c r="M81" s="298" t="s">
        <v>282</v>
      </c>
      <c r="N81" s="283">
        <f t="shared" si="15"/>
        <v>45340</v>
      </c>
      <c r="O81" s="638"/>
    </row>
    <row r="82" spans="1:15" ht="15">
      <c r="A82" s="3">
        <v>38</v>
      </c>
      <c r="B82" s="702" t="s">
        <v>4015</v>
      </c>
      <c r="C82" s="472">
        <v>24</v>
      </c>
      <c r="D82" s="611">
        <v>450</v>
      </c>
      <c r="E82" s="678">
        <f t="shared" si="17"/>
        <v>5.3333333333333339</v>
      </c>
      <c r="F82" s="472"/>
      <c r="G82" s="611" t="s">
        <v>5146</v>
      </c>
      <c r="H82" s="610" t="s">
        <v>5147</v>
      </c>
      <c r="I82" s="612">
        <v>2023</v>
      </c>
      <c r="J82" s="611" t="s">
        <v>1268</v>
      </c>
      <c r="K82" s="297"/>
      <c r="L82" s="302">
        <v>45417</v>
      </c>
      <c r="M82" s="298" t="s">
        <v>734</v>
      </c>
      <c r="N82" s="283">
        <f t="shared" si="15"/>
        <v>45438</v>
      </c>
      <c r="O82" s="567"/>
    </row>
    <row r="83" spans="1:15" ht="15">
      <c r="A83" s="3">
        <v>39</v>
      </c>
      <c r="B83" s="702" t="s">
        <v>4015</v>
      </c>
      <c r="C83" s="472">
        <v>0</v>
      </c>
      <c r="D83" s="611">
        <v>279</v>
      </c>
      <c r="E83" s="678">
        <f t="shared" si="17"/>
        <v>0</v>
      </c>
      <c r="F83" s="472"/>
      <c r="G83" s="472" t="s">
        <v>1402</v>
      </c>
      <c r="H83" s="300" t="s">
        <v>5113</v>
      </c>
      <c r="I83" s="299">
        <v>2023</v>
      </c>
      <c r="J83" s="472" t="s">
        <v>746</v>
      </c>
      <c r="K83" s="297" t="s">
        <v>5114</v>
      </c>
      <c r="L83" s="302">
        <v>45402</v>
      </c>
      <c r="M83" s="298" t="s">
        <v>734</v>
      </c>
      <c r="N83" s="283">
        <f t="shared" si="15"/>
        <v>45423</v>
      </c>
      <c r="O83" s="567"/>
    </row>
    <row r="84" spans="1:15" ht="15">
      <c r="A84" s="3">
        <v>40</v>
      </c>
      <c r="B84" s="717" t="s">
        <v>4058</v>
      </c>
      <c r="C84" s="611">
        <v>17</v>
      </c>
      <c r="D84" s="611">
        <v>175</v>
      </c>
      <c r="E84" s="678">
        <f t="shared" si="17"/>
        <v>9.7142857142857135</v>
      </c>
      <c r="F84" s="611"/>
      <c r="G84" s="611" t="s">
        <v>1402</v>
      </c>
      <c r="H84" s="610" t="s">
        <v>5115</v>
      </c>
      <c r="I84" s="612">
        <v>2023</v>
      </c>
      <c r="J84" s="611" t="s">
        <v>746</v>
      </c>
      <c r="K84" s="297" t="s">
        <v>5116</v>
      </c>
      <c r="L84" s="655">
        <v>45402</v>
      </c>
      <c r="M84" s="298" t="s">
        <v>734</v>
      </c>
      <c r="N84" s="283">
        <f t="shared" si="15"/>
        <v>45423</v>
      </c>
      <c r="O84" s="567"/>
    </row>
    <row r="85" spans="1:15" ht="15">
      <c r="A85" s="3">
        <v>41</v>
      </c>
      <c r="B85" s="702" t="s">
        <v>4205</v>
      </c>
      <c r="C85" s="472">
        <v>27</v>
      </c>
      <c r="D85" s="611">
        <v>304</v>
      </c>
      <c r="E85" s="678">
        <f t="shared" si="17"/>
        <v>8.8815789473684212</v>
      </c>
      <c r="F85" s="472"/>
      <c r="G85" s="611" t="s">
        <v>5128</v>
      </c>
      <c r="H85" s="610" t="s">
        <v>5122</v>
      </c>
      <c r="I85" s="612">
        <v>2023</v>
      </c>
      <c r="J85" s="611" t="s">
        <v>1268</v>
      </c>
      <c r="K85" s="620" t="s">
        <v>5123</v>
      </c>
      <c r="L85" s="302">
        <v>45410</v>
      </c>
      <c r="M85" s="298" t="s">
        <v>734</v>
      </c>
      <c r="N85" s="283">
        <f t="shared" ref="N85:N104" si="18">IF(M85="O",L85+21,L85+14)</f>
        <v>45431</v>
      </c>
      <c r="O85" s="638"/>
    </row>
    <row r="86" spans="1:15" ht="15">
      <c r="A86" s="3">
        <v>42</v>
      </c>
      <c r="B86" s="610" t="s">
        <v>4950</v>
      </c>
      <c r="C86" s="472">
        <v>63</v>
      </c>
      <c r="D86" s="611">
        <v>293</v>
      </c>
      <c r="E86" s="678">
        <f t="shared" si="17"/>
        <v>21.501706484641637</v>
      </c>
      <c r="F86" s="472"/>
      <c r="G86" s="611" t="s">
        <v>4953</v>
      </c>
      <c r="H86" s="610" t="s">
        <v>4957</v>
      </c>
      <c r="I86" s="612">
        <v>2023</v>
      </c>
      <c r="J86" s="611" t="s">
        <v>746</v>
      </c>
      <c r="K86" s="620" t="s">
        <v>4958</v>
      </c>
      <c r="L86" s="302">
        <v>45410</v>
      </c>
      <c r="M86" s="298" t="s">
        <v>734</v>
      </c>
      <c r="N86" s="283">
        <f t="shared" si="18"/>
        <v>45431</v>
      </c>
      <c r="O86" s="638"/>
    </row>
    <row r="87" spans="1:15" ht="15">
      <c r="A87" s="3">
        <v>43</v>
      </c>
      <c r="B87" s="702" t="s">
        <v>4016</v>
      </c>
      <c r="C87" s="472">
        <v>0</v>
      </c>
      <c r="D87" s="611">
        <v>267</v>
      </c>
      <c r="E87" s="678">
        <f t="shared" si="17"/>
        <v>0</v>
      </c>
      <c r="F87" s="472"/>
      <c r="G87" s="611" t="s">
        <v>5128</v>
      </c>
      <c r="H87" s="610" t="s">
        <v>5124</v>
      </c>
      <c r="I87" s="612">
        <v>2023</v>
      </c>
      <c r="J87" s="611" t="s">
        <v>746</v>
      </c>
      <c r="K87" s="297" t="s">
        <v>5125</v>
      </c>
      <c r="L87" s="302">
        <v>45410</v>
      </c>
      <c r="M87" s="298" t="s">
        <v>734</v>
      </c>
      <c r="N87" s="283">
        <f t="shared" si="18"/>
        <v>45431</v>
      </c>
      <c r="O87" s="638"/>
    </row>
    <row r="88" spans="1:15" ht="15">
      <c r="A88" s="3">
        <v>44</v>
      </c>
      <c r="B88" s="702" t="s">
        <v>4016</v>
      </c>
      <c r="C88" s="472">
        <v>161</v>
      </c>
      <c r="D88" s="611">
        <v>266</v>
      </c>
      <c r="E88" s="678">
        <f t="shared" si="17"/>
        <v>60.526315789473685</v>
      </c>
      <c r="F88" s="472"/>
      <c r="G88" s="611" t="s">
        <v>4953</v>
      </c>
      <c r="H88" s="610" t="s">
        <v>5132</v>
      </c>
      <c r="I88" s="612">
        <v>2013</v>
      </c>
      <c r="J88" s="611" t="s">
        <v>796</v>
      </c>
      <c r="K88" s="620" t="s">
        <v>5133</v>
      </c>
      <c r="L88" s="302">
        <v>45424</v>
      </c>
      <c r="M88" s="298" t="s">
        <v>282</v>
      </c>
      <c r="N88" s="283">
        <f t="shared" si="18"/>
        <v>45445</v>
      </c>
      <c r="O88" s="638"/>
    </row>
    <row r="89" spans="1:15" ht="15">
      <c r="A89" s="3">
        <v>45</v>
      </c>
      <c r="B89" s="702" t="s">
        <v>4016</v>
      </c>
      <c r="C89" s="493">
        <v>24</v>
      </c>
      <c r="D89" s="720">
        <v>581</v>
      </c>
      <c r="E89" s="678">
        <f t="shared" si="17"/>
        <v>4.1308089500860588</v>
      </c>
      <c r="F89" s="493"/>
      <c r="G89" s="611" t="s">
        <v>5128</v>
      </c>
      <c r="H89" s="610" t="s">
        <v>5134</v>
      </c>
      <c r="I89" s="612">
        <v>2020</v>
      </c>
      <c r="J89" s="611" t="s">
        <v>796</v>
      </c>
      <c r="K89" s="620" t="s">
        <v>5135</v>
      </c>
      <c r="L89" s="302">
        <v>45424</v>
      </c>
      <c r="M89" s="298" t="s">
        <v>282</v>
      </c>
      <c r="N89" s="283">
        <f t="shared" si="18"/>
        <v>45445</v>
      </c>
      <c r="O89" s="638"/>
    </row>
    <row r="90" spans="1:15" ht="15">
      <c r="A90" s="3">
        <v>46</v>
      </c>
      <c r="B90" s="702" t="s">
        <v>4203</v>
      </c>
      <c r="C90" s="472">
        <v>1</v>
      </c>
      <c r="D90" s="611">
        <v>365</v>
      </c>
      <c r="E90" s="678">
        <f t="shared" si="17"/>
        <v>0.27397260273972601</v>
      </c>
      <c r="F90" s="472"/>
      <c r="G90" s="611" t="s">
        <v>5128</v>
      </c>
      <c r="H90" s="610" t="s">
        <v>5136</v>
      </c>
      <c r="I90" s="612">
        <v>2024</v>
      </c>
      <c r="J90" s="611" t="s">
        <v>746</v>
      </c>
      <c r="K90" s="297" t="s">
        <v>5137</v>
      </c>
      <c r="L90" s="302">
        <v>45424</v>
      </c>
      <c r="M90" s="298" t="s">
        <v>282</v>
      </c>
      <c r="N90" s="283">
        <f t="shared" si="18"/>
        <v>45445</v>
      </c>
      <c r="O90" s="638"/>
    </row>
    <row r="91" spans="1:15" ht="15">
      <c r="A91" s="3">
        <v>47</v>
      </c>
      <c r="B91" s="702" t="s">
        <v>1975</v>
      </c>
      <c r="C91" s="472">
        <v>3</v>
      </c>
      <c r="D91" s="611">
        <v>217</v>
      </c>
      <c r="E91" s="678">
        <f t="shared" si="17"/>
        <v>1.3824884792626728</v>
      </c>
      <c r="F91" s="472"/>
      <c r="G91" s="472" t="s">
        <v>1402</v>
      </c>
      <c r="H91" s="300" t="s">
        <v>5140</v>
      </c>
      <c r="I91" s="299">
        <v>2020</v>
      </c>
      <c r="J91" s="472" t="s">
        <v>1268</v>
      </c>
      <c r="K91" s="297" t="s">
        <v>5143</v>
      </c>
      <c r="L91" s="302">
        <v>45431</v>
      </c>
      <c r="M91" s="298" t="s">
        <v>734</v>
      </c>
      <c r="N91" s="283">
        <f t="shared" si="18"/>
        <v>45452</v>
      </c>
      <c r="O91" s="638"/>
    </row>
    <row r="92" spans="1:15" ht="15">
      <c r="A92" s="3">
        <v>48</v>
      </c>
      <c r="B92" s="717" t="s">
        <v>5165</v>
      </c>
      <c r="C92" s="611">
        <v>11</v>
      </c>
      <c r="D92" s="611">
        <v>217</v>
      </c>
      <c r="E92" s="678">
        <f t="shared" si="17"/>
        <v>5.0691244239631335</v>
      </c>
      <c r="F92" s="611"/>
      <c r="G92" s="472" t="s">
        <v>1402</v>
      </c>
      <c r="H92" s="473" t="s">
        <v>5163</v>
      </c>
      <c r="I92" s="299">
        <v>2022</v>
      </c>
      <c r="J92" s="472" t="s">
        <v>727</v>
      </c>
      <c r="K92" s="297" t="s">
        <v>5164</v>
      </c>
      <c r="L92" s="655">
        <v>45466</v>
      </c>
      <c r="M92" s="298" t="s">
        <v>282</v>
      </c>
      <c r="N92" s="283">
        <f t="shared" si="18"/>
        <v>45487</v>
      </c>
      <c r="O92" s="638"/>
    </row>
    <row r="93" spans="1:15" ht="15">
      <c r="A93" s="3">
        <v>49</v>
      </c>
      <c r="B93" s="717" t="s">
        <v>5165</v>
      </c>
      <c r="C93" s="611"/>
      <c r="D93" s="611">
        <v>157</v>
      </c>
      <c r="E93" s="678">
        <f t="shared" si="17"/>
        <v>0</v>
      </c>
      <c r="F93" s="611"/>
      <c r="G93" s="611" t="s">
        <v>1402</v>
      </c>
      <c r="H93" s="610" t="s">
        <v>5141</v>
      </c>
      <c r="I93" s="612">
        <v>2012</v>
      </c>
      <c r="J93" s="611" t="s">
        <v>746</v>
      </c>
      <c r="K93" s="297" t="s">
        <v>5142</v>
      </c>
      <c r="L93" s="302">
        <v>45431</v>
      </c>
      <c r="M93" s="298" t="s">
        <v>734</v>
      </c>
      <c r="N93" s="283">
        <f t="shared" si="18"/>
        <v>45452</v>
      </c>
      <c r="O93" s="638"/>
    </row>
    <row r="94" spans="1:15" ht="15">
      <c r="A94" s="3">
        <v>50</v>
      </c>
      <c r="B94" s="702" t="s">
        <v>4015</v>
      </c>
      <c r="C94" s="472"/>
      <c r="D94" s="611">
        <v>346</v>
      </c>
      <c r="E94" s="678">
        <f t="shared" si="17"/>
        <v>0</v>
      </c>
      <c r="F94" s="472"/>
      <c r="G94" s="472" t="s">
        <v>5128</v>
      </c>
      <c r="H94" s="300" t="s">
        <v>5138</v>
      </c>
      <c r="I94" s="299">
        <v>2023</v>
      </c>
      <c r="J94" s="472" t="s">
        <v>746</v>
      </c>
      <c r="K94" s="297" t="s">
        <v>5139</v>
      </c>
      <c r="L94" s="655">
        <v>45445</v>
      </c>
      <c r="M94" s="298" t="s">
        <v>734</v>
      </c>
      <c r="N94" s="283">
        <f t="shared" si="18"/>
        <v>45466</v>
      </c>
      <c r="O94" s="638"/>
    </row>
    <row r="95" spans="1:15" ht="15">
      <c r="A95" s="3">
        <v>51</v>
      </c>
      <c r="B95" s="717" t="s">
        <v>5165</v>
      </c>
      <c r="C95" s="611">
        <v>0</v>
      </c>
      <c r="D95" s="611">
        <v>242</v>
      </c>
      <c r="E95" s="678">
        <f t="shared" si="17"/>
        <v>0</v>
      </c>
      <c r="F95" s="611"/>
      <c r="G95" s="472" t="s">
        <v>1402</v>
      </c>
      <c r="H95" s="473" t="s">
        <v>5166</v>
      </c>
      <c r="I95" s="299">
        <v>2023</v>
      </c>
      <c r="J95" s="472" t="s">
        <v>5045</v>
      </c>
      <c r="K95" s="297" t="s">
        <v>5167</v>
      </c>
      <c r="L95" s="302">
        <v>45466</v>
      </c>
      <c r="M95" s="298" t="s">
        <v>282</v>
      </c>
      <c r="N95" s="283">
        <f t="shared" si="18"/>
        <v>45487</v>
      </c>
      <c r="O95" s="638"/>
    </row>
    <row r="96" spans="1:15" ht="15">
      <c r="A96" s="3">
        <v>52</v>
      </c>
      <c r="B96" s="717" t="s">
        <v>5165</v>
      </c>
      <c r="C96" s="611"/>
      <c r="D96" s="611">
        <v>478</v>
      </c>
      <c r="E96" s="678">
        <f t="shared" si="17"/>
        <v>0</v>
      </c>
      <c r="F96" s="611"/>
      <c r="G96" s="611" t="s">
        <v>1402</v>
      </c>
      <c r="H96" s="610" t="s">
        <v>5148</v>
      </c>
      <c r="I96" s="612">
        <v>2017</v>
      </c>
      <c r="J96" s="611" t="s">
        <v>746</v>
      </c>
      <c r="K96" s="297" t="s">
        <v>5149</v>
      </c>
      <c r="L96" s="655">
        <v>45445</v>
      </c>
      <c r="M96" s="298" t="s">
        <v>734</v>
      </c>
      <c r="N96" s="283">
        <f t="shared" si="18"/>
        <v>45466</v>
      </c>
      <c r="O96" s="638"/>
    </row>
    <row r="97" spans="1:15" ht="15">
      <c r="A97" s="3">
        <v>53</v>
      </c>
      <c r="B97" s="702" t="s">
        <v>4950</v>
      </c>
      <c r="C97" s="472"/>
      <c r="D97" s="611">
        <v>219</v>
      </c>
      <c r="E97" s="678">
        <f t="shared" ref="E97:E117" si="19">(C97/D97)*100</f>
        <v>0</v>
      </c>
      <c r="F97" s="472"/>
      <c r="G97" s="472" t="s">
        <v>5156</v>
      </c>
      <c r="H97" s="300" t="s">
        <v>5157</v>
      </c>
      <c r="I97" s="299">
        <v>2024</v>
      </c>
      <c r="J97" s="472" t="s">
        <v>746</v>
      </c>
      <c r="K97" s="297" t="s">
        <v>5158</v>
      </c>
      <c r="L97" s="302">
        <v>45459</v>
      </c>
      <c r="M97" s="298" t="s">
        <v>734</v>
      </c>
      <c r="N97" s="283">
        <f t="shared" si="18"/>
        <v>45480</v>
      </c>
      <c r="O97" s="638"/>
    </row>
    <row r="98" spans="1:15" ht="15">
      <c r="A98" s="3">
        <v>54</v>
      </c>
      <c r="B98" s="717" t="s">
        <v>4010</v>
      </c>
      <c r="C98" s="611">
        <v>27</v>
      </c>
      <c r="D98" s="611">
        <v>327</v>
      </c>
      <c r="E98" s="678">
        <f t="shared" si="19"/>
        <v>8.2568807339449553</v>
      </c>
      <c r="F98" s="611"/>
      <c r="G98" s="611" t="s">
        <v>4953</v>
      </c>
      <c r="H98" s="610" t="s">
        <v>5159</v>
      </c>
      <c r="I98" s="612">
        <v>2023</v>
      </c>
      <c r="J98" s="611" t="s">
        <v>746</v>
      </c>
      <c r="K98" s="297" t="s">
        <v>5160</v>
      </c>
      <c r="L98" s="655">
        <v>45459</v>
      </c>
      <c r="M98" s="298" t="s">
        <v>734</v>
      </c>
      <c r="N98" s="283">
        <f t="shared" si="18"/>
        <v>45480</v>
      </c>
      <c r="O98" s="567"/>
    </row>
    <row r="99" spans="1:15" ht="15">
      <c r="A99" s="3">
        <v>55</v>
      </c>
      <c r="B99" s="717" t="s">
        <v>4015</v>
      </c>
      <c r="C99" s="611">
        <v>32</v>
      </c>
      <c r="D99" s="611">
        <v>305</v>
      </c>
      <c r="E99" s="678">
        <f t="shared" si="19"/>
        <v>10.491803278688524</v>
      </c>
      <c r="F99" s="611"/>
      <c r="G99" s="611" t="s">
        <v>4953</v>
      </c>
      <c r="H99" s="610" t="s">
        <v>5162</v>
      </c>
      <c r="I99" s="612">
        <v>2023</v>
      </c>
      <c r="J99" s="611" t="s">
        <v>1268</v>
      </c>
      <c r="K99" s="297"/>
      <c r="L99" s="655">
        <v>45459</v>
      </c>
      <c r="M99" s="298" t="s">
        <v>734</v>
      </c>
      <c r="N99" s="283">
        <f t="shared" si="18"/>
        <v>45480</v>
      </c>
      <c r="O99" s="567"/>
    </row>
    <row r="100" spans="1:15" ht="15">
      <c r="A100" s="3">
        <v>56</v>
      </c>
      <c r="B100" s="476" t="s">
        <v>1975</v>
      </c>
      <c r="C100" s="475">
        <v>156</v>
      </c>
      <c r="D100" s="590">
        <v>261</v>
      </c>
      <c r="E100" s="680">
        <f t="shared" ref="E100:E113" si="20">(C100/D100)*100</f>
        <v>59.770114942528743</v>
      </c>
      <c r="F100" s="475"/>
      <c r="G100" s="475" t="s">
        <v>5039</v>
      </c>
      <c r="H100" s="476" t="s">
        <v>4509</v>
      </c>
      <c r="I100" s="314">
        <v>2020</v>
      </c>
      <c r="J100" s="590" t="s">
        <v>4207</v>
      </c>
      <c r="K100" s="591"/>
      <c r="L100" s="592"/>
      <c r="M100" s="350"/>
      <c r="N100" s="283">
        <f t="shared" si="18"/>
        <v>14</v>
      </c>
      <c r="O100" s="567"/>
    </row>
    <row r="101" spans="1:15" ht="15">
      <c r="A101" s="3">
        <v>57</v>
      </c>
      <c r="B101" s="710" t="s">
        <v>4205</v>
      </c>
      <c r="C101" s="475">
        <v>125</v>
      </c>
      <c r="D101" s="590">
        <v>269</v>
      </c>
      <c r="E101" s="680">
        <f t="shared" si="20"/>
        <v>46.468401486988846</v>
      </c>
      <c r="F101" s="475"/>
      <c r="G101" s="658" t="s">
        <v>5087</v>
      </c>
      <c r="H101" s="706" t="s">
        <v>5096</v>
      </c>
      <c r="I101" s="707">
        <v>2020</v>
      </c>
      <c r="J101" s="590" t="s">
        <v>2485</v>
      </c>
      <c r="K101" s="711"/>
      <c r="L101" s="592"/>
      <c r="M101" s="350"/>
      <c r="N101" s="283">
        <f t="shared" si="18"/>
        <v>14</v>
      </c>
      <c r="O101" s="567"/>
    </row>
    <row r="102" spans="1:15" ht="15">
      <c r="A102" s="3">
        <v>58</v>
      </c>
      <c r="B102" s="476" t="s">
        <v>4016</v>
      </c>
      <c r="C102" s="475">
        <v>308</v>
      </c>
      <c r="D102" s="590">
        <v>416</v>
      </c>
      <c r="E102" s="680">
        <f t="shared" si="20"/>
        <v>74.038461538461547</v>
      </c>
      <c r="F102" s="475"/>
      <c r="G102" s="718" t="s">
        <v>4942</v>
      </c>
      <c r="H102" s="476" t="s">
        <v>5120</v>
      </c>
      <c r="I102" s="314">
        <v>2022</v>
      </c>
      <c r="J102" s="475" t="s">
        <v>4207</v>
      </c>
      <c r="K102" s="711"/>
      <c r="L102" s="592"/>
      <c r="M102" s="350"/>
      <c r="N102" s="283">
        <f t="shared" si="18"/>
        <v>14</v>
      </c>
      <c r="O102" s="567"/>
    </row>
    <row r="103" spans="1:15" ht="15">
      <c r="A103" s="3">
        <v>59</v>
      </c>
      <c r="B103" s="476" t="s">
        <v>4205</v>
      </c>
      <c r="C103" s="475">
        <v>136</v>
      </c>
      <c r="D103" s="590">
        <v>662</v>
      </c>
      <c r="E103" s="680">
        <f t="shared" si="20"/>
        <v>20.543806646525681</v>
      </c>
      <c r="F103" s="475"/>
      <c r="G103" s="475" t="s">
        <v>4942</v>
      </c>
      <c r="H103" s="476" t="s">
        <v>5110</v>
      </c>
      <c r="I103" s="314">
        <v>2022</v>
      </c>
      <c r="J103" s="475" t="s">
        <v>4207</v>
      </c>
      <c r="K103" s="312"/>
      <c r="L103" s="592"/>
      <c r="M103" s="350"/>
      <c r="N103" s="283">
        <f t="shared" si="18"/>
        <v>14</v>
      </c>
      <c r="O103" s="567"/>
    </row>
    <row r="104" spans="1:15" ht="15">
      <c r="A104" s="3">
        <v>60</v>
      </c>
      <c r="B104" s="706" t="s">
        <v>4613</v>
      </c>
      <c r="C104" s="590">
        <v>163</v>
      </c>
      <c r="D104" s="590">
        <v>432</v>
      </c>
      <c r="E104" s="680">
        <f t="shared" si="20"/>
        <v>37.731481481481481</v>
      </c>
      <c r="F104" s="590"/>
      <c r="G104" s="708" t="s">
        <v>4953</v>
      </c>
      <c r="H104" s="706" t="s">
        <v>4964</v>
      </c>
      <c r="I104" s="707">
        <v>2023</v>
      </c>
      <c r="J104" s="475" t="s">
        <v>5118</v>
      </c>
      <c r="K104" s="312"/>
      <c r="L104" s="592"/>
      <c r="M104" s="350"/>
      <c r="N104" s="283">
        <f t="shared" si="18"/>
        <v>14</v>
      </c>
      <c r="O104" s="567"/>
    </row>
    <row r="105" spans="1:15" ht="15">
      <c r="A105" s="3">
        <v>61</v>
      </c>
      <c r="B105" s="717" t="s">
        <v>4015</v>
      </c>
      <c r="C105" s="611">
        <v>100</v>
      </c>
      <c r="D105" s="611">
        <v>238</v>
      </c>
      <c r="E105" s="678">
        <f t="shared" si="20"/>
        <v>42.016806722689076</v>
      </c>
      <c r="F105" s="611"/>
      <c r="G105" s="472" t="s">
        <v>5102</v>
      </c>
      <c r="H105" s="473" t="s">
        <v>5168</v>
      </c>
      <c r="I105" s="299">
        <v>2024</v>
      </c>
      <c r="J105" s="472" t="s">
        <v>746</v>
      </c>
      <c r="K105" s="297" t="s">
        <v>5169</v>
      </c>
      <c r="L105" s="302">
        <v>45466</v>
      </c>
      <c r="M105" s="298" t="s">
        <v>282</v>
      </c>
      <c r="N105" s="283">
        <f t="shared" ref="N105:N113" si="21">IF(M105="O",L105+21,L105+14)</f>
        <v>45487</v>
      </c>
      <c r="O105" s="567"/>
    </row>
    <row r="106" spans="1:15" ht="15">
      <c r="A106" s="3">
        <v>62</v>
      </c>
      <c r="B106" s="717" t="s">
        <v>4613</v>
      </c>
      <c r="C106" s="611">
        <v>25</v>
      </c>
      <c r="D106" s="611">
        <v>353</v>
      </c>
      <c r="E106" s="678">
        <f t="shared" si="20"/>
        <v>7.0821529745042495</v>
      </c>
      <c r="F106" s="611"/>
      <c r="G106" s="472" t="s">
        <v>5128</v>
      </c>
      <c r="H106" s="473" t="s">
        <v>3078</v>
      </c>
      <c r="I106" s="299">
        <v>2019</v>
      </c>
      <c r="J106" s="472" t="s">
        <v>727</v>
      </c>
      <c r="K106" s="297" t="s">
        <v>5170</v>
      </c>
      <c r="L106" s="302">
        <v>45473</v>
      </c>
      <c r="M106" s="298" t="s">
        <v>282</v>
      </c>
      <c r="N106" s="283">
        <f t="shared" si="21"/>
        <v>45494</v>
      </c>
      <c r="O106" s="9"/>
    </row>
    <row r="107" spans="1:15" ht="15">
      <c r="A107" s="3">
        <v>63</v>
      </c>
      <c r="B107" s="610" t="s">
        <v>4015</v>
      </c>
      <c r="C107" s="611">
        <v>50</v>
      </c>
      <c r="D107" s="611">
        <v>339</v>
      </c>
      <c r="E107" s="678">
        <f t="shared" si="20"/>
        <v>14.749262536873156</v>
      </c>
      <c r="F107" s="611"/>
      <c r="G107" s="611" t="s">
        <v>4994</v>
      </c>
      <c r="H107" s="610" t="s">
        <v>5071</v>
      </c>
      <c r="I107" s="612">
        <v>2021</v>
      </c>
      <c r="J107" s="611" t="s">
        <v>727</v>
      </c>
      <c r="K107" s="297" t="s">
        <v>5072</v>
      </c>
      <c r="L107" s="302">
        <v>45473</v>
      </c>
      <c r="M107" s="298" t="s">
        <v>282</v>
      </c>
      <c r="N107" s="283">
        <f t="shared" si="21"/>
        <v>45494</v>
      </c>
      <c r="O107" s="9"/>
    </row>
    <row r="108" spans="1:15" ht="15">
      <c r="A108" s="3">
        <v>64</v>
      </c>
      <c r="B108" s="730" t="s">
        <v>4613</v>
      </c>
      <c r="C108" s="731">
        <v>130</v>
      </c>
      <c r="D108" s="731">
        <v>292</v>
      </c>
      <c r="E108" s="732">
        <f t="shared" ref="E108:E120" si="22">(C108/D108)*100</f>
        <v>44.520547945205479</v>
      </c>
      <c r="F108" s="731"/>
      <c r="G108" s="731" t="s">
        <v>5087</v>
      </c>
      <c r="H108" s="730" t="s">
        <v>5083</v>
      </c>
      <c r="I108" s="733">
        <v>2023</v>
      </c>
      <c r="J108" s="731" t="s">
        <v>1268</v>
      </c>
      <c r="K108" s="734" t="s">
        <v>5117</v>
      </c>
      <c r="L108" s="328">
        <v>45487</v>
      </c>
      <c r="M108" s="260" t="s">
        <v>282</v>
      </c>
      <c r="N108" s="283">
        <f t="shared" ref="N108:N117" si="23">IF(M108="O",L108+21,L108+14)</f>
        <v>45508</v>
      </c>
      <c r="O108" s="9"/>
    </row>
    <row r="109" spans="1:15" ht="15">
      <c r="A109" s="3">
        <v>65</v>
      </c>
      <c r="B109" s="735" t="s">
        <v>4015</v>
      </c>
      <c r="C109" s="731">
        <v>125</v>
      </c>
      <c r="D109" s="731">
        <v>223</v>
      </c>
      <c r="E109" s="732">
        <f t="shared" si="22"/>
        <v>56.053811659192817</v>
      </c>
      <c r="F109" s="731"/>
      <c r="G109" s="731" t="s">
        <v>5102</v>
      </c>
      <c r="H109" s="730" t="s">
        <v>5111</v>
      </c>
      <c r="I109" s="733">
        <v>2022</v>
      </c>
      <c r="J109" s="731" t="s">
        <v>746</v>
      </c>
      <c r="K109" s="235" t="s">
        <v>5112</v>
      </c>
      <c r="L109" s="328">
        <v>45487</v>
      </c>
      <c r="M109" s="260" t="s">
        <v>282</v>
      </c>
      <c r="N109" s="283">
        <f t="shared" si="23"/>
        <v>45508</v>
      </c>
      <c r="O109" s="9"/>
    </row>
    <row r="110" spans="1:15" ht="15">
      <c r="A110" s="3">
        <v>66</v>
      </c>
      <c r="B110" s="735" t="s">
        <v>4058</v>
      </c>
      <c r="C110" s="731">
        <v>258</v>
      </c>
      <c r="D110" s="731">
        <v>280</v>
      </c>
      <c r="E110" s="732">
        <f t="shared" si="22"/>
        <v>92.142857142857139</v>
      </c>
      <c r="F110" s="731"/>
      <c r="G110" s="731" t="s">
        <v>5039</v>
      </c>
      <c r="H110" s="730" t="s">
        <v>5154</v>
      </c>
      <c r="I110" s="733">
        <v>2023</v>
      </c>
      <c r="J110" s="731" t="s">
        <v>746</v>
      </c>
      <c r="K110" s="235" t="s">
        <v>5155</v>
      </c>
      <c r="L110" s="328">
        <v>45487</v>
      </c>
      <c r="M110" s="260" t="s">
        <v>282</v>
      </c>
      <c r="N110" s="283">
        <f t="shared" si="23"/>
        <v>45508</v>
      </c>
      <c r="O110" s="9"/>
    </row>
    <row r="111" spans="1:15" ht="15">
      <c r="A111" s="3">
        <v>67</v>
      </c>
      <c r="B111" s="736" t="s">
        <v>5173</v>
      </c>
      <c r="C111" s="737"/>
      <c r="D111" s="737">
        <v>584</v>
      </c>
      <c r="E111" s="738">
        <f t="shared" si="22"/>
        <v>0</v>
      </c>
      <c r="F111" s="737"/>
      <c r="G111" s="737" t="s">
        <v>312</v>
      </c>
      <c r="H111" s="736" t="s">
        <v>5177</v>
      </c>
      <c r="I111" s="739">
        <v>2020</v>
      </c>
      <c r="J111" s="737" t="s">
        <v>298</v>
      </c>
      <c r="K111" s="740" t="s">
        <v>5172</v>
      </c>
      <c r="L111" s="741">
        <v>45494</v>
      </c>
      <c r="M111" s="217" t="s">
        <v>282</v>
      </c>
      <c r="N111" s="283">
        <f t="shared" si="23"/>
        <v>45515</v>
      </c>
      <c r="O111" s="9"/>
    </row>
    <row r="112" spans="1:15" ht="15">
      <c r="A112" s="3">
        <v>68</v>
      </c>
      <c r="B112" s="742" t="s">
        <v>303</v>
      </c>
      <c r="C112" s="737"/>
      <c r="D112" s="737">
        <v>596</v>
      </c>
      <c r="E112" s="738">
        <f t="shared" si="22"/>
        <v>0</v>
      </c>
      <c r="F112" s="737"/>
      <c r="G112" s="737" t="s">
        <v>312</v>
      </c>
      <c r="H112" s="736" t="s">
        <v>5178</v>
      </c>
      <c r="I112" s="739">
        <v>2024</v>
      </c>
      <c r="J112" s="737" t="s">
        <v>298</v>
      </c>
      <c r="K112" s="262" t="s">
        <v>5174</v>
      </c>
      <c r="L112" s="741">
        <v>45494</v>
      </c>
      <c r="M112" s="217" t="s">
        <v>282</v>
      </c>
      <c r="N112" s="283">
        <f t="shared" si="23"/>
        <v>45515</v>
      </c>
      <c r="O112" s="9"/>
    </row>
    <row r="113" spans="1:15" ht="15">
      <c r="A113" s="3">
        <v>69</v>
      </c>
      <c r="B113" s="742" t="s">
        <v>2378</v>
      </c>
      <c r="C113" s="737"/>
      <c r="D113" s="737">
        <v>237</v>
      </c>
      <c r="E113" s="738">
        <f t="shared" si="22"/>
        <v>0</v>
      </c>
      <c r="F113" s="737"/>
      <c r="G113" s="737" t="s">
        <v>312</v>
      </c>
      <c r="H113" s="736" t="s">
        <v>5179</v>
      </c>
      <c r="I113" s="739">
        <v>2024</v>
      </c>
      <c r="J113" s="737" t="s">
        <v>298</v>
      </c>
      <c r="K113" s="262" t="s">
        <v>5175</v>
      </c>
      <c r="L113" s="741">
        <v>45494</v>
      </c>
      <c r="M113" s="217" t="s">
        <v>282</v>
      </c>
      <c r="N113" s="283">
        <f t="shared" si="23"/>
        <v>45515</v>
      </c>
      <c r="O113" s="9"/>
    </row>
    <row r="114" spans="1:15" ht="15">
      <c r="A114" s="3">
        <v>70</v>
      </c>
      <c r="B114" s="769" t="s">
        <v>4203</v>
      </c>
      <c r="C114" s="536">
        <v>86</v>
      </c>
      <c r="D114" s="630">
        <v>445</v>
      </c>
      <c r="E114" s="770">
        <f t="shared" si="22"/>
        <v>19.325842696629213</v>
      </c>
      <c r="F114" s="536"/>
      <c r="G114" s="536" t="s">
        <v>5039</v>
      </c>
      <c r="H114" s="336" t="s">
        <v>5150</v>
      </c>
      <c r="I114" s="535">
        <v>2024</v>
      </c>
      <c r="J114" s="536" t="s">
        <v>746</v>
      </c>
      <c r="K114" s="542" t="s">
        <v>5151</v>
      </c>
      <c r="L114" s="538">
        <v>45501</v>
      </c>
      <c r="M114" s="633" t="s">
        <v>734</v>
      </c>
      <c r="N114" s="283">
        <f t="shared" si="23"/>
        <v>45522</v>
      </c>
      <c r="O114" s="9"/>
    </row>
    <row r="115" spans="1:15" ht="15">
      <c r="A115" s="3">
        <v>71</v>
      </c>
      <c r="B115" s="771" t="s">
        <v>4613</v>
      </c>
      <c r="C115" s="630"/>
      <c r="D115" s="630">
        <v>155</v>
      </c>
      <c r="E115" s="770">
        <f t="shared" si="22"/>
        <v>0</v>
      </c>
      <c r="F115" s="630"/>
      <c r="G115" s="536" t="s">
        <v>5182</v>
      </c>
      <c r="H115" s="540" t="s">
        <v>5180</v>
      </c>
      <c r="I115" s="535">
        <v>2019</v>
      </c>
      <c r="J115" s="536" t="s">
        <v>746</v>
      </c>
      <c r="K115" s="542" t="s">
        <v>5181</v>
      </c>
      <c r="L115" s="538">
        <v>45501</v>
      </c>
      <c r="M115" s="633" t="s">
        <v>734</v>
      </c>
      <c r="N115" s="283">
        <f t="shared" si="23"/>
        <v>45522</v>
      </c>
      <c r="O115" s="9"/>
    </row>
    <row r="116" spans="1:15" ht="15">
      <c r="A116" s="3">
        <v>72</v>
      </c>
      <c r="B116" s="771" t="s">
        <v>4613</v>
      </c>
      <c r="C116" s="630">
        <v>25</v>
      </c>
      <c r="D116" s="630">
        <v>404</v>
      </c>
      <c r="E116" s="770">
        <f t="shared" si="22"/>
        <v>6.1881188118811883</v>
      </c>
      <c r="F116" s="630" t="s">
        <v>5176</v>
      </c>
      <c r="G116" s="630" t="s">
        <v>5087</v>
      </c>
      <c r="H116" s="540" t="s">
        <v>1249</v>
      </c>
      <c r="I116" s="535">
        <v>2021</v>
      </c>
      <c r="J116" s="536" t="s">
        <v>746</v>
      </c>
      <c r="K116" s="542" t="s">
        <v>5171</v>
      </c>
      <c r="L116" s="538">
        <v>45501</v>
      </c>
      <c r="M116" s="633" t="s">
        <v>734</v>
      </c>
      <c r="N116" s="283">
        <f t="shared" si="23"/>
        <v>45522</v>
      </c>
      <c r="O116" s="9"/>
    </row>
    <row r="117" spans="1:15" ht="15">
      <c r="A117" s="3">
        <v>73</v>
      </c>
      <c r="B117" s="628" t="s">
        <v>4015</v>
      </c>
      <c r="C117" s="630">
        <v>170</v>
      </c>
      <c r="D117" s="630">
        <v>277</v>
      </c>
      <c r="E117" s="770">
        <f t="shared" si="22"/>
        <v>61.371841155234655</v>
      </c>
      <c r="F117" s="630"/>
      <c r="G117" s="630" t="s">
        <v>5087</v>
      </c>
      <c r="H117" s="628" t="s">
        <v>5089</v>
      </c>
      <c r="I117" s="629">
        <v>2023</v>
      </c>
      <c r="J117" s="630" t="s">
        <v>746</v>
      </c>
      <c r="K117" s="631" t="s">
        <v>5080</v>
      </c>
      <c r="L117" s="538">
        <v>45501</v>
      </c>
      <c r="M117" s="633" t="s">
        <v>734</v>
      </c>
      <c r="N117" s="283">
        <f t="shared" si="23"/>
        <v>45522</v>
      </c>
      <c r="O117" s="9"/>
    </row>
    <row r="118" spans="1:15" ht="15">
      <c r="A118" s="3">
        <v>74</v>
      </c>
      <c r="B118" s="691"/>
      <c r="C118" s="501"/>
      <c r="D118" s="584"/>
      <c r="E118" s="679" t="e">
        <f t="shared" si="22"/>
        <v>#DIV/0!</v>
      </c>
      <c r="F118" s="501"/>
      <c r="G118" s="501"/>
      <c r="H118" s="500"/>
      <c r="I118" s="8"/>
      <c r="J118" s="501"/>
      <c r="K118" s="173"/>
      <c r="L118" s="283"/>
      <c r="M118" s="172"/>
      <c r="N118" s="283">
        <f t="shared" ref="N118" si="24">IF(M118="O",L118+21,L118+14)</f>
        <v>14</v>
      </c>
      <c r="O118" s="9"/>
    </row>
    <row r="119" spans="1:15" ht="15">
      <c r="A119" s="3">
        <v>75</v>
      </c>
      <c r="B119" s="692"/>
      <c r="C119" s="584"/>
      <c r="D119" s="584"/>
      <c r="E119" s="679" t="e">
        <f t="shared" si="22"/>
        <v>#DIV/0!</v>
      </c>
      <c r="F119" s="584"/>
      <c r="G119" s="501"/>
      <c r="H119" s="500"/>
      <c r="I119" s="763"/>
      <c r="J119" s="761"/>
      <c r="K119" s="764"/>
      <c r="L119" s="765"/>
      <c r="M119" s="172"/>
      <c r="N119" s="283">
        <f t="shared" ref="N119:N124" si="25">IF(M119="O",L119+21,L119+14)</f>
        <v>14</v>
      </c>
      <c r="O119" s="9"/>
    </row>
    <row r="120" spans="1:15" ht="15">
      <c r="A120" s="3">
        <v>76</v>
      </c>
      <c r="B120" s="692"/>
      <c r="C120" s="584"/>
      <c r="D120" s="584"/>
      <c r="E120" s="679" t="e">
        <f t="shared" si="22"/>
        <v>#DIV/0!</v>
      </c>
      <c r="F120" s="584"/>
      <c r="G120" s="501"/>
      <c r="H120" s="500"/>
      <c r="I120" s="767"/>
      <c r="J120" s="762"/>
      <c r="K120" s="768"/>
      <c r="L120" s="765"/>
      <c r="M120" s="766"/>
      <c r="N120" s="283">
        <f t="shared" si="25"/>
        <v>14</v>
      </c>
      <c r="O120" s="9"/>
    </row>
    <row r="121" spans="1:15" ht="15">
      <c r="A121" s="3">
        <v>77</v>
      </c>
      <c r="B121" s="691"/>
      <c r="C121" s="501"/>
      <c r="D121" s="584"/>
      <c r="E121" s="679" t="e">
        <f t="shared" ref="E119:E124" si="26">(C121/D121)*100</f>
        <v>#DIV/0!</v>
      </c>
      <c r="F121" s="501"/>
      <c r="G121" s="501"/>
      <c r="H121" s="500"/>
      <c r="I121" s="8"/>
      <c r="J121" s="501"/>
      <c r="K121" s="9"/>
      <c r="L121" s="283"/>
      <c r="M121" s="172"/>
      <c r="N121" s="283">
        <f t="shared" si="25"/>
        <v>14</v>
      </c>
      <c r="O121" s="9"/>
    </row>
    <row r="122" spans="1:15" ht="15">
      <c r="A122" s="3">
        <v>78</v>
      </c>
      <c r="B122" s="692"/>
      <c r="C122" s="584"/>
      <c r="D122" s="584"/>
      <c r="E122" s="679" t="e">
        <f t="shared" si="26"/>
        <v>#DIV/0!</v>
      </c>
      <c r="F122" s="584"/>
      <c r="G122" s="501"/>
      <c r="H122" s="500"/>
      <c r="I122" s="8"/>
      <c r="J122" s="501"/>
      <c r="K122" s="9"/>
      <c r="L122" s="283"/>
      <c r="M122" s="172"/>
      <c r="N122" s="283">
        <f t="shared" si="25"/>
        <v>14</v>
      </c>
      <c r="O122" s="9"/>
    </row>
    <row r="123" spans="1:15" ht="15">
      <c r="A123" s="3">
        <v>79</v>
      </c>
      <c r="B123" s="692"/>
      <c r="C123" s="584"/>
      <c r="D123" s="584"/>
      <c r="E123" s="679" t="e">
        <f t="shared" si="26"/>
        <v>#DIV/0!</v>
      </c>
      <c r="F123" s="584"/>
      <c r="G123" s="501"/>
      <c r="H123" s="500"/>
      <c r="I123" s="8"/>
      <c r="J123" s="501"/>
      <c r="K123" s="9"/>
      <c r="L123" s="283"/>
      <c r="M123" s="172"/>
      <c r="N123" s="283">
        <f t="shared" si="25"/>
        <v>14</v>
      </c>
      <c r="O123" s="9"/>
    </row>
    <row r="124" spans="1:15" ht="15">
      <c r="A124" s="3">
        <v>80</v>
      </c>
      <c r="B124" s="692"/>
      <c r="C124" s="584"/>
      <c r="D124" s="584"/>
      <c r="E124" s="679" t="e">
        <f t="shared" si="26"/>
        <v>#DIV/0!</v>
      </c>
      <c r="F124" s="584"/>
      <c r="G124" s="501"/>
      <c r="H124" s="503"/>
      <c r="I124" s="8"/>
      <c r="J124" s="501"/>
      <c r="K124" s="9"/>
      <c r="L124" s="283"/>
      <c r="M124" s="172"/>
      <c r="N124" s="283">
        <f t="shared" si="25"/>
        <v>14</v>
      </c>
      <c r="O124" s="9"/>
    </row>
    <row r="125" spans="1:15" ht="15">
      <c r="A125" s="3">
        <v>81</v>
      </c>
      <c r="B125" s="692"/>
      <c r="C125" s="584"/>
      <c r="D125" s="584"/>
      <c r="E125" s="679" t="e">
        <f t="shared" ref="E125:E130" si="27">(C125/D125)*100</f>
        <v>#DIV/0!</v>
      </c>
      <c r="F125" s="584"/>
      <c r="G125" s="501"/>
      <c r="H125" s="500"/>
      <c r="I125" s="8"/>
      <c r="J125" s="501"/>
      <c r="K125" s="9"/>
      <c r="L125" s="283"/>
      <c r="M125" s="172"/>
      <c r="N125" s="283">
        <f t="shared" ref="N125:N126" si="28">IF(M125="O",L125+21,L125+14)</f>
        <v>14</v>
      </c>
      <c r="O125" s="9"/>
    </row>
    <row r="126" spans="1:15" ht="15">
      <c r="A126" s="3">
        <v>82</v>
      </c>
      <c r="B126" s="692"/>
      <c r="C126" s="584"/>
      <c r="D126" s="584"/>
      <c r="E126" s="679" t="e">
        <f t="shared" si="27"/>
        <v>#DIV/0!</v>
      </c>
      <c r="F126" s="584"/>
      <c r="G126" s="501"/>
      <c r="H126" s="503"/>
      <c r="I126" s="8"/>
      <c r="J126" s="501"/>
      <c r="K126" s="9"/>
      <c r="L126" s="283"/>
      <c r="M126" s="172"/>
      <c r="N126" s="283">
        <f t="shared" si="28"/>
        <v>14</v>
      </c>
      <c r="O126" s="9"/>
    </row>
    <row r="127" spans="1:15" ht="15">
      <c r="A127" s="3">
        <v>83</v>
      </c>
      <c r="B127" s="691"/>
      <c r="C127" s="501"/>
      <c r="D127" s="584"/>
      <c r="E127" s="679" t="e">
        <f t="shared" si="27"/>
        <v>#DIV/0!</v>
      </c>
      <c r="F127" s="501"/>
      <c r="G127" s="501"/>
      <c r="H127" s="500"/>
      <c r="I127" s="8"/>
      <c r="J127" s="501"/>
      <c r="K127" s="9"/>
      <c r="L127" s="283"/>
      <c r="M127" s="8"/>
      <c r="N127" s="283">
        <f t="shared" ref="N127:N130" si="29">IF(M127="O",L127+21,L127+14)</f>
        <v>14</v>
      </c>
      <c r="O127" s="9"/>
    </row>
    <row r="128" spans="1:15" ht="15">
      <c r="A128" s="3">
        <v>84</v>
      </c>
      <c r="B128" s="692"/>
      <c r="C128" s="584"/>
      <c r="D128" s="584"/>
      <c r="E128" s="679" t="e">
        <f t="shared" si="27"/>
        <v>#DIV/0!</v>
      </c>
      <c r="F128" s="584"/>
      <c r="G128" s="501"/>
      <c r="H128" s="500"/>
      <c r="I128" s="8"/>
      <c r="J128" s="501"/>
      <c r="K128" s="9"/>
      <c r="L128" s="283"/>
      <c r="M128" s="8"/>
      <c r="N128" s="283">
        <f t="shared" si="29"/>
        <v>14</v>
      </c>
      <c r="O128" s="9"/>
    </row>
    <row r="129" spans="1:15" ht="15">
      <c r="A129" s="3">
        <v>85</v>
      </c>
      <c r="B129" s="692"/>
      <c r="C129" s="584"/>
      <c r="D129" s="584"/>
      <c r="E129" s="679" t="e">
        <f t="shared" si="27"/>
        <v>#DIV/0!</v>
      </c>
      <c r="F129" s="584"/>
      <c r="G129" s="501"/>
      <c r="H129" s="500"/>
      <c r="I129" s="8"/>
      <c r="J129" s="501"/>
      <c r="K129" s="9"/>
      <c r="L129" s="283"/>
      <c r="M129" s="8"/>
      <c r="N129" s="283">
        <f t="shared" si="29"/>
        <v>14</v>
      </c>
      <c r="O129" s="9"/>
    </row>
    <row r="130" spans="1:15" ht="15">
      <c r="A130" s="3">
        <v>86</v>
      </c>
      <c r="B130" s="692"/>
      <c r="C130" s="584"/>
      <c r="D130" s="584"/>
      <c r="E130" s="679" t="e">
        <f t="shared" si="27"/>
        <v>#DIV/0!</v>
      </c>
      <c r="F130" s="584"/>
      <c r="G130" s="501"/>
      <c r="H130" s="503"/>
      <c r="I130" s="8"/>
      <c r="J130" s="501"/>
      <c r="K130" s="9"/>
      <c r="L130" s="283"/>
      <c r="M130" s="8"/>
      <c r="N130" s="283">
        <f t="shared" si="29"/>
        <v>14</v>
      </c>
      <c r="O130" s="9"/>
    </row>
    <row r="131" spans="1:15" ht="15">
      <c r="A131" s="3">
        <v>87</v>
      </c>
      <c r="B131" s="692"/>
      <c r="C131" s="584"/>
      <c r="D131" s="584"/>
      <c r="E131" s="679" t="e">
        <f t="shared" ref="E131:E132" si="30">(C131/D131)*100</f>
        <v>#DIV/0!</v>
      </c>
      <c r="F131" s="584"/>
      <c r="G131" s="501"/>
      <c r="H131" s="500"/>
      <c r="I131" s="8"/>
      <c r="J131" s="501"/>
      <c r="K131" s="9"/>
      <c r="L131" s="283"/>
      <c r="M131" s="8"/>
      <c r="N131" s="283">
        <f t="shared" ref="N131:N144" si="31">IF(M131="O",L131+21,L131+14)</f>
        <v>14</v>
      </c>
      <c r="O131" s="9"/>
    </row>
    <row r="132" spans="1:15" ht="15">
      <c r="A132" s="3">
        <v>88</v>
      </c>
      <c r="B132" s="692"/>
      <c r="C132" s="584"/>
      <c r="D132" s="584"/>
      <c r="E132" s="679" t="e">
        <f t="shared" si="30"/>
        <v>#DIV/0!</v>
      </c>
      <c r="F132" s="584"/>
      <c r="G132" s="501"/>
      <c r="H132" s="503"/>
      <c r="I132" s="8"/>
      <c r="J132" s="501"/>
      <c r="K132" s="9"/>
      <c r="L132" s="283"/>
      <c r="M132" s="8"/>
      <c r="N132" s="283">
        <f t="shared" si="31"/>
        <v>14</v>
      </c>
      <c r="O132" s="9"/>
    </row>
    <row r="133" spans="1:15" ht="15">
      <c r="A133" s="3">
        <v>89</v>
      </c>
      <c r="B133" s="646">
        <v>2024</v>
      </c>
      <c r="C133" s="502">
        <v>73</v>
      </c>
      <c r="D133" s="673"/>
      <c r="E133" s="682"/>
      <c r="F133" s="502" t="s">
        <v>3579</v>
      </c>
      <c r="G133" s="501"/>
      <c r="H133" s="500"/>
      <c r="I133" s="8"/>
      <c r="J133" s="501"/>
      <c r="K133" s="9"/>
      <c r="L133" s="283"/>
      <c r="M133" s="8"/>
      <c r="N133" s="283">
        <f t="shared" si="31"/>
        <v>14</v>
      </c>
      <c r="O133" s="9"/>
    </row>
    <row r="134" spans="1:15" ht="15">
      <c r="A134" s="3">
        <v>90</v>
      </c>
      <c r="B134" s="549" t="s">
        <v>5024</v>
      </c>
      <c r="C134" s="443">
        <v>25</v>
      </c>
      <c r="D134" s="616"/>
      <c r="E134" s="681"/>
      <c r="F134" s="443" t="s">
        <v>3580</v>
      </c>
      <c r="G134" s="501"/>
      <c r="H134" s="500"/>
      <c r="I134" s="8"/>
      <c r="J134" s="501"/>
      <c r="K134" s="9"/>
      <c r="L134" s="283"/>
      <c r="M134" s="8"/>
      <c r="N134" s="283">
        <f t="shared" si="31"/>
        <v>14</v>
      </c>
      <c r="O134" s="9"/>
    </row>
    <row r="135" spans="1:15" ht="15">
      <c r="A135" s="3">
        <v>91</v>
      </c>
      <c r="B135" s="505">
        <f>(C133/108)*100</f>
        <v>67.592592592592595</v>
      </c>
      <c r="C135" s="443">
        <f>C134*100/C133</f>
        <v>34.246575342465754</v>
      </c>
      <c r="D135" s="616"/>
      <c r="E135" s="681"/>
      <c r="F135" s="443" t="s">
        <v>1073</v>
      </c>
      <c r="G135" s="501"/>
      <c r="H135" s="500"/>
      <c r="I135" s="8"/>
      <c r="J135" s="501"/>
      <c r="K135" s="9"/>
      <c r="L135" s="283"/>
      <c r="M135" s="8"/>
      <c r="N135" s="283">
        <f t="shared" si="31"/>
        <v>14</v>
      </c>
      <c r="O135" s="9"/>
    </row>
    <row r="136" spans="1:15" ht="15">
      <c r="A136" s="3">
        <v>92</v>
      </c>
      <c r="B136" s="606">
        <v>2024</v>
      </c>
      <c r="C136" s="607">
        <v>0</v>
      </c>
      <c r="D136" s="674"/>
      <c r="E136" s="683"/>
      <c r="F136" s="607" t="s">
        <v>3579</v>
      </c>
      <c r="G136" s="501"/>
      <c r="H136" s="500"/>
      <c r="I136" s="8"/>
      <c r="J136" s="501"/>
      <c r="K136" s="9"/>
      <c r="L136" s="283"/>
      <c r="M136" s="8"/>
      <c r="N136" s="283">
        <f t="shared" si="31"/>
        <v>14</v>
      </c>
      <c r="O136" s="9"/>
    </row>
    <row r="137" spans="1:15" ht="15">
      <c r="A137" s="3">
        <v>93</v>
      </c>
      <c r="B137" s="608" t="s">
        <v>5025</v>
      </c>
      <c r="C137" s="606">
        <v>0</v>
      </c>
      <c r="D137" s="675"/>
      <c r="E137" s="684"/>
      <c r="F137" s="606" t="s">
        <v>3580</v>
      </c>
      <c r="G137" s="501"/>
      <c r="H137" s="500"/>
      <c r="I137" s="8"/>
      <c r="J137" s="501"/>
      <c r="K137" s="9"/>
      <c r="L137" s="283"/>
      <c r="M137" s="8"/>
      <c r="N137" s="283">
        <f t="shared" si="31"/>
        <v>14</v>
      </c>
      <c r="O137" s="9"/>
    </row>
    <row r="138" spans="1:15" ht="15">
      <c r="A138" s="3">
        <v>94</v>
      </c>
      <c r="B138" s="449">
        <f>(C136/24)*100</f>
        <v>0</v>
      </c>
      <c r="C138" s="606" t="e">
        <f>C137*100/C136</f>
        <v>#DIV/0!</v>
      </c>
      <c r="D138" s="675"/>
      <c r="E138" s="684"/>
      <c r="F138" s="606" t="s">
        <v>1073</v>
      </c>
      <c r="G138" s="501"/>
      <c r="H138" s="500"/>
      <c r="I138" s="8"/>
      <c r="J138" s="501"/>
      <c r="K138" s="9"/>
      <c r="L138" s="283"/>
      <c r="M138" s="8"/>
      <c r="N138" s="283">
        <f t="shared" si="31"/>
        <v>14</v>
      </c>
      <c r="O138" s="9"/>
    </row>
    <row r="139" spans="1:15" ht="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31"/>
        <v>14</v>
      </c>
      <c r="O139" s="9"/>
    </row>
    <row r="140" spans="1:15" ht="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31"/>
        <v>14</v>
      </c>
      <c r="O140" s="9"/>
    </row>
    <row r="141" spans="1:15" ht="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31"/>
        <v>14</v>
      </c>
      <c r="O141" s="9"/>
    </row>
    <row r="142" spans="1:15" ht="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31"/>
        <v>14</v>
      </c>
      <c r="O142" s="9"/>
    </row>
    <row r="143" spans="1:15" ht="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31"/>
        <v>14</v>
      </c>
      <c r="O143" s="9"/>
    </row>
    <row r="144" spans="1:15" ht="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31"/>
        <v>14</v>
      </c>
      <c r="O144" s="9"/>
    </row>
    <row r="145" spans="1:15" ht="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2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2"/>
        <v>14</v>
      </c>
      <c r="O146" s="9"/>
    </row>
    <row r="147" spans="1:15" ht="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2"/>
        <v>14</v>
      </c>
      <c r="O147" s="9"/>
    </row>
    <row r="148" spans="1:15" ht="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2"/>
        <v>14</v>
      </c>
      <c r="O148" s="9"/>
    </row>
    <row r="149" spans="1:15" ht="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2"/>
        <v>14</v>
      </c>
      <c r="O149" s="9"/>
    </row>
    <row r="150" spans="1:15" ht="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2"/>
        <v>14</v>
      </c>
      <c r="O150" s="9"/>
    </row>
    <row r="151" spans="1:15" ht="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2"/>
        <v>14</v>
      </c>
      <c r="O151" s="9"/>
    </row>
    <row r="152" spans="1:15" ht="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3">IF(M152="O",L152+21,L152+14)</f>
        <v>14</v>
      </c>
      <c r="O152" s="9"/>
    </row>
    <row r="153" spans="1:15" ht="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3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45">
        <v>2022</v>
      </c>
      <c r="C1" s="745"/>
      <c r="D1" s="745"/>
      <c r="E1" s="745"/>
      <c r="F1" s="745"/>
      <c r="G1" s="745"/>
      <c r="H1" s="745"/>
      <c r="I1" s="745"/>
      <c r="J1" s="745"/>
      <c r="K1" s="745"/>
      <c r="L1" s="745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57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2024-07-28T16:08:48Z</dcterms:modified>
  <cp:version>1000.0100.01</cp:version>
</cp:coreProperties>
</file>