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8ACBF25-0132-4ADE-9831-6E2230193930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LIB_25!$B$2:$P$139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0" i="28" l="1"/>
  <c r="E120" i="28"/>
  <c r="N119" i="28"/>
  <c r="E119" i="28"/>
  <c r="E142" i="28"/>
  <c r="N141" i="28"/>
  <c r="E141" i="28"/>
  <c r="N140" i="28"/>
  <c r="E140" i="28"/>
  <c r="N139" i="28"/>
  <c r="E139" i="28"/>
  <c r="N138" i="28"/>
  <c r="E138" i="28"/>
  <c r="E137" i="28"/>
  <c r="N136" i="28"/>
  <c r="E136" i="28"/>
  <c r="E130" i="28"/>
  <c r="E129" i="28"/>
  <c r="E131" i="28"/>
  <c r="E132" i="28"/>
  <c r="E133" i="28"/>
  <c r="E134" i="28"/>
  <c r="N134" i="28"/>
  <c r="E135" i="28"/>
  <c r="N135" i="28"/>
  <c r="N104" i="28"/>
  <c r="N103" i="28"/>
  <c r="E103" i="28"/>
  <c r="E143" i="28"/>
  <c r="N137" i="28" l="1"/>
  <c r="E118" i="28"/>
  <c r="E117" i="28"/>
  <c r="B162" i="28"/>
  <c r="E113" i="28"/>
  <c r="N113" i="28"/>
  <c r="E114" i="28"/>
  <c r="N114" i="28"/>
  <c r="N111" i="28"/>
  <c r="E111" i="28"/>
  <c r="N112" i="28"/>
  <c r="E112" i="28"/>
  <c r="N110" i="28"/>
  <c r="E110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N142" i="28"/>
  <c r="N133" i="28"/>
  <c r="N132" i="28"/>
  <c r="N131" i="28"/>
  <c r="N130" i="28"/>
  <c r="N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18" i="28"/>
  <c r="N117" i="28"/>
  <c r="N116" i="28"/>
  <c r="E116" i="28"/>
  <c r="N115" i="28"/>
  <c r="E115" i="28"/>
  <c r="N109" i="28"/>
  <c r="E109" i="28"/>
  <c r="N108" i="28"/>
  <c r="E108" i="28"/>
  <c r="N107" i="28"/>
  <c r="E107" i="28"/>
  <c r="N106" i="28"/>
  <c r="E106" i="28"/>
  <c r="N105" i="28"/>
  <c r="E105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5" i="28"/>
  <c r="N164" i="28"/>
  <c r="N163" i="28"/>
  <c r="N162" i="28"/>
  <c r="C162" i="28"/>
  <c r="N161" i="28"/>
  <c r="N160" i="28"/>
  <c r="N159" i="28"/>
  <c r="E159" i="28"/>
  <c r="N158" i="28"/>
  <c r="E158" i="28"/>
  <c r="N157" i="28"/>
  <c r="E157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<sst xmlns="http://schemas.openxmlformats.org/spreadsheetml/2006/main" count="11333" uniqueCount="5195">
  <si>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</si>
  <si>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</si>
  <si>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</si>
  <si>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</si>
  <si>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</si>
  <si>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</si>
  <si>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</si>
  <si>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</si>
  <si>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</si>
  <si>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</si>
  <si>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</si>
  <si>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</si>
  <si>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</si>
  <si>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</si>
  <si>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</si>
  <si>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</si>
  <si>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</si>
  <si>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</si>
  <si>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</si>
  <si>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</si>
  <si>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</si>
  <si>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</si>
  <si>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</si>
  <si>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</si>
  <si>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</si>
  <si>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</si>
  <si>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</si>
  <si>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</si>
  <si>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</si>
  <si>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</si>
  <si>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</si>
  <si>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</si>
  <si>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</si>
  <si>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</si>
  <si>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</si>
  <si>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</si>
  <si>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</si>
  <si>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</si>
  <si>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</si>
  <si>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</si>
  <si>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</si>
  <si>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</si>
  <si>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</si>
  <si>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</si>
  <si>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</si>
  <si>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</si>
  <si>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</si>
  <si>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</si>
  <si>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</si>
  <si>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</si>
  <si>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</si>
  <si>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</si>
  <si>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</si>
  <si>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</si>
  <si>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</si>
  <si>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</si>
  <si>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</si>
  <si>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</si>
  <si>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</si>
  <si>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</si>
  <si>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</si>
  <si>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</si>
  <si>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</si>
  <si>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</si>
  <si>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</si>
  <si>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</si>
  <si>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</si>
  <si>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</si>
  <si>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</si>
  <si>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</si>
  <si>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</si>
  <si>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</si>
  <si>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</si>
  <si>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</si>
  <si>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</si>
  <si>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</si>
  <si>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</si>
  <si>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</si>
  <si>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</si>
  <si>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</si>
  <si>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</si>
  <si>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</si>
  <si>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</si>
  <si>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</si>
  <si>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</si>
  <si>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</si>
  <si>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</si>
  <si>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</si>
  <si>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</si>
  <si>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</si>
  <si>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</si>
  <si>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</si>
  <si>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</si>
  <si>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</si>
  <si>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</si>
  <si>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</si>
  <si>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</si>
  <si>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</si>
  <si>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</si>
  <si>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</si>
  <si>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</si>
  <si>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</si>
  <si>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</si>
  <si>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</si>
  <si>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</si>
  <si>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</si>
  <si>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</si>
  <si>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</si>
  <si>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</si>
  <si>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</si>
  <si>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</si>
  <si>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</si>
  <si>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</si>
  <si>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</si>
  <si>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</si>
  <si>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</si>
  <si>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</si>
  <si>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</si>
  <si>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</si>
  <si>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</si>
  <si>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</si>
  <si>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</si>
  <si>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</si>
  <si>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</si>
  <si>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</si>
  <si>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</si>
  <si>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</si>
  <si>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</si>
  <si>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</si>
  <si>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</si>
  <si>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</si>
  <si>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</si>
  <si>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</si>
  <si>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</si>
  <si>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</si>
  <si>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</si>
  <si>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</si>
  <si>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</si>
  <si>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</si>
  <si>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</si>
  <si>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</si>
  <si>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</si>
  <si>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</si>
  <si>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</si>
  <si>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</si>
  <si>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</si>
  <si>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</si>
  <si>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</si>
  <si>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</si>
  <si>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</si>
  <si>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</si>
  <si>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</si>
  <si>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</si>
  <si>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</si>
  <si>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</si>
  <si>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</si>
  <si>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</si>
  <si>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</si>
  <si>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</si>
  <si>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</si>
  <si>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</si>
  <si>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</si>
  <si>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</si>
  <si>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</si>
  <si>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</si>
  <si>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</si>
  <si>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</si>
  <si>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</si>
  <si>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</si>
  <si>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</si>
  <si>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</si>
  <si>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</si>
  <si>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</si>
  <si>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</si>
  <si>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</si>
  <si>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</si>
  <si>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</si>
  <si>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</si>
  <si>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</si>
  <si>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</si>
  <si>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</si>
  <si>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</si>
  <si>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</si>
  <si>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</si>
  <si>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</si>
  <si>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</si>
  <si>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</si>
  <si>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</si>
  <si>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</si>
  <si>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</si>
  <si>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</si>
  <si>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</si>
  <si>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</si>
  <si>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</si>
  <si>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</si>
  <si>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</si>
  <si>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</si>
  <si>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</si>
  <si>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</si>
  <si>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</si>
  <si>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</si>
  <si>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</si>
  <si>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</si>
  <si>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</si>
  <si>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</si>
  <si>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</si>
  <si>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</si>
  <si>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</si>
  <si>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</si>
  <si>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</si>
  <si>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</si>
  <si>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</si>
  <si>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</si>
  <si>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</si>
  <si>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</si>
  <si>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</si>
  <si>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</si>
  <si>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</si>
  <si>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</si>
  <si>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</si>
  <si>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</si>
  <si>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</si>
  <si>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</si>
  <si>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</si>
  <si>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</si>
  <si>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</si>
  <si>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</si>
  <si>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</si>
  <si>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</si>
  <si>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</si>
  <si>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</si>
  <si>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</si>
  <si>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</si>
  <si>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</si>
  <si>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</si>
  <si>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</si>
  <si>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</si>
  <si>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</si>
  <si>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</si>
  <si>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</si>
  <si>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</si>
  <si>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</si>
  <si>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</si>
  <si>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</si>
  <si>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</si>
  <si>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</si>
  <si>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</si>
  <si>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</si>
  <si>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</si>
  <si>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</si>
  <si>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</si>
  <si>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</si>
  <si>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</si>
  <si>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</si>
  <si>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</si>
  <si>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</si>
  <si>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</si>
  <si>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</si>
  <si>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</si>
  <si>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</si>
  <si>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</si>
  <si>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</si>
  <si>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</si>
  <si>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</si>
  <si>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</si>
  <si>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</si>
  <si>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</si>
  <si>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</si>
  <si>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</si>
  <si>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</si>
  <si>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</si>
  <si>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</si>
  <si>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</si>
  <si>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</si>
  <si>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</si>
  <si>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</si>
  <si>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</si>
  <si>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</si>
  <si>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</si>
  <si>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</si>
  <si>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</si>
  <si>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</si>
  <si>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</si>
  <si>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</si>
  <si>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</si>
  <si>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</si>
  <si>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</si>
  <si>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</si>
  <si>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</si>
  <si>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</si>
  <si>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</si>
  <si>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</si>
  <si>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</si>
  <si>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</si>
  <si>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</si>
  <si>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</si>
  <si>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</si>
  <si>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</si>
  <si>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</si>
  <si>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</si>
  <si>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</si>
  <si>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</si>
  <si>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</si>
  <si>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</si>
  <si>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</si>
  <si>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</si>
  <si>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</si>
  <si>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</si>
  <si>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</si>
  <si>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</si>
  <si>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</si>
  <si>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</si>
  <si>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</si>
  <si>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</si>
  <si>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</si>
  <si>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</si>
  <si>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</si>
  <si>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</si>
  <si>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</si>
  <si>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</si>
  <si>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</si>
  <si>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</si>
  <si>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</si>
  <si>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</si>
  <si>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</si>
  <si>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</si>
  <si>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</si>
  <si>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</si>
  <si>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</si>
  <si>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</si>
  <si>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</si>
  <si>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</si>
  <si>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</si>
  <si>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</si>
  <si>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</si>
  <si>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</si>
  <si>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</si>
  <si>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</si>
  <si>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</si>
  <si>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</si>
  <si>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</si>
  <si>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</si>
  <si>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</si>
  <si>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</si>
  <si>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</si>
  <si>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</si>
  <si>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</si>
  <si>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</si>
  <si>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</si>
  <si>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</si>
  <si>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</si>
  <si>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</si>
  <si>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</si>
  <si>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</si>
  <si>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</si>
  <si>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</si>
  <si>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</si>
  <si>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</si>
  <si>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</si>
  <si>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</si>
  <si>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</si>
  <si>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</si>
  <si>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</si>
  <si>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</si>
  <si>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</si>
  <si>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</si>
  <si>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</si>
  <si>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</si>
  <si>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</si>
  <si>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</si>
  <si>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</si>
  <si>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</si>
  <si>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</si>
  <si>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</si>
  <si>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</si>
  <si>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</si>
  <si>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</si>
  <si>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</si>
  <si>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</si>
  <si>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</si>
  <si>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</si>
  <si>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</si>
  <si>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</si>
  <si>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</si>
  <si>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</si>
  <si>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</si>
  <si>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</si>
  <si>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</si>
  <si>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</si>
  <si>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</si>
  <si>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</si>
  <si>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</si>
  <si>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</si>
  <si>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</si>
  <si>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</si>
  <si>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</si>
  <si>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</si>
  <si>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</si>
  <si>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</si>
  <si>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</si>
  <si>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</si>
  <si>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</si>
  <si>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</si>
  <si>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</si>
  <si>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</si>
  <si>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</si>
  <si>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</si>
  <si>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</si>
  <si>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</si>
  <si>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</si>
  <si>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</si>
  <si>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</si>
  <si>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</si>
  <si>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</si>
  <si>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</si>
  <si>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</si>
  <si>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</si>
  <si>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</si>
  <si>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</si>
  <si>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</si>
  <si>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</si>
  <si>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</si>
  <si>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</si>
  <si>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</si>
  <si>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</si>
  <si>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</si>
  <si>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</si>
  <si>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</si>
  <si>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</si>
  <si>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</si>
  <si>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</si>
  <si>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</si>
  <si>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</si>
  <si>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</si>
  <si>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</si>
  <si>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</si>
  <si>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</si>
  <si>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</si>
  <si>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</si>
  <si>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</si>
  <si>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</si>
  <si>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</si>
  <si>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</si>
  <si>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</si>
  <si>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</si>
  <si>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</si>
  <si>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</si>
  <si>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</si>
  <si>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</si>
  <si>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</si>
  <si>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</si>
  <si>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</si>
  <si>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</si>
  <si>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</si>
  <si>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</si>
  <si>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</si>
  <si>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</si>
  <si>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</si>
  <si>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</si>
  <si>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</si>
  <si>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</si>
  <si>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</si>
  <si>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</si>
  <si>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</si>
  <si>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</si>
  <si>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</si>
  <si>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</si>
  <si>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</si>
  <si>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</si>
  <si>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</si>
  <si>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</si>
  <si>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</si>
  <si>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</si>
  <si>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</si>
  <si>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</si>
  <si>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</si>
  <si>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</si>
  <si>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</si>
  <si>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</si>
  <si>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</si>
  <si>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</si>
  <si>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</si>
  <si>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</si>
  <si>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</si>
  <si>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</si>
  <si>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</si>
  <si>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</si>
  <si>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</si>
  <si>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</si>
  <si>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</si>
  <si>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</si>
  <si>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</si>
  <si>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</si>
  <si>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</si>
  <si>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</si>
  <si>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</si>
  <si>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</si>
  <si>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</si>
  <si>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</si>
  <si>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</si>
  <si>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</si>
  <si>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</si>
  <si>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</si>
  <si>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</si>
  <si>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</si>
  <si>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</si>
  <si>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</si>
  <si>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</si>
  <si>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</si>
  <si>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</si>
  <si>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</si>
  <si>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</si>
  <si>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</si>
  <si>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</si>
  <si>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</si>
  <si>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</si>
  <si>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</si>
  <si>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</si>
  <si>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</si>
  <si>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</si>
  <si>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</si>
  <si>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</si>
  <si>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</si>
  <si>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</si>
  <si>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</si>
  <si>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</si>
  <si>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</si>
  <si>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</si>
  <si>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</si>
  <si>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</si>
  <si>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</si>
  <si>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</si>
  <si>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</si>
  <si>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</si>
  <si>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</si>
  <si>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</si>
  <si>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</si>
  <si>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</si>
  <si>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</si>
  <si>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</si>
  <si>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</si>
  <si>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</si>
  <si>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</si>
  <si>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</si>
  <si>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</si>
  <si>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</si>
  <si>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</si>
  <si>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</si>
  <si>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</si>
  <si>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</si>
  <si>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</si>
  <si>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</si>
  <si>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</si>
  <si>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</si>
  <si>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</si>
  <si>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</si>
  <si>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</si>
  <si>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</si>
  <si>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</si>
  <si>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</si>
  <si>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</si>
  <si>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</si>
  <si>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</si>
  <si>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</si>
  <si>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</si>
  <si>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</si>
  <si>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</si>
  <si>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</si>
  <si>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</si>
  <si>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</si>
  <si>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</si>
  <si>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</si>
  <si>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</si>
  <si>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</si>
  <si>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</si>
  <si>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</si>
  <si>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</si>
  <si>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</si>
  <si>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</si>
  <si>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</si>
  <si>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</si>
  <si>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</si>
  <si>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</si>
  <si>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</si>
  <si>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</si>
  <si>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</si>
  <si>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</si>
  <si>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</si>
  <si>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</si>
  <si>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</si>
  <si>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</si>
  <si>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</si>
  <si>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</si>
  <si>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</si>
  <si>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</si>
  <si>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</si>
  <si>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</si>
  <si>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</si>
  <si>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</si>
  <si>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</si>
  <si>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</si>
  <si>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</si>
  <si>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</si>
  <si>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</si>
  <si>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</si>
  <si>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</si>
  <si>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</si>
  <si>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</si>
  <si>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</si>
  <si>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</si>
  <si>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</si>
  <si>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</si>
  <si>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</si>
  <si>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</si>
  <si>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</si>
  <si>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</si>
  <si>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</si>
  <si>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</si>
  <si>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</si>
  <si>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</si>
  <si>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</si>
  <si>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</si>
  <si>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</si>
  <si>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</si>
  <si>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</si>
  <si>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</si>
  <si>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</si>
  <si>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</si>
  <si>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</si>
  <si>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</si>
  <si>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</si>
  <si>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</si>
  <si>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</si>
  <si>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</si>
  <si>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</si>
  <si>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</si>
  <si>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</si>
  <si>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</si>
  <si>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</si>
  <si>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</si>
  <si>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</si>
  <si>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</si>
  <si>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</si>
  <si>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</si>
  <si>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</si>
  <si>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</si>
  <si>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</si>
  <si>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</si>
  <si>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</si>
  <si>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</si>
  <si>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</si>
  <si>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</si>
  <si>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</si>
  <si>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</si>
  <si>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</si>
  <si>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</si>
  <si>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</si>
  <si>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</si>
  <si>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</si>
  <si>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</si>
  <si>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</si>
  <si>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</si>
  <si>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</si>
  <si>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</si>
  <si>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</si>
  <si>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</si>
  <si>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</si>
  <si>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</si>
  <si>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</si>
  <si>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</si>
  <si>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</si>
  <si>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</si>
  <si>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</si>
  <si>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</si>
  <si>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</si>
  <si>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</si>
  <si>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</si>
  <si>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</si>
  <si>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</si>
  <si>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</si>
  <si>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</si>
  <si>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</si>
  <si>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</si>
  <si>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</si>
  <si>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</si>
  <si>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</si>
  <si>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</si>
  <si>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</si>
  <si>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</si>
  <si>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</si>
  <si>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</si>
  <si>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</si>
  <si>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</si>
  <si>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</si>
  <si>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</si>
  <si>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</si>
  <si>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</si>
  <si>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</si>
  <si>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</si>
  <si>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</si>
  <si>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</si>
  <si>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</si>
  <si>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</si>
  <si>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</si>
  <si>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</si>
  <si>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</si>
  <si>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</si>
  <si>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</si>
  <si>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</si>
  <si>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</si>
  <si>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</si>
  <si>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</si>
  <si>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</si>
  <si>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</si>
  <si>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</si>
  <si>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</si>
  <si>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</si>
  <si>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</si>
  <si>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</si>
  <si>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</si>
  <si>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</si>
  <si>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</si>
  <si>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</si>
  <si>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</si>
  <si>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</si>
  <si>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</si>
  <si>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</si>
  <si>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</si>
  <si>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</si>
  <si>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</si>
  <si>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</si>
  <si>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</si>
  <si>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</si>
  <si>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</si>
  <si>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</si>
  <si>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</si>
  <si>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</si>
  <si>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</si>
  <si>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</si>
  <si>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</si>
  <si>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</si>
  <si>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</si>
  <si>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</si>
  <si>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</si>
  <si>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</si>
  <si>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</si>
  <si>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</si>
  <si>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</si>
  <si>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</si>
  <si>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</si>
  <si>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</si>
  <si>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</si>
  <si>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</si>
  <si>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</si>
  <si>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</si>
  <si>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</si>
  <si>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</si>
  <si>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</si>
  <si>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</si>
  <si>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</si>
  <si>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</si>
  <si>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</si>
  <si>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</si>
  <si>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</si>
  <si>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</si>
  <si>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</si>
  <si>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</si>
  <si>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</si>
  <si>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</si>
  <si>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</si>
  <si>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</si>
  <si>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</si>
  <si>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</si>
  <si>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</si>
  <si>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</si>
  <si>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</si>
  <si>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</si>
  <si>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</si>
  <si>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</si>
  <si>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</si>
  <si>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</si>
  <si>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</si>
  <si>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</si>
  <si>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</si>
  <si>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</si>
  <si>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</si>
  <si>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</si>
  <si>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</si>
  <si>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</si>
  <si>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</si>
  <si>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</si>
  <si>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</si>
  <si>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</si>
  <si>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</si>
  <si>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</si>
  <si>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</si>
  <si>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</si>
  <si>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</si>
  <si>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</si>
  <si>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</si>
  <si>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</si>
  <si>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</si>
  <si>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</si>
  <si>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</si>
  <si>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</si>
  <si>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</si>
  <si>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</si>
  <si>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</si>
  <si>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</si>
  <si>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</si>
  <si>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</si>
  <si>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</si>
  <si>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</si>
  <si>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</si>
  <si>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</si>
  <si>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</si>
  <si>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</si>
  <si>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</si>
  <si>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</si>
  <si>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</si>
  <si>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</si>
  <si>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</si>
  <si>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</si>
  <si>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</si>
  <si>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</si>
  <si>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</si>
  <si>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</si>
  <si>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</si>
  <si>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</si>
  <si>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</si>
  <si>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</si>
  <si>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</si>
  <si>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</si>
  <si>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</si>
  <si>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</si>
  <si>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</si>
  <si>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</si>
  <si>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</si>
  <si>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</si>
  <si>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</si>
  <si>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</si>
  <si>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</si>
  <si>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</si>
  <si>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</si>
  <si>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</si>
  <si>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</si>
  <si>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</si>
  <si>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</si>
  <si>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</si>
  <si>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</si>
  <si>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</si>
  <si>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</si>
  <si>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</si>
  <si>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</si>
  <si>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</si>
  <si>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</si>
  <si>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</si>
  <si>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</si>
  <si>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</si>
  <si>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</si>
  <si>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</si>
  <si>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</si>
  <si>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</si>
  <si>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</si>
  <si>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</si>
  <si>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</si>
  <si>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</si>
  <si>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</si>
  <si>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</si>
  <si>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</si>
  <si>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</si>
  <si>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</si>
  <si>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</si>
  <si>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</si>
  <si>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</si>
  <si>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</si>
  <si>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</si>
  <si>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</si>
  <si>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</si>
  <si>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</si>
  <si>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</si>
  <si>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</si>
  <si>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</si>
  <si>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</si>
  <si>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</si>
  <si>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</si>
  <si>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</si>
  <si>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</si>
  <si>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</si>
  <si>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</si>
  <si>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</si>
  <si>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</si>
  <si>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</si>
  <si>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</si>
  <si>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</si>
  <si>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</si>
  <si>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</si>
  <si>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</si>
  <si>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</si>
  <si>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</si>
  <si>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</si>
  <si>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</si>
  <si>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</si>
  <si>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</si>
  <si>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</si>
  <si>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</si>
  <si>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</si>
  <si>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</si>
  <si>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</si>
  <si>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</si>
  <si>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</si>
  <si>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</si>
  <si>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</si>
  <si>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</si>
  <si>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</si>
  <si>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</si>
  <si>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</si>
  <si>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</si>
  <si>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</si>
  <si>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</si>
  <si>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</si>
  <si>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</si>
  <si>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</si>
  <si>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</si>
  <si>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</si>
  <si>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</si>
  <si>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</si>
  <si>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</si>
  <si>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</si>
  <si>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</si>
  <si>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</si>
  <si>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</si>
  <si>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</si>
  <si>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</si>
  <si>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</si>
  <si>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</si>
  <si>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</si>
  <si>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</si>
  <si>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</si>
  <si>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</si>
  <si>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</si>
  <si>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</si>
  <si>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</si>
  <si>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</si>
  <si>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</si>
  <si>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</si>
  <si>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</si>
  <si>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</si>
  <si>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</si>
  <si>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</si>
  <si>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</si>
  <si>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</si>
  <si>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</si>
  <si>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</si>
  <si>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</si>
  <si>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</si>
  <si>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</si>
  <si>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</si>
  <si>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</si>
  <si>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</si>
  <si>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</si>
  <si>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</si>
  <si>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</si>
  <si>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</si>
  <si>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</si>
  <si>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</si>
  <si>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</si>
  <si>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</si>
  <si>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</si>
  <si>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</si>
  <si>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</si>
  <si>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</si>
  <si>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</si>
  <si>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</si>
  <si>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</si>
  <si>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</si>
  <si>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</si>
  <si>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</si>
  <si>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</si>
  <si>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</si>
  <si>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</si>
  <si>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</si>
  <si>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</si>
  <si>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</si>
  <si>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</si>
  <si>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</si>
  <si>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</si>
  <si>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</si>
  <si>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</si>
  <si>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</si>
  <si>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</si>
  <si>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</si>
  <si>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</si>
  <si>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</si>
  <si>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</si>
  <si>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</si>
  <si>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</si>
  <si>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</si>
  <si>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</si>
  <si>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</si>
  <si>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</si>
  <si>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</si>
  <si>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</si>
  <si>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</si>
  <si>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</si>
  <si>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</si>
  <si>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</si>
  <si>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</si>
  <si>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</si>
  <si>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</si>
  <si>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</si>
  <si>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</si>
  <si>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</si>
  <si>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</si>
  <si>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</si>
  <si>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</si>
  <si>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</si>
  <si>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</si>
  <si>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</si>
  <si>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</si>
  <si>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</si>
  <si>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</si>
  <si>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</si>
  <si>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</si>
  <si>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</si>
  <si>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</si>
  <si>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</si>
  <si>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</si>
  <si>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</si>
  <si>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</si>
  <si>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</si>
  <si>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</si>
  <si>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</si>
  <si>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</si>
  <si>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</si>
  <si>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</si>
  <si>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</si>
  <si>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</si>
  <si>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</si>
  <si>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</si>
  <si>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</si>
  <si>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</si>
  <si>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</si>
  <si>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</si>
  <si>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</si>
  <si>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</si>
  <si>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</si>
  <si>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</si>
  <si>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</si>
  <si>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</si>
  <si>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</si>
  <si>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</si>
  <si>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</si>
  <si>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</si>
  <si>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</si>
  <si>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</si>
  <si>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</si>
  <si>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</si>
  <si>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</si>
  <si>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</si>
  <si>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</si>
  <si>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</si>
  <si>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</si>
  <si>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</si>
  <si>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</si>
  <si>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</si>
  <si>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</si>
  <si>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</si>
  <si>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</si>
  <si>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</si>
  <si>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</si>
  <si>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</si>
  <si>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</si>
  <si>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</si>
  <si>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</si>
  <si>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</si>
  <si>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</si>
  <si>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</si>
  <si>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</si>
  <si>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</si>
  <si>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</si>
  <si>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</si>
  <si>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</si>
  <si>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</si>
  <si>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</si>
  <si>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</si>
  <si>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</si>
  <si>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</si>
  <si>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</si>
  <si>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</si>
  <si>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</si>
  <si>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</si>
  <si>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</si>
  <si>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</si>
  <si>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</si>
  <si>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</si>
  <si>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</si>
  <si>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</si>
  <si>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</si>
  <si>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</si>
  <si>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</si>
  <si>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</si>
  <si>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</si>
  <si>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</si>
  <si>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</si>
  <si>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</si>
  <si>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</si>
  <si>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</si>
  <si>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</si>
  <si>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</si>
  <si>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</si>
  <si>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</si>
  <si>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</si>
  <si>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</si>
  <si>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</si>
  <si>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</si>
  <si>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</si>
  <si>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</si>
  <si>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</si>
  <si>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</si>
  <si>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</si>
  <si>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</si>
  <si>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</si>
  <si>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</si>
  <si>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</si>
  <si>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</si>
  <si>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</si>
  <si>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</si>
  <si>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</si>
  <si>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</si>
  <si>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</si>
  <si>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</si>
  <si>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</si>
  <si>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</si>
  <si>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</si>
  <si>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</si>
  <si>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</si>
  <si>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</si>
  <si>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</si>
  <si>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</si>
  <si>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</si>
  <si>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</si>
  <si>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</si>
  <si>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</si>
  <si>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</si>
  <si>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</si>
  <si>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</si>
  <si>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</si>
  <si>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</si>
  <si>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</si>
  <si>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</si>
  <si>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</si>
  <si>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</si>
  <si>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</si>
  <si>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</si>
  <si>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</si>
  <si>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</si>
  <si>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</si>
  <si>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</si>
  <si>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</si>
  <si>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</si>
  <si>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</si>
  <si>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</si>
  <si>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</si>
  <si>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</si>
  <si>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</si>
  <si>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</si>
  <si>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</si>
  <si>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</si>
  <si>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</si>
  <si>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</si>
  <si>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</si>
  <si>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</si>
  <si>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</si>
  <si>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</si>
  <si>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</si>
  <si>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</si>
  <si>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</si>
  <si>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</si>
  <si>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</si>
  <si>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</si>
  <si>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</si>
  <si>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</si>
  <si>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</si>
  <si>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</si>
  <si>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</si>
  <si>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</si>
  <si>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</si>
  <si>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</si>
  <si>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</si>
  <si>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</si>
  <si>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</si>
  <si>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</si>
  <si>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</si>
  <si>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</si>
  <si>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</si>
  <si>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</si>
  <si>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</si>
  <si>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</si>
  <si>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</si>
  <si>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</si>
  <si>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</si>
  <si>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</si>
  <si>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</si>
  <si>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</si>
  <si>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</si>
  <si>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</si>
  <si>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</si>
  <si>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</si>
  <si>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</si>
  <si>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</si>
  <si>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</si>
  <si>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</si>
  <si>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</si>
  <si>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</si>
  <si>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</si>
  <si>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</si>
  <si>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</si>
  <si>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</si>
  <si>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</si>
  <si>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</si>
  <si>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</si>
  <si>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</si>
  <si>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</si>
  <si>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</si>
  <si>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</si>
  <si>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</si>
  <si>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</si>
  <si>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</si>
  <si>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</si>
  <si>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</si>
  <si>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</si>
  <si>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</si>
  <si>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</si>
  <si>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</si>
  <si>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</si>
  <si>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</si>
  <si>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</si>
  <si>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</si>
  <si>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</si>
  <si>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</si>
  <si>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</si>
  <si>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</si>
  <si>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</si>
  <si>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</si>
  <si>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</si>
  <si>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</si>
  <si>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</si>
  <si>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</si>
  <si>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</si>
  <si>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</si>
  <si>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</si>
  <si>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</si>
  <si>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</si>
  <si>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</si>
  <si>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</si>
  <si>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</si>
  <si>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</si>
  <si>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</si>
  <si>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</si>
  <si>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</si>
  <si>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</si>
  <si>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</si>
  <si>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</si>
  <si>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</si>
  <si>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</si>
  <si>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</si>
  <si>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</si>
  <si>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</si>
  <si>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</si>
  <si>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</si>
  <si>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</si>
  <si>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</si>
  <si>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</si>
  <si>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</si>
  <si>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</si>
  <si>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</si>
  <si>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</si>
  <si>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</si>
  <si>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</si>
  <si>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</si>
  <si>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</si>
  <si>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</si>
  <si>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</si>
  <si>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</si>
  <si>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</si>
  <si>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</si>
  <si>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</si>
  <si>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</si>
  <si>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</si>
  <si>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</si>
  <si>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</si>
  <si>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</si>
  <si>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</si>
  <si>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</si>
  <si>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</si>
  <si>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</si>
  <si>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</si>
  <si>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</si>
  <si>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</si>
  <si>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</si>
  <si>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</si>
  <si>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</si>
  <si>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</si>
  <si>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</si>
  <si>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</si>
  <si>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</si>
  <si>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</si>
  <si>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</si>
  <si>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</si>
  <si>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</si>
  <si>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</si>
  <si>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</si>
  <si>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</si>
  <si>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</si>
  <si>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</si>
  <si>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</si>
  <si>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</si>
  <si>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</si>
  <si>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</si>
  <si>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</si>
  <si>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</si>
  <si>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</si>
  <si>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</si>
  <si>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</si>
  <si>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</si>
  <si>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</si>
  <si>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</si>
  <si>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</si>
  <si>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</si>
  <si>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</si>
  <si>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</si>
  <si>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</si>
  <si>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</si>
  <si>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</si>
  <si>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</si>
  <si>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</si>
  <si>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</si>
  <si>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</si>
  <si>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</si>
  <si>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</si>
  <si>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</si>
  <si>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</si>
  <si>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</si>
  <si>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</si>
  <si>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</si>
  <si>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</si>
  <si>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</si>
  <si>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</si>
  <si>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</si>
  <si>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</si>
  <si>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</si>
  <si>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</si>
  <si>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</si>
  <si>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</si>
  <si>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</si>
  <si>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</si>
  <si>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</si>
  <si>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</si>
  <si>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</si>
  <si>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</si>
  <si>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</si>
  <si>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</si>
  <si>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</si>
  <si>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</si>
  <si>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</si>
  <si>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</si>
  <si>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</si>
  <si>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</si>
  <si>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</si>
  <si>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</si>
  <si>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</si>
  <si>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</si>
  <si>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</si>
  <si>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</si>
  <si>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</si>
  <si>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</si>
  <si>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</si>
  <si>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</si>
  <si>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</si>
  <si>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</si>
  <si>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</si>
  <si>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</si>
  <si>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</si>
  <si>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</si>
  <si>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</si>
  <si>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</si>
  <si>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</si>
  <si>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</si>
  <si>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</si>
  <si>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</si>
  <si>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</si>
  <si>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</si>
  <si>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</si>
  <si>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</si>
  <si>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</si>
  <si>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</si>
  <si>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</si>
  <si>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</si>
  <si>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</si>
  <si>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</si>
  <si>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</si>
  <si>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</si>
  <si>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</si>
  <si>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</si>
  <si>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</si>
  <si>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</si>
  <si>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</si>
  <si>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</si>
  <si>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</si>
  <si>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</si>
  <si>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</si>
  <si>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</si>
  <si>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</si>
  <si>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</si>
  <si>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</si>
  <si>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</si>
  <si>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</si>
  <si>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</si>
  <si>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</si>
  <si>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</si>
  <si>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</si>
  <si>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</si>
  <si>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</si>
  <si>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</si>
  <si>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</si>
  <si>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</si>
  <si>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</si>
  <si>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</si>
  <si>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</si>
  <si>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</si>
  <si>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</si>
  <si>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</si>
  <si>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</si>
  <si>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</si>
  <si>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</si>
  <si>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</si>
  <si>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</si>
  <si>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</si>
  <si>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</si>
  <si>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</si>
  <si>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</si>
  <si>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</si>
  <si>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</si>
  <si>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</si>
  <si>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</si>
  <si>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</si>
  <si>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</si>
  <si>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</si>
  <si>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</si>
  <si>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</si>
  <si>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</si>
  <si>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</si>
  <si>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</si>
  <si>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</si>
  <si>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</si>
  <si>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</si>
  <si>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</si>
  <si>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</si>
  <si>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</si>
  <si>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</si>
  <si>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</si>
  <si>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</si>
  <si>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</si>
  <si>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</si>
  <si>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</si>
  <si>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</si>
  <si>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</si>
  <si>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</si>
  <si>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</si>
  <si>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</si>
  <si>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</si>
  <si>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</si>
  <si>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</si>
  <si>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</si>
  <si>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</si>
  <si>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</si>
  <si>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</si>
  <si>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</si>
  <si>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</si>
  <si>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</si>
  <si>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</si>
  <si>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</si>
  <si>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</si>
  <si>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</si>
  <si>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</si>
  <si>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</si>
  <si>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</si>
  <si>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</si>
  <si>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</si>
  <si>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</si>
  <si>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</si>
  <si>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</si>
  <si>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</si>
  <si>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</si>
  <si>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</si>
  <si>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</si>
  <si>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</si>
  <si>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</si>
  <si>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</si>
  <si>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</si>
  <si>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</si>
  <si>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</si>
  <si>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</si>
  <si>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</si>
  <si>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</si>
  <si>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</si>
  <si>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</si>
  <si>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</si>
  <si>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</si>
  <si>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</si>
  <si>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</si>
  <si>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</si>
  <si>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</si>
  <si>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</si>
  <si>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</si>
  <si>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</si>
  <si>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</si>
  <si>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</si>
  <si>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</si>
  <si>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</si>
  <si>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</si>
  <si>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</si>
  <si>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</si>
  <si>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</si>
  <si>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</si>
  <si>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</si>
  <si>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</si>
  <si>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</si>
  <si>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</si>
  <si>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</si>
  <si>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</si>
  <si>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</si>
  <si>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</si>
  <si>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</si>
  <si>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</si>
  <si>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</si>
  <si>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</si>
  <si>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</si>
  <si>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</si>
  <si>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</si>
  <si>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</si>
  <si>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</si>
  <si>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</si>
  <si>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</si>
  <si>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</si>
  <si>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</si>
  <si>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</si>
  <si>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</si>
  <si>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</si>
  <si>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</si>
  <si>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</si>
  <si>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</si>
  <si>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</si>
  <si>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</si>
  <si>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</si>
  <si>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</si>
  <si>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</si>
  <si>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</si>
  <si>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</si>
  <si>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</si>
  <si>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</si>
  <si>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</si>
  <si>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</si>
  <si>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</si>
  <si>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</si>
  <si>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</si>
  <si>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</si>
  <si>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</si>
  <si>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</si>
  <si>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</si>
  <si>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</si>
  <si>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</si>
  <si>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</si>
  <si>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</si>
  <si>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</si>
  <si>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</si>
  <si>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</si>
  <si>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</si>
  <si>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</si>
  <si>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</si>
  <si>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</si>
  <si>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</si>
  <si>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</si>
  <si>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</si>
  <si>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</si>
  <si>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</si>
  <si>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</si>
  <si>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</si>
  <si>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</si>
  <si>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</si>
  <si>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</si>
  <si>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</si>
  <si>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</si>
  <si>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</si>
  <si>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</si>
  <si>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</si>
  <si>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</si>
  <si>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</si>
  <si>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</si>
  <si>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</si>
  <si>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</si>
  <si>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</si>
  <si>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</si>
  <si>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</si>
  <si>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</si>
  <si>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</si>
  <si>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</si>
  <si>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</si>
  <si>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</si>
  <si>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</si>
  <si>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</si>
  <si>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</si>
  <si>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</si>
  <si>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</si>
  <si>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</si>
  <si>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</si>
  <si>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</si>
  <si>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</si>
  <si>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</si>
  <si>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</si>
  <si>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</si>
  <si>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</si>
  <si>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</si>
  <si>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</si>
  <si>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</si>
  <si>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</si>
  <si>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</si>
  <si>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</si>
  <si>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</si>
  <si>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</si>
  <si>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</si>
  <si>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</si>
  <si>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</si>
  <si>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</si>
  <si>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</si>
  <si>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</si>
  <si>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</si>
  <si>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</si>
  <si>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</si>
  <si>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</si>
  <si>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</si>
  <si>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</si>
  <si>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</si>
  <si>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</si>
  <si>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</si>
  <si>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</si>
  <si>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</si>
  <si>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</si>
  <si>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</si>
  <si>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</si>
  <si>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</si>
  <si>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</si>
  <si>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</si>
  <si>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</si>
  <si>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</si>
  <si>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</si>
  <si>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</si>
  <si>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</si>
  <si>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</si>
  <si>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</si>
  <si>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</si>
  <si>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</si>
  <si>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</si>
  <si>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</si>
  <si>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</si>
  <si>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</si>
  <si>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</si>
  <si>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</si>
  <si>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</si>
  <si>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</si>
  <si>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</si>
  <si>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</si>
  <si>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</si>
  <si>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</si>
  <si>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</si>
  <si>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</si>
  <si>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</si>
  <si>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</si>
  <si>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</si>
  <si>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</si>
  <si>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</si>
  <si>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</si>
  <si>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</si>
  <si>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</si>
  <si>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</si>
  <si>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</si>
  <si>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</si>
  <si>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</si>
  <si>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</si>
  <si>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</si>
  <si>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</si>
  <si>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</si>
  <si>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</si>
  <si>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</si>
  <si>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</si>
  <si>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</si>
  <si>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</si>
  <si>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</si>
  <si>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</si>
  <si>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</si>
  <si>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</si>
  <si>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</si>
  <si>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</si>
  <si>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</si>
  <si>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</si>
  <si>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</si>
  <si>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</si>
  <si>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</si>
  <si>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</si>
  <si>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</si>
  <si>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</si>
  <si>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</si>
  <si>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</si>
  <si>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</si>
  <si>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</si>
  <si>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</si>
  <si>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</si>
  <si>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</si>
  <si>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</si>
  <si>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</si>
  <si>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</si>
  <si>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</si>
  <si>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</si>
  <si>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</si>
  <si>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</si>
  <si>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</si>
  <si>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</si>
  <si>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</si>
  <si>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</si>
  <si>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</si>
  <si>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</si>
  <si>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</si>
  <si>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</si>
  <si>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</si>
  <si>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</si>
  <si>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</si>
  <si>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</si>
  <si>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</si>
  <si>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</si>
  <si>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</si>
  <si>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</si>
  <si>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</si>
  <si>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</si>
  <si>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</si>
  <si>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</si>
  <si>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</si>
  <si>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</si>
  <si>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</si>
  <si>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</si>
  <si>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</si>
  <si>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</si>
  <si>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</si>
  <si>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</si>
  <si>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</si>
  <si>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</si>
  <si>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</si>
  <si>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</si>
  <si>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</si>
  <si>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</si>
  <si>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</si>
  <si>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</si>
  <si>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</si>
  <si>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</si>
  <si>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</si>
  <si>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</si>
  <si>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</si>
  <si>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</si>
  <si>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</si>
  <si>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</si>
  <si>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</si>
  <si>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</si>
  <si>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</si>
  <si>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</si>
  <si>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</si>
  <si>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</si>
  <si>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</si>
  <si>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</si>
  <si>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</si>
  <si>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</si>
  <si>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</si>
  <si>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</si>
  <si>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</si>
  <si>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</si>
  <si>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</si>
  <si>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</si>
  <si>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</si>
  <si>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</si>
  <si>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</si>
  <si>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</si>
  <si>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</si>
  <si>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</si>
  <si>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</si>
  <si>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</si>
  <si>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</si>
  <si>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</si>
  <si>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</si>
  <si>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</si>
  <si>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</si>
  <si>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</si>
  <si>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</si>
  <si>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</si>
  <si>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</si>
  <si>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</si>
  <si>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</si>
  <si>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</si>
  <si>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</si>
  <si>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</si>
  <si>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</si>
  <si>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</si>
  <si>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</si>
  <si>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</si>
  <si>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</si>
  <si>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</si>
  <si>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</si>
  <si>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</si>
  <si>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</si>
  <si>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</si>
  <si>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</si>
  <si>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</si>
  <si>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</si>
  <si>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</si>
  <si>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</si>
  <si>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</si>
  <si>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</si>
  <si>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</si>
  <si>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</si>
  <si>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</si>
  <si>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</si>
  <si>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</si>
  <si>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</si>
  <si>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</si>
  <si>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</si>
  <si>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</si>
  <si>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</si>
  <si>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</si>
  <si>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</si>
  <si>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</si>
  <si>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</si>
  <si>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</si>
  <si>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</si>
  <si>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</si>
  <si>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</si>
  <si>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</si>
  <si>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</si>
  <si>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</si>
  <si>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</si>
  <si>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</si>
  <si>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</si>
  <si>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</si>
  <si>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</si>
  <si>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</si>
  <si>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</si>
  <si>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</si>
  <si>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</si>
  <si>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</si>
  <si>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</si>
  <si>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</si>
  <si>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</si>
  <si>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</si>
  <si>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</si>
  <si>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</si>
  <si>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</si>
  <si>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</si>
  <si>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</si>
  <si>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</si>
  <si>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</si>
  <si>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</si>
  <si>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</si>
  <si>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</si>
  <si>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</si>
  <si>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</si>
  <si>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</si>
  <si>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</si>
  <si>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</si>
  <si>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</si>
  <si>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</si>
  <si>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</si>
  <si>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</si>
  <si>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</si>
  <si>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</si>
  <si>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</si>
  <si>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</si>
  <si>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</si>
  <si>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</si>
  <si>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</si>
  <si>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</si>
  <si>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</si>
  <si>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</si>
  <si>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</si>
  <si>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</si>
  <si>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</si>
  <si>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</si>
  <si>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</si>
  <si>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</si>
  <si>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</si>
  <si>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</si>
  <si>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</si>
  <si>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</si>
  <si>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</si>
  <si>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</si>
  <si>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</si>
  <si>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</si>
  <si>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</si>
  <si>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</si>
  <si>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</si>
  <si>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</si>
  <si>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</si>
  <si>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</si>
  <si>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</si>
  <si>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</si>
  <si>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</si>
  <si>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</si>
  <si>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</si>
  <si>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</si>
  <si>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</si>
  <si>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</si>
  <si>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</si>
  <si>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</si>
  <si>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</si>
  <si>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</si>
  <si>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</si>
  <si>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</si>
  <si>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</si>
  <si>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</si>
  <si>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</si>
  <si>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</si>
  <si>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</si>
  <si>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</si>
  <si>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</si>
  <si>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</si>
  <si>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</si>
  <si>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</si>
  <si>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</si>
  <si>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</si>
  <si>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</si>
  <si>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</si>
  <si>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</si>
  <si>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</si>
  <si>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</si>
  <si>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</si>
  <si>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</si>
  <si>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</si>
  <si>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</si>
  <si>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</si>
  <si>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</si>
  <si>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</si>
  <si>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</si>
  <si>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</si>
  <si>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</si>
  <si>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</si>
  <si>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</si>
  <si>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</si>
  <si>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</si>
  <si>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</si>
  <si>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</si>
  <si>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</si>
  <si>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</si>
  <si>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</si>
  <si>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</si>
  <si>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</si>
  <si>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</si>
  <si>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</si>
  <si>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</si>
  <si>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</si>
  <si>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</si>
  <si>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</si>
  <si>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</si>
  <si>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</si>
  <si>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</si>
  <si>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</si>
  <si>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</si>
  <si>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</si>
  <si>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</si>
  <si>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</si>
  <si>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</si>
  <si>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</si>
  <si>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</si>
  <si>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</si>
  <si>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</si>
  <si>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</si>
  <si>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</si>
  <si>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</si>
  <si>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</si>
  <si>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</si>
  <si>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</si>
  <si>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</si>
  <si>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</si>
  <si>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</si>
  <si>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</si>
  <si>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</si>
  <si>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</si>
  <si>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</si>
  <si>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</si>
  <si>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</si>
  <si>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</si>
  <si>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</si>
  <si>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</si>
  <si>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</si>
  <si>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</si>
  <si>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</si>
  <si>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</si>
  <si>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</si>
  <si>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</si>
  <si>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</si>
  <si>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</si>
  <si>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</si>
  <si>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</si>
  <si>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</si>
  <si>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</si>
  <si>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</si>
  <si>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</si>
  <si>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</si>
  <si>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</si>
  <si>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</si>
  <si>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</si>
  <si>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</si>
  <si>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</si>
  <si>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</si>
  <si>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</si>
  <si>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</si>
  <si>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</si>
  <si>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</si>
  <si>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</si>
  <si>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</si>
  <si>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</si>
  <si>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</si>
  <si>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</si>
  <si>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</si>
  <si>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</si>
  <si>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</si>
  <si>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</si>
  <si>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</si>
  <si>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</si>
  <si>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</si>
  <si>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</si>
  <si>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</si>
  <si>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</si>
  <si>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</si>
  <si>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</si>
  <si>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</si>
  <si>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</si>
  <si>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</si>
  <si>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</si>
  <si>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</si>
  <si>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</si>
  <si>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</si>
  <si>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</si>
  <si>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</si>
  <si>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</si>
  <si>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</si>
  <si>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</si>
  <si>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</si>
  <si>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</si>
  <si>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</si>
  <si>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</si>
  <si>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</si>
  <si>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</si>
  <si>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</si>
  <si>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</si>
  <si>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</si>
  <si>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</si>
  <si>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</si>
  <si>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</si>
  <si>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</si>
  <si>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</si>
  <si>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</si>
  <si>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</si>
  <si>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</si>
  <si>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</si>
  <si>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</si>
  <si>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</si>
  <si>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</si>
  <si>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</si>
  <si>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</si>
  <si>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</si>
  <si>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</si>
  <si>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</si>
  <si>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</si>
  <si>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</si>
  <si>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</si>
  <si>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</si>
  <si>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</si>
  <si>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</si>
  <si>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</si>
  <si>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</si>
  <si>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</si>
  <si>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</si>
  <si>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</si>
  <si>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</si>
  <si>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</si>
  <si>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</si>
  <si>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</si>
  <si>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</si>
  <si>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</si>
  <si>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</si>
  <si>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</si>
  <si>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</si>
  <si>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</si>
  <si>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</si>
  <si>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</si>
  <si>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</si>
  <si>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</si>
  <si>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</si>
  <si>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</si>
  <si>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</si>
  <si>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</si>
  <si>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</si>
  <si>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</si>
  <si>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</si>
  <si>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</si>
  <si>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</si>
  <si>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</si>
  <si>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</si>
  <si>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</si>
  <si>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</si>
  <si>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</si>
  <si>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</si>
  <si>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</si>
  <si>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</si>
  <si>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</si>
  <si>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</si>
  <si>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</si>
  <si>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</si>
  <si>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</si>
  <si>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</si>
  <si>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</si>
  <si>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</si>
  <si>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</si>
  <si>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</si>
  <si>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</si>
  <si>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</si>
  <si>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</si>
  <si>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</si>
  <si>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</si>
  <si>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</si>
  <si>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</si>
  <si>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</si>
  <si>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</si>
  <si>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</si>
  <si>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</si>
  <si>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</si>
  <si>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</si>
  <si>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</si>
  <si>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</si>
  <si>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</si>
  <si>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</si>
  <si>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</si>
  <si>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</si>
  <si>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</si>
  <si>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</si>
  <si>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</si>
  <si>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</si>
  <si>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</si>
  <si>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</si>
  <si>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</si>
  <si>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</si>
  <si>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</si>
  <si>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</si>
  <si>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</si>
  <si>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</si>
  <si>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</si>
  <si>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</si>
  <si>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</si>
  <si>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</si>
  <si>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</si>
  <si>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</si>
  <si>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</si>
  <si>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</si>
  <si>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</si>
  <si>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</si>
  <si>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</si>
  <si>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</si>
  <si>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</si>
  <si>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</si>
  <si>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</si>
  <si>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</si>
  <si>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</si>
  <si>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</si>
  <si>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</si>
  <si>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</si>
  <si>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</si>
  <si>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</si>
  <si>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</si>
  <si>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</si>
  <si>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</si>
  <si>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</si>
  <si>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</si>
  <si>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</si>
  <si>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</si>
  <si>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</si>
  <si>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</si>
  <si>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</si>
  <si>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</si>
  <si>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</si>
  <si>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</si>
  <si>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</si>
  <si>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</si>
  <si>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</si>
  <si>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</si>
  <si>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</si>
  <si>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</si>
  <si>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</si>
  <si>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</si>
  <si>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</si>
  <si>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</si>
  <si>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</si>
  <si>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</si>
  <si>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</si>
  <si>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</si>
  <si>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</si>
  <si>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</si>
  <si>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</si>
  <si>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</si>
  <si>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</si>
  <si>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</si>
  <si>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</si>
  <si>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</si>
  <si>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</si>
  <si>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</si>
  <si>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</si>
  <si>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</si>
  <si>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</si>
  <si>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</si>
  <si>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</si>
  <si>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</si>
  <si>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</si>
  <si>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</si>
  <si>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</si>
  <si>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</si>
  <si>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</si>
  <si>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</si>
  <si>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</si>
  <si>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</si>
  <si>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</si>
  <si>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</si>
  <si>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</si>
  <si>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</si>
  <si>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</si>
  <si>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</si>
  <si>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</si>
  <si>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</si>
  <si>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</si>
  <si>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</si>
  <si>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</si>
  <si>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</si>
  <si>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</si>
  <si>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</si>
  <si>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</si>
  <si>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</si>
  <si>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</si>
  <si>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</si>
  <si>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</si>
  <si>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</si>
  <si>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</si>
  <si>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</si>
  <si>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</si>
  <si>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</si>
  <si>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</si>
  <si>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</si>
  <si>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</si>
  <si>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</si>
  <si>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</si>
  <si>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</si>
  <si>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</si>
  <si>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</si>
  <si>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</si>
  <si>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</si>
  <si>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</si>
  <si>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</si>
  <si>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</si>
  <si>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</si>
  <si>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</si>
  <si>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</si>
  <si>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</si>
  <si>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</si>
  <si>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</si>
  <si>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</si>
  <si>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</si>
  <si>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</si>
  <si>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</si>
  <si>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</si>
  <si>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</si>
  <si>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</si>
  <si>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</si>
  <si>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</si>
  <si>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</si>
  <si>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</si>
  <si>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</si>
  <si>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</si>
  <si>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</si>
  <si>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</si>
  <si>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</si>
  <si>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</si>
  <si>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</si>
  <si>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</si>
  <si>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</si>
  <si>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</si>
  <si>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</si>
  <si>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</si>
  <si>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</si>
  <si>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</si>
  <si>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</si>
  <si>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</si>
  <si>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</si>
  <si>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</si>
  <si>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</si>
  <si>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</si>
  <si>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</si>
  <si>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</si>
  <si>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</si>
  <si>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</si>
  <si>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</si>
  <si>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</si>
  <si>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</si>
  <si>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</si>
  <si>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</si>
  <si>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</si>
  <si>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</si>
  <si>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</si>
  <si>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</si>
  <si>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</si>
  <si>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</si>
  <si>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</si>
  <si>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</si>
  <si>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</si>
  <si>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</si>
  <si>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</si>
  <si>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</si>
  <si>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</si>
  <si>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</si>
  <si>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</si>
  <si>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</si>
  <si>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</si>
  <si>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</si>
  <si>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</si>
  <si>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</si>
  <si>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</si>
  <si>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</si>
  <si>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</si>
  <si>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</si>
  <si>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</si>
  <si>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</si>
  <si>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</si>
  <si>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</si>
  <si>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</si>
  <si>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</si>
  <si>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</si>
  <si>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</si>
  <si>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</si>
  <si>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</si>
  <si>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</si>
  <si>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</si>
  <si>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</si>
  <si>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</si>
  <si>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</si>
  <si>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</si>
  <si>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</si>
  <si>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</si>
  <si>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</si>
  <si>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</si>
  <si>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</si>
  <si>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</si>
  <si>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</si>
  <si>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</si>
  <si>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</si>
  <si>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</si>
  <si>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</si>
  <si>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</si>
  <si>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</si>
  <si>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</si>
  <si>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</si>
  <si>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</si>
  <si>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</si>
  <si>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</si>
  <si>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</si>
  <si>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</si>
  <si>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</si>
  <si>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</si>
  <si>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</si>
  <si>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</si>
  <si>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</si>
  <si>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</si>
  <si>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</si>
  <si>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</si>
  <si>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</si>
  <si>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</si>
  <si>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</si>
  <si>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</si>
  <si>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</si>
  <si>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</si>
  <si>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</si>
  <si>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</si>
  <si>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</si>
  <si>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</si>
  <si>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</si>
  <si>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</si>
  <si>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</si>
  <si>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</si>
  <si>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</si>
  <si>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</si>
  <si>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</si>
  <si>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</si>
  <si>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</si>
  <si>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</si>
  <si>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</si>
  <si>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</si>
  <si>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</si>
  <si>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</si>
  <si>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</si>
  <si>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</si>
  <si>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</si>
  <si>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</si>
  <si>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</si>
  <si>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</si>
  <si>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</si>
  <si>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</si>
  <si>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</si>
  <si>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</si>
  <si>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</si>
  <si>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</si>
  <si>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</si>
  <si>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</si>
  <si>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</si>
  <si>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</si>
  <si>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</si>
  <si>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</si>
  <si>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</si>
  <si>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</si>
  <si>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</si>
  <si>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</si>
  <si>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</si>
  <si>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</si>
  <si>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</si>
  <si>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</si>
  <si>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</si>
  <si>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</si>
  <si>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</si>
  <si>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</si>
  <si>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</si>
  <si>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</si>
  <si>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</si>
  <si>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</si>
  <si>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</si>
  <si>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</si>
  <si>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</si>
  <si>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</si>
  <si>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</si>
  <si>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</si>
  <si>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</si>
  <si>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</si>
  <si>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</si>
  <si>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</si>
  <si>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</si>
  <si>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</si>
  <si>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</si>
  <si>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</si>
  <si>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</si>
  <si>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</si>
  <si>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</si>
  <si>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</si>
  <si>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</si>
  <si>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</si>
  <si>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</si>
  <si>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</si>
  <si>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</si>
  <si>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</si>
  <si>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</si>
  <si>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</si>
  <si>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</si>
  <si>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</si>
  <si>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</si>
  <si>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</si>
  <si>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</si>
  <si>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</si>
  <si>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</si>
  <si>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</si>
  <si>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</si>
  <si>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</si>
  <si>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</si>
  <si>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</si>
  <si>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</si>
  <si>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</si>
  <si>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</si>
  <si>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</si>
  <si>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</si>
  <si>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</si>
  <si>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</si>
  <si>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</si>
  <si>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</si>
  <si>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</si>
  <si>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</si>
  <si>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</si>
  <si>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</si>
  <si>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</si>
  <si>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</si>
  <si>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</si>
  <si>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</si>
  <si>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</si>
  <si>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</si>
  <si>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</si>
  <si>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</si>
  <si>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</si>
  <si>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</si>
  <si>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</si>
  <si>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</si>
  <si>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</si>
  <si>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</si>
  <si>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</si>
  <si>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</si>
  <si>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</si>
  <si>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</si>
  <si>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</si>
  <si>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</si>
  <si>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</si>
  <si>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</si>
  <si>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</si>
  <si>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</si>
  <si>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</si>
  <si>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</si>
  <si>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</si>
  <si>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</si>
  <si>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</si>
  <si>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</si>
  <si>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</si>
  <si>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</si>
  <si>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</si>
  <si>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</si>
  <si>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</si>
  <si>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</si>
  <si>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</si>
  <si>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</si>
  <si>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</si>
  <si>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</si>
  <si>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</si>
  <si>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</si>
  <si>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</si>
  <si>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</si>
  <si>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</si>
  <si>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</si>
  <si>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</si>
  <si>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</si>
  <si>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</si>
  <si>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</si>
  <si>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</si>
  <si>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</si>
  <si>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</si>
  <si>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</si>
  <si>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</si>
  <si>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</si>
  <si>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</si>
  <si>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</si>
  <si>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</si>
  <si>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</si>
  <si>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</si>
  <si>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</si>
  <si>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</si>
  <si>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</si>
  <si>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</si>
  <si>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</si>
  <si>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</si>
  <si>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</si>
  <si>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</si>
  <si>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</si>
  <si>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</si>
  <si>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</si>
  <si>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</si>
  <si>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</si>
  <si>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</si>
  <si>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</si>
  <si>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</si>
  <si>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</si>
  <si>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</si>
  <si>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</si>
  <si>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</si>
  <si>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</si>
  <si>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</si>
  <si>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</si>
  <si>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</si>
  <si>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</si>
  <si>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</si>
  <si>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</si>
  <si>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</si>
  <si>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</si>
  <si>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</si>
  <si>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</si>
  <si>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</si>
  <si>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</si>
  <si>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</si>
  <si>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</si>
  <si>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</si>
  <si>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</si>
  <si>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</si>
  <si>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</si>
  <si>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</si>
  <si>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</si>
  <si>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</si>
  <si>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</si>
  <si>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</si>
  <si>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</si>
  <si>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</si>
  <si>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</si>
  <si>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</si>
  <si>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</si>
  <si>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</si>
  <si>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</si>
  <si>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</si>
  <si>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</si>
  <si>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</si>
  <si>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</si>
  <si>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</si>
  <si>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</si>
  <si>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</si>
  <si>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</si>
  <si>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</si>
  <si>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</si>
  <si>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</si>
  <si>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</si>
  <si>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</si>
  <si>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</si>
  <si>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</si>
  <si>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</si>
  <si>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</si>
  <si>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</si>
  <si>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</si>
  <si>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</si>
  <si>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</si>
  <si>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</si>
  <si>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</si>
  <si>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</si>
  <si>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</si>
  <si>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</si>
  <si>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</si>
  <si>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</si>
  <si>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</si>
  <si>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</si>
  <si>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</si>
  <si>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</si>
  <si>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</si>
  <si>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</si>
  <si>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</si>
  <si>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</si>
  <si>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</si>
  <si>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</si>
  <si>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</si>
  <si>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</si>
  <si>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</si>
  <si>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</si>
  <si>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</si>
  <si>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</si>
  <si>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</si>
  <si>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</si>
  <si>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</si>
  <si>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</si>
  <si>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</si>
  <si>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</si>
  <si>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</si>
  <si>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</si>
  <si>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</si>
  <si>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</si>
  <si>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</si>
  <si>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</si>
  <si>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</si>
  <si>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</si>
  <si>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</si>
  <si>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</si>
  <si>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</si>
  <si>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</si>
  <si>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</si>
  <si>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</si>
  <si>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</si>
  <si>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</si>
  <si>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</si>
  <si>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</si>
  <si>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</si>
  <si>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</si>
  <si>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</si>
  <si>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</si>
  <si>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</si>
  <si>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</si>
  <si>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</si>
  <si>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</si>
  <si>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</si>
  <si>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</si>
  <si>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</si>
  <si>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</si>
  <si>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</si>
  <si>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</si>
  <si>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</si>
  <si>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</si>
  <si>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</si>
  <si>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</si>
  <si>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</si>
  <si>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</si>
  <si>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</si>
  <si>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</si>
  <si>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</si>
  <si>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</si>
  <si>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</si>
  <si>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</si>
  <si>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</si>
  <si>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</si>
  <si>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</si>
  <si>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</si>
  <si>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</si>
  <si>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</si>
  <si>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</si>
  <si>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</si>
  <si>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</si>
  <si>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</si>
  <si>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</si>
  <si>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</si>
  <si>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</si>
  <si>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</si>
  <si>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</si>
  <si>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</si>
  <si>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</si>
  <si>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</si>
  <si>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</si>
  <si>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</si>
  <si>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</si>
  <si>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</si>
  <si>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</si>
  <si>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</si>
  <si>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</si>
  <si>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</si>
  <si>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</si>
  <si>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</si>
  <si>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</si>
  <si>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</si>
  <si>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</si>
  <si>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</si>
  <si>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</si>
  <si>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</si>
  <si>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</si>
  <si>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</si>
  <si>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</si>
  <si>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</si>
  <si>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</si>
  <si>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</si>
  <si>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</si>
  <si>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</si>
  <si>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</si>
  <si>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</si>
  <si>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</si>
  <si>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</si>
  <si>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</si>
  <si>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</si>
  <si>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</si>
  <si>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</si>
  <si>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</si>
  <si>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</si>
  <si>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</si>
  <si>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</si>
  <si>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</si>
  <si>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</si>
  <si>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</si>
  <si>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</si>
  <si>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</si>
  <si>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</si>
  <si>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</si>
  <si>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</si>
  <si>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</si>
  <si>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</si>
  <si>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</si>
  <si>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</si>
  <si>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</si>
  <si>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</si>
  <si>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</si>
  <si>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</si>
  <si>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</si>
  <si>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</si>
  <si>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</si>
  <si>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</si>
  <si>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</si>
  <si>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</si>
  <si>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</si>
  <si>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</si>
  <si>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</si>
  <si>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</si>
  <si>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</si>
  <si>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</si>
  <si>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</si>
  <si>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</si>
  <si>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</si>
  <si>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</si>
  <si>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</si>
  <si>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</si>
  <si>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</si>
  <si>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</si>
  <si>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</si>
  <si>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</si>
  <si>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</si>
  <si>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</si>
  <si>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</si>
  <si>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</si>
  <si>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</si>
  <si>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</si>
  <si>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</si>
  <si>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</si>
  <si>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</si>
  <si>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</si>
  <si>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</si>
  <si>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</si>
  <si>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</si>
  <si>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</si>
  <si>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</si>
  <si>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</si>
  <si>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</si>
  <si>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</si>
  <si>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</si>
  <si>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</si>
  <si>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</si>
  <si>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</si>
  <si>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</si>
  <si>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</si>
  <si>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</si>
  <si>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</si>
  <si>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</si>
  <si>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</si>
  <si>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</si>
  <si>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</si>
  <si>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</si>
  <si>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</si>
  <si>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</si>
  <si>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</si>
  <si>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</si>
  <si>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</si>
  <si>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</si>
  <si>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</si>
  <si>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</si>
  <si>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</si>
  <si>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</si>
  <si>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</si>
  <si>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</si>
  <si>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</si>
  <si>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</si>
  <si>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</si>
  <si>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</si>
  <si>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</si>
  <si>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</si>
  <si>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</si>
  <si>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</si>
  <si>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</si>
  <si>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</si>
  <si>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</si>
  <si>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</si>
  <si>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</si>
  <si>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</si>
  <si>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</si>
  <si>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</si>
  <si>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</si>
  <si>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</si>
  <si>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</si>
  <si>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</si>
  <si>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</si>
  <si>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</si>
  <si>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</si>
  <si>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</si>
  <si>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</si>
  <si>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</si>
  <si>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</si>
  <si>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</si>
  <si>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</si>
  <si>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</si>
  <si>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</si>
  <si>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</si>
  <si>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</si>
  <si>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</si>
  <si>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</si>
  <si>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</si>
  <si>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</si>
  <si>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</si>
  <si>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</si>
  <si>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</si>
  <si>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</si>
  <si>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</si>
  <si>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</si>
  <si>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</si>
  <si>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</si>
  <si>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</si>
  <si>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</si>
  <si>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</si>
  <si>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</si>
  <si>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</si>
  <si>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</si>
  <si>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</si>
  <si>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</si>
  <si>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</si>
  <si>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</si>
  <si>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</si>
  <si>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</si>
  <si>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</si>
  <si>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</si>
  <si>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</si>
  <si>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</si>
  <si>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</si>
  <si>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</si>
  <si>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</si>
  <si>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</si>
  <si>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</si>
  <si>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</si>
  <si>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</si>
  <si>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</si>
  <si>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</si>
  <si>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</si>
  <si>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</si>
  <si>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</si>
  <si>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</si>
  <si>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</si>
  <si>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</si>
  <si>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</si>
  <si>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</si>
  <si>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</si>
  <si>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</si>
  <si>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</si>
  <si>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</si>
  <si>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</si>
  <si>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</si>
  <si>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</si>
  <si>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</si>
  <si>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</si>
  <si>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</si>
  <si>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</si>
  <si>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</si>
  <si>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</si>
  <si>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</si>
  <si>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</si>
  <si>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</si>
  <si>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</si>
  <si>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</si>
  <si>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</si>
  <si>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</si>
  <si>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</si>
  <si>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</si>
  <si>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</si>
  <si>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</si>
  <si>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</si>
  <si>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</si>
  <si>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</si>
  <si>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</si>
  <si>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</si>
  <si>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</si>
  <si>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</si>
  <si>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</si>
  <si>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</si>
  <si>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</si>
  <si>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</si>
  <si>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</si>
  <si>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</si>
  <si>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</si>
  <si>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</si>
  <si>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</si>
  <si>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</si>
  <si>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</si>
  <si>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</si>
  <si>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</si>
  <si>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</si>
  <si>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</si>
  <si>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</si>
  <si>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</si>
  <si>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</si>
  <si>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</si>
  <si>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</si>
  <si>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</si>
  <si>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</si>
  <si>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</si>
  <si>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</si>
  <si>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</si>
  <si>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</si>
  <si>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</si>
  <si>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</si>
  <si>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</si>
  <si>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</si>
  <si>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</si>
  <si>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</si>
  <si>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</si>
  <si>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</si>
  <si>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</si>
  <si>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</si>
  <si>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</si>
  <si>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</si>
  <si>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</si>
  <si>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</si>
  <si>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</si>
  <si>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</si>
  <si>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</si>
  <si>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</si>
  <si>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</si>
  <si>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</si>
  <si>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</si>
  <si>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</si>
  <si>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</si>
  <si>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</si>
  <si>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</si>
  <si>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</si>
  <si>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</si>
  <si>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</si>
  <si>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</si>
  <si>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</si>
  <si>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</si>
  <si>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</si>
  <si>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</si>
  <si>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</si>
  <si>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</si>
  <si>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</si>
  <si>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</si>
  <si>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</si>
  <si>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</si>
  <si>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</si>
  <si>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</si>
  <si>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</si>
  <si>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</si>
  <si>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</si>
  <si>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</si>
  <si>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</si>
  <si>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</si>
  <si>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</si>
  <si>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</si>
  <si>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</si>
  <si>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</si>
  <si>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</si>
  <si>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</si>
  <si>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</si>
  <si>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</si>
  <si>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</si>
  <si>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</si>
  <si>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</si>
  <si>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</si>
  <si>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</si>
  <si>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</si>
  <si>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</si>
  <si>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</si>
  <si>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</si>
  <si>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</si>
  <si>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</si>
  <si>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</si>
  <si>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</si>
  <si>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</si>
  <si>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</si>
  <si>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</si>
  <si>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</si>
  <si>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</si>
  <si>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</si>
  <si>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</si>
  <si>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</si>
  <si>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</si>
  <si>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</si>
  <si>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</si>
  <si>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</si>
  <si>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</si>
  <si>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</si>
  <si>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</si>
  <si>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</si>
  <si>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</si>
  <si>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</si>
  <si>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</si>
  <si>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</si>
  <si>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</si>
  <si>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</si>
  <si>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</si>
  <si>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</si>
  <si>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</si>
  <si>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</si>
  <si>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</si>
  <si>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</si>
  <si>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</si>
  <si>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</si>
  <si>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</si>
  <si>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</si>
  <si>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</si>
  <si>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</si>
  <si>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</si>
  <si>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</si>
  <si>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</si>
  <si>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</si>
  <si>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</si>
  <si>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</si>
  <si>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</si>
  <si>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</si>
  <si>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</si>
  <si>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</si>
  <si>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</si>
  <si>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</si>
  <si>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</si>
  <si>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</si>
  <si>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</si>
  <si>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</si>
  <si>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</si>
  <si>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</si>
  <si>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</si>
  <si>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</si>
  <si>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</si>
  <si>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</si>
  <si>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</si>
  <si>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</si>
  <si>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</si>
  <si>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</si>
  <si>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</si>
  <si>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</si>
  <si>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</si>
  <si>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</si>
  <si>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</si>
  <si>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</si>
  <si>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</si>
  <si>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</si>
  <si>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</si>
  <si>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</si>
  <si>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</si>
  <si>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</si>
  <si>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</si>
  <si>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</si>
  <si>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</si>
  <si>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</si>
  <si>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</si>
  <si>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</si>
  <si>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</si>
  <si>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</si>
  <si>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</si>
  <si>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</si>
  <si>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</si>
  <si>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</si>
  <si>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</si>
  <si>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</si>
  <si>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</si>
  <si>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</si>
  <si>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</si>
  <si>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</si>
  <si>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</si>
  <si>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</si>
  <si>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</si>
  <si>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</si>
  <si>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</si>
  <si>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</si>
  <si>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</si>
  <si>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</si>
  <si>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</si>
  <si>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</si>
  <si>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</si>
  <si>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</si>
  <si>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</si>
  <si>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</si>
  <si>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</si>
  <si>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</si>
  <si>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</si>
  <si>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</si>
  <si>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</si>
  <si>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</si>
  <si>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</si>
  <si>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</si>
  <si>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</si>
  <si>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</si>
  <si>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</si>
  <si>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</si>
  <si>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</si>
  <si>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</si>
  <si>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</si>
  <si>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</si>
  <si>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</si>
  <si>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</si>
  <si>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</si>
  <si>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</si>
  <si>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</si>
  <si>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</si>
  <si>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</si>
  <si>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</si>
  <si>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</si>
  <si>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</si>
  <si>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</si>
  <si>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</si>
  <si>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</si>
  <si>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</si>
  <si>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</si>
  <si>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</si>
  <si>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</si>
  <si>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</si>
  <si>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</si>
  <si>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</si>
  <si>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</si>
  <si>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</si>
  <si>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</si>
  <si>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</si>
  <si>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</si>
  <si>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</si>
  <si>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</si>
  <si>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</si>
  <si>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</si>
  <si>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</si>
  <si>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</si>
  <si>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</si>
  <si>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</si>
  <si>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</si>
  <si>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</si>
  <si>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</si>
  <si>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</si>
  <si>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</si>
  <si>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</si>
  <si>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</si>
  <si>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</si>
  <si>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</si>
  <si>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</si>
  <si>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</si>
  <si>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</si>
  <si>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</si>
  <si>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</si>
  <si>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</si>
  <si>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</si>
  <si>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</si>
  <si>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</si>
  <si>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</si>
  <si>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</si>
  <si>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</si>
  <si>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</si>
  <si>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</si>
  <si>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</si>
  <si>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</si>
  <si>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</si>
  <si>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</si>
  <si>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</si>
  <si>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</si>
  <si>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</si>
  <si>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</si>
  <si>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</si>
  <si>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</si>
  <si>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</si>
  <si>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</si>
  <si>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</si>
  <si>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</si>
  <si>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</si>
  <si>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</si>
  <si>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</si>
  <si>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</si>
  <si>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</si>
  <si>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</si>
  <si>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</si>
  <si>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</si>
  <si>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</si>
  <si>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</si>
  <si>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</si>
  <si>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</si>
  <si>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</si>
  <si>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</si>
  <si>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</si>
  <si>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</si>
  <si>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</si>
  <si>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</si>
  <si>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</si>
  <si>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</si>
  <si>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</si>
  <si>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</si>
  <si>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</si>
  <si>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</si>
  <si>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</si>
  <si>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</si>
  <si>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</si>
  <si>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</si>
  <si>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</si>
  <si>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</si>
  <si>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</si>
  <si>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</si>
  <si>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</si>
  <si>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</si>
  <si>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</si>
  <si>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</si>
  <si>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</si>
  <si>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</si>
  <si>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</si>
  <si>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</si>
  <si>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</si>
  <si>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</si>
  <si>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</si>
  <si>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</si>
  <si>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</si>
  <si>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</si>
  <si>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</si>
  <si>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</si>
  <si>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</si>
  <si>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</si>
  <si>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</si>
  <si>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</si>
  <si>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</si>
  <si>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</si>
  <si>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</si>
  <si>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</si>
  <si>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</si>
  <si>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</si>
  <si>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</si>
  <si>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</si>
  <si>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</si>
  <si>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</si>
  <si>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</si>
  <si>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</si>
  <si>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</si>
  <si>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</si>
  <si>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</si>
  <si>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</si>
  <si>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</si>
  <si>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</si>
  <si>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</si>
  <si>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</si>
  <si>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</si>
  <si>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</si>
  <si>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</si>
  <si>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</si>
  <si>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</si>
  <si>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</si>
  <si>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</si>
  <si>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</si>
  <si>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</si>
  <si>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</si>
  <si>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</si>
  <si>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</si>
  <si>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</si>
  <si>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</si>
  <si>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</si>
  <si>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</si>
  <si>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</si>
  <si>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</si>
  <si>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</si>
  <si>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</si>
  <si>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</si>
  <si>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</si>
  <si>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</si>
  <si>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</si>
  <si>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</si>
  <si>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</si>
  <si>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</si>
  <si>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</si>
  <si>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</si>
  <si>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</si>
  <si>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</si>
  <si>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</si>
  <si>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</si>
  <si>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</si>
  <si>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</si>
  <si>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</si>
  <si>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</si>
  <si>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</si>
  <si>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</si>
  <si>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</si>
  <si>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</si>
  <si>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</si>
  <si>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</si>
  <si>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</si>
  <si>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</si>
  <si>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</si>
  <si>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</si>
  <si>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</si>
  <si>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</si>
  <si>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</si>
  <si>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</si>
  <si>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</si>
  <si>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</si>
  <si>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</si>
  <si>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</si>
  <si>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</si>
  <si>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</si>
  <si>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</si>
  <si>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</si>
  <si>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</si>
  <si>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</si>
  <si>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</si>
  <si>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</si>
  <si>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</si>
  <si>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</si>
  <si>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</si>
  <si>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</si>
  <si>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</si>
  <si>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</si>
  <si>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</si>
  <si>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</si>
  <si>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</si>
  <si>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</si>
  <si>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</si>
  <si>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</si>
  <si>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</si>
  <si>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</si>
  <si>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</si>
  <si>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</si>
  <si>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</si>
  <si>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</si>
  <si>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</si>
  <si>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</si>
  <si>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</si>
  <si>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</si>
  <si>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</si>
  <si>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</si>
  <si>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</si>
  <si>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</si>
  <si>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</si>
  <si>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</si>
  <si>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</si>
  <si>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</si>
  <si>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</si>
  <si>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</si>
  <si>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</si>
  <si>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</si>
  <si>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</si>
  <si>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</si>
  <si>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</si>
  <si>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</si>
  <si>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</si>
  <si>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</si>
  <si>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</si>
  <si>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</si>
  <si>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</si>
  <si>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</si>
  <si>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</si>
  <si>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</si>
  <si>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</si>
  <si>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</si>
  <si>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</si>
  <si>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</si>
  <si>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</si>
  <si>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</si>
  <si>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</si>
  <si>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</si>
  <si>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</si>
  <si>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</si>
  <si>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</si>
  <si>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</si>
  <si>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</si>
  <si>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</si>
  <si>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</si>
  <si>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</si>
  <si>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</si>
  <si>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</si>
  <si>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</si>
  <si>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</si>
  <si>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</si>
  <si>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</si>
  <si>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</si>
  <si>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</si>
  <si>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</si>
  <si>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</si>
  <si>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</si>
  <si>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</si>
  <si>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</si>
  <si>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</si>
  <si>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</si>
  <si>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</si>
  <si>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</si>
  <si>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</si>
  <si>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</si>
  <si>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</si>
  <si>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</si>
  <si>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</si>
  <si>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</si>
  <si>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</si>
  <si>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</si>
  <si>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</si>
  <si>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</si>
  <si>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</si>
  <si>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</si>
  <si>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</si>
  <si>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</si>
  <si>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</si>
  <si>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</si>
  <si>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</si>
  <si>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</si>
  <si>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</si>
  <si>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</si>
  <si>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</si>
  <si>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</si>
  <si>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</si>
  <si>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</si>
  <si>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</si>
  <si>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</si>
  <si>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</si>
  <si>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</si>
  <si>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</si>
  <si>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</si>
  <si>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</si>
  <si>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</si>
  <si>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</si>
  <si>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</si>
  <si>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</si>
  <si>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</si>
  <si>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</si>
  <si>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</si>
  <si>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</si>
  <si>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</si>
  <si>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</si>
  <si>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</si>
  <si>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</si>
  <si>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</si>
  <si>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</si>
  <si>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</si>
  <si>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</si>
  <si>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</si>
  <si>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</si>
  <si>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</si>
  <si>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</si>
  <si>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</si>
  <si>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</si>
  <si>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</si>
  <si>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</si>
  <si>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</si>
  <si>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</si>
  <si>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</si>
  <si>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</si>
  <si>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</si>
  <si>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</si>
  <si>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</si>
  <si>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</si>
  <si>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</si>
  <si>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</si>
  <si>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</si>
  <si>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</si>
  <si>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</si>
  <si>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</si>
  <si>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</si>
  <si>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</si>
  <si>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</si>
  <si>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</si>
  <si>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</si>
  <si>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</si>
  <si>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</si>
  <si>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</si>
  <si>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</si>
  <si>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</si>
  <si>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</si>
  <si>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</si>
  <si>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</si>
  <si>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</si>
  <si>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</si>
  <si>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</si>
  <si>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</si>
  <si>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</si>
  <si>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</si>
  <si>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</si>
  <si>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</si>
  <si>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</si>
  <si>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</si>
  <si>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</si>
  <si>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</si>
  <si>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</si>
  <si>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</si>
  <si>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</si>
  <si>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</si>
  <si>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</si>
  <si>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</si>
  <si>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</si>
  <si>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</si>
  <si>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</si>
  <si>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</si>
  <si>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</si>
  <si>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</si>
  <si>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</si>
  <si>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</si>
  <si>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</si>
  <si>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</si>
  <si>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</si>
  <si>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</si>
  <si>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</si>
  <si>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</si>
  <si>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</si>
  <si>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</si>
  <si>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</si>
  <si>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</si>
  <si>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</si>
  <si>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</si>
  <si>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</si>
  <si>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</si>
  <si>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</si>
  <si>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</si>
  <si>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</si>
  <si>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</si>
  <si>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</si>
  <si>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</si>
  <si>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</si>
  <si>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</si>
  <si>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</si>
  <si>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</si>
  <si>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</si>
  <si>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</si>
  <si>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</si>
  <si>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</si>
  <si>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</si>
  <si>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</si>
  <si>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</si>
  <si>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</si>
  <si>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</si>
  <si>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</si>
  <si>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</si>
  <si>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</si>
  <si>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</si>
  <si>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</si>
  <si>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</si>
  <si>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</si>
  <si>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</si>
  <si>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</si>
  <si>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</si>
  <si>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</si>
  <si>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</si>
  <si>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</si>
  <si>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</si>
  <si>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</si>
  <si>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</si>
  <si>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</si>
  <si>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</si>
  <si>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</si>
  <si>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</si>
  <si>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</si>
  <si>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</si>
  <si>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</si>
  <si>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</si>
  <si>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</si>
  <si>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</si>
  <si>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</si>
  <si>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</si>
  <si>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</si>
  <si>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</si>
  <si>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</si>
  <si>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</si>
  <si>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</si>
  <si>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</si>
  <si>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</si>
  <si>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</si>
  <si>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</si>
  <si>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</si>
  <si>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</si>
  <si>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</si>
  <si>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</si>
  <si>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</si>
  <si>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</si>
  <si>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</si>
  <si>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</si>
  <si>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</si>
  <si>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</si>
  <si>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</si>
  <si>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</si>
  <si>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</si>
  <si>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</si>
  <si>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</si>
  <si>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</si>
  <si>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</si>
  <si>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</si>
  <si>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</si>
  <si>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</si>
  <si>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</si>
  <si>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</si>
  <si>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</si>
  <si>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</si>
  <si>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</si>
  <si>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</si>
  <si>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</si>
  <si>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</si>
  <si>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</si>
  <si>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</si>
  <si>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</si>
  <si>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</si>
  <si>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</si>
  <si>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</si>
  <si>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</si>
  <si>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</si>
  <si>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</si>
  <si>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</si>
  <si>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</si>
  <si>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</si>
  <si>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</si>
  <si>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</si>
  <si>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</si>
  <si>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</si>
  <si>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</si>
  <si>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</si>
  <si>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</si>
  <si>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</si>
  <si>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</si>
  <si>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</si>
  <si>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</si>
  <si>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</si>
  <si>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</si>
  <si>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</si>
  <si>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</si>
  <si>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</si>
  <si>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</si>
  <si>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</si>
  <si>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</si>
  <si>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</si>
  <si>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</si>
  <si>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</si>
  <si>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</si>
  <si>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</si>
  <si>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</si>
  <si>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</si>
  <si>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</si>
  <si>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</si>
  <si>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</si>
  <si>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</si>
  <si>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</si>
  <si>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</si>
  <si>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</si>
  <si>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</si>
  <si>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</si>
  <si>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</si>
  <si>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</si>
  <si>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</si>
  <si>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</si>
  <si>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</si>
  <si>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</si>
  <si>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</si>
  <si>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</si>
  <si>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</si>
  <si>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</si>
  <si>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</si>
  <si>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</si>
  <si>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</si>
  <si>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</si>
  <si>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</si>
  <si>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</si>
  <si>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</si>
  <si>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</si>
  <si>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</si>
  <si>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</si>
  <si>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</si>
  <si>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</si>
  <si>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</si>
  <si>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</si>
  <si>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</si>
  <si>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</si>
  <si>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</si>
  <si>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</si>
  <si>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</si>
  <si>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</si>
  <si>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</si>
  <si>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</si>
  <si>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</si>
  <si>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</si>
  <si>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</si>
  <si>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</si>
  <si>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</si>
  <si>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</si>
  <si>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</si>
  <si>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</si>
  <si>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</si>
  <si>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</si>
  <si>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</si>
  <si>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</si>
  <si>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</si>
  <si>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</si>
  <si>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</si>
  <si>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</si>
  <si>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</si>
  <si>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</si>
  <si>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</si>
  <si>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</si>
  <si>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</si>
  <si>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</si>
  <si>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</si>
  <si>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</si>
  <si>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</si>
  <si>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</si>
  <si>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</si>
  <si>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</si>
  <si>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</si>
  <si>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</si>
  <si>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</si>
  <si>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</si>
  <si>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</si>
  <si>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</si>
  <si>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</si>
  <si>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</si>
  <si>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</si>
  <si>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</si>
  <si>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</si>
  <si>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</si>
  <si>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</si>
  <si>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</si>
  <si>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</si>
  <si>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</si>
  <si>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</si>
  <si>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</si>
  <si>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</si>
  <si>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</si>
  <si>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</si>
  <si>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</si>
  <si>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</si>
  <si>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</si>
  <si>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</si>
  <si>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</si>
  <si>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</si>
  <si>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</si>
  <si>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</si>
  <si>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</si>
  <si>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</si>
  <si>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</si>
  <si>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</si>
  <si>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</si>
  <si>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</si>
  <si>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</si>
  <si>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</si>
  <si>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</si>
  <si>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</si>
  <si>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</si>
  <si>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</si>
  <si>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</si>
  <si>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</si>
  <si>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</si>
  <si>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</si>
  <si>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</si>
  <si>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</si>
  <si>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</si>
  <si>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</si>
  <si>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</si>
  <si>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</si>
  <si>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</si>
  <si>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</si>
  <si>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</si>
  <si>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</si>
  <si>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</si>
  <si>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</si>
  <si>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</si>
  <si>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</si>
  <si>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</si>
  <si>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</si>
  <si>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</si>
  <si>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</si>
  <si>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</si>
  <si>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</si>
  <si>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</si>
  <si>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</si>
  <si>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</si>
  <si>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</si>
  <si>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</si>
  <si>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</si>
  <si>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</si>
  <si>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</si>
  <si>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</si>
  <si>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</si>
  <si>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</si>
  <si>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</si>
  <si>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</si>
  <si>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</si>
  <si>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</si>
  <si>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</si>
  <si>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</si>
  <si>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</si>
  <si>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</si>
  <si>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</si>
  <si>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</si>
  <si>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</si>
  <si>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</si>
  <si>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</si>
  <si>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</si>
  <si>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</si>
  <si>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</si>
  <si>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</si>
  <si>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</si>
  <si>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</si>
  <si>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</si>
  <si>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</si>
  <si>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</si>
  <si>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</si>
  <si>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</si>
  <si>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</si>
  <si>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</si>
  <si>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</si>
  <si>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</si>
  <si>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</si>
  <si>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</si>
  <si>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</si>
  <si>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</si>
  <si>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</si>
  <si>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</si>
  <si>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</si>
  <si>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</si>
  <si>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</si>
  <si>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</si>
  <si>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</si>
  <si>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</si>
  <si>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</si>
  <si>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</si>
  <si>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</si>
  <si>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</si>
  <si>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</si>
  <si>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</si>
  <si>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</si>
  <si>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</si>
  <si>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</si>
  <si>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</si>
  <si>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</si>
  <si>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</si>
  <si>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</si>
  <si>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</si>
  <si>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</si>
  <si>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</si>
  <si>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</si>
  <si>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</si>
  <si>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</si>
  <si>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</si>
  <si>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</si>
  <si>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</si>
  <si>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</si>
  <si>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</si>
  <si>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</si>
  <si>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</si>
  <si>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</si>
  <si>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</si>
  <si>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</si>
  <si>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</si>
  <si>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</si>
  <si>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</si>
  <si>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</si>
  <si>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</si>
  <si>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</si>
  <si>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</si>
  <si>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</si>
  <si>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</si>
  <si>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</si>
  <si>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</si>
  <si>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</si>
  <si>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</si>
  <si>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</si>
  <si>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</si>
  <si>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</si>
  <si>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</si>
  <si>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</si>
  <si>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</si>
  <si>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</si>
  <si>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</si>
  <si>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</si>
  <si>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</si>
  <si>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</si>
  <si>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</si>
  <si>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</si>
  <si>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</si>
  <si>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</si>
  <si>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</si>
  <si>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</si>
  <si>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</si>
  <si>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</si>
  <si>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</si>
  <si>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</si>
  <si>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</si>
  <si>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</si>
  <si>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</si>
  <si>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</si>
  <si>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</si>
  <si>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</si>
  <si>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</si>
  <si>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</si>
  <si>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</si>
  <si>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</si>
  <si>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</si>
  <si>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</si>
  <si>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</si>
  <si>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</si>
  <si>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</si>
  <si>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</si>
  <si>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</si>
  <si>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</si>
  <si>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</si>
  <si>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</si>
  <si>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</si>
  <si>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</si>
  <si>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</si>
  <si>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</si>
  <si>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</si>
  <si>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</si>
  <si>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</si>
  <si>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</si>
  <si>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</si>
  <si>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</si>
  <si>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</si>
  <si>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</si>
  <si>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</si>
  <si>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</si>
  <si>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</si>
  <si>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</si>
  <si>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</si>
  <si>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</si>
  <si>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</si>
  <si>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</si>
  <si>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</si>
  <si>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</si>
  <si>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</si>
  <si>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</si>
  <si>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</si>
  <si>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</si>
  <si>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</si>
  <si>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</si>
  <si>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</si>
  <si>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</si>
  <si>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</si>
  <si>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</si>
  <si>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</si>
  <si>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</si>
  <si>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</si>
  <si>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</si>
  <si>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</si>
  <si>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</si>
  <si>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</si>
  <si>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</si>
  <si>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</si>
  <si>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</si>
  <si>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</si>
  <si>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</si>
  <si>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</si>
  <si>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</si>
  <si>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</si>
  <si>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</si>
  <si>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</si>
  <si>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</si>
  <si>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</si>
  <si>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</si>
  <si>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</si>
  <si>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</si>
  <si>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</si>
  <si>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</si>
  <si>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</si>
  <si>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</si>
  <si>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</si>
  <si>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</si>
  <si>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</si>
  <si>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</si>
  <si>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</si>
  <si>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</si>
  <si>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</si>
  <si>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</si>
  <si>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</si>
  <si>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</si>
  <si>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</si>
  <si>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</si>
  <si>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</si>
  <si>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</si>
  <si>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</si>
  <si>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</si>
  <si>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</si>
  <si>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</si>
  <si>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</si>
  <si>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</si>
  <si>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</si>
  <si>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</si>
  <si>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</si>
  <si>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</si>
  <si>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</si>
  <si>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</si>
  <si>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</si>
  <si>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</si>
  <si>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</si>
  <si>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</si>
  <si>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</si>
  <si>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</si>
  <si>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</si>
  <si>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</si>
  <si>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</si>
  <si>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</si>
  <si>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</si>
  <si>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</si>
  <si>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</si>
  <si>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</si>
  <si>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</si>
  <si>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</si>
  <si>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</si>
  <si>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</si>
  <si>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</si>
  <si>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</si>
  <si>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</si>
  <si>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</si>
  <si>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</si>
  <si>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</si>
  <si>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</si>
  <si>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</si>
  <si>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</si>
  <si>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</si>
  <si>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</si>
  <si>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</si>
  <si>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</si>
  <si>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</si>
  <si>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</si>
  <si>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</si>
  <si>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</si>
  <si>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</si>
  <si>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</si>
  <si>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</si>
  <si>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</si>
  <si>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</si>
  <si>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</si>
  <si>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</si>
  <si>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</si>
  <si>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</si>
  <si>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</si>
  <si>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</si>
  <si>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</si>
  <si>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</si>
  <si>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</si>
  <si>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</si>
  <si>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</si>
  <si>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</si>
  <si>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</si>
  <si>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</si>
  <si>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</si>
  <si>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</si>
  <si>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</si>
  <si>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</si>
  <si>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</si>
  <si>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</si>
  <si>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</si>
  <si>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</si>
  <si>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</si>
  <si>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</si>
  <si>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</si>
  <si>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</si>
  <si>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</si>
  <si>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</si>
  <si>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</si>
  <si>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</si>
  <si>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</si>
  <si>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</si>
  <si>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</si>
  <si>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</si>
  <si>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</si>
  <si>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</si>
  <si>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</si>
  <si>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</si>
  <si>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</si>
  <si>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</si>
  <si>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</si>
  <si>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</si>
  <si>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</si>
  <si>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</si>
  <si>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</si>
  <si>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</si>
  <si>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</si>
  <si>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</si>
  <si>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</si>
  <si>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</si>
  <si>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</si>
  <si>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</si>
  <si>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</si>
  <si>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</si>
  <si>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</si>
  <si>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</si>
  <si>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</si>
  <si>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</si>
  <si>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</si>
  <si>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</si>
  <si>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</si>
  <si>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</si>
  <si>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</si>
  <si>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</si>
  <si>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</si>
  <si>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</si>
  <si>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</si>
  <si>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</si>
  <si>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</si>
  <si>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</si>
  <si>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</si>
  <si>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</si>
  <si>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</si>
  <si>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</si>
  <si>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</si>
  <si>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</si>
  <si>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</si>
  <si>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</si>
  <si>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</si>
  <si>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</si>
  <si>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</si>
  <si>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</si>
  <si>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</si>
  <si>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</si>
  <si>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</si>
  <si>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</si>
  <si>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</si>
  <si>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</si>
  <si>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</si>
  <si>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</si>
  <si>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</si>
  <si>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</si>
  <si>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</si>
  <si>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</si>
  <si>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</si>
  <si>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</si>
  <si>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</si>
  <si>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</si>
  <si>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</si>
  <si>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</si>
  <si>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</si>
  <si>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</si>
  <si>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</si>
  <si>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</si>
  <si>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</si>
  <si>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</si>
  <si>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</si>
  <si>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</si>
  <si>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</si>
  <si>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</si>
  <si>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</si>
  <si>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</si>
  <si>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</si>
  <si>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</si>
  <si>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</si>
  <si>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</si>
  <si>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</si>
  <si>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</si>
  <si>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</si>
  <si>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</si>
  <si>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</si>
  <si>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</si>
  <si>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</si>
  <si>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</si>
  <si>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</si>
  <si>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</si>
  <si>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</si>
  <si>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</si>
  <si>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</si>
  <si>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</si>
  <si>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</si>
  <si>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</si>
  <si>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</si>
  <si>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</si>
  <si>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</si>
  <si>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</si>
  <si>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</si>
  <si>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</si>
  <si>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</si>
  <si>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</si>
  <si>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</si>
  <si>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</si>
  <si>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</si>
  <si>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</si>
  <si>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</si>
  <si>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</si>
  <si>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</si>
  <si>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</si>
  <si>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</si>
  <si>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</si>
  <si>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</si>
  <si>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</si>
  <si>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</si>
  <si>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</si>
  <si>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</si>
  <si>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</si>
  <si>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</si>
  <si>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</si>
  <si>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</si>
  <si>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</si>
  <si>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</si>
  <si>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</si>
  <si>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</si>
  <si>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</si>
  <si>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</si>
  <si>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</si>
  <si>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</si>
  <si>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</si>
  <si>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</si>
  <si>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</si>
  <si>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</si>
  <si>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</si>
  <si>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</si>
  <si>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</si>
  <si>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</si>
  <si>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</si>
  <si>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</si>
  <si>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</si>
  <si>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</si>
  <si>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</si>
  <si>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</si>
  <si>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</si>
  <si>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</si>
  <si>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</si>
  <si>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</si>
  <si>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</si>
  <si>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</si>
  <si>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</si>
  <si>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</si>
  <si>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</si>
  <si>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</si>
  <si>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</si>
  <si>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</si>
  <si>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</si>
  <si>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</si>
  <si>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</si>
  <si>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</si>
  <si>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</si>
  <si>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</si>
  <si>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</si>
  <si>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</si>
  <si>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</si>
  <si>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</si>
  <si>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</si>
  <si>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</si>
  <si>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</si>
  <si>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</si>
  <si>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</si>
  <si>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</si>
  <si>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</si>
  <si>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</si>
  <si>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</si>
  <si>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</si>
  <si>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</si>
  <si>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</si>
  <si>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</si>
  <si>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</si>
  <si>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</si>
  <si>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</si>
  <si>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</si>
  <si>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</si>
  <si>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</si>
  <si>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</si>
  <si>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</si>
  <si>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</si>
  <si>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</si>
  <si>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</si>
  <si>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</si>
  <si>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</si>
  <si>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</si>
  <si>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</si>
  <si>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</si>
  <si>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</si>
  <si>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</si>
  <si>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</si>
  <si>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</si>
  <si>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</si>
  <si>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</si>
  <si>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</si>
  <si>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</si>
  <si>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</si>
  <si>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</si>
  <si>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</si>
  <si>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</si>
  <si>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</si>
  <si>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</si>
  <si>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</si>
  <si>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</si>
  <si>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</si>
  <si>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</si>
  <si>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</si>
  <si>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</si>
  <si>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</si>
  <si>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</si>
  <si>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</si>
  <si>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</si>
  <si>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</si>
  <si>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</si>
  <si>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</si>
  <si>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</si>
  <si>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</si>
  <si>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</si>
  <si>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</si>
  <si>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</si>
  <si>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</si>
  <si>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</si>
  <si>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</si>
  <si>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</si>
  <si>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</si>
  <si>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</si>
  <si>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</si>
  <si>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</si>
  <si>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</si>
  <si>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</si>
  <si>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</si>
  <si>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</si>
  <si>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</si>
  <si>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</si>
  <si>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</si>
  <si>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</si>
  <si>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</si>
  <si>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</si>
  <si>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</si>
  <si>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</si>
  <si>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</si>
  <si>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</si>
  <si>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</si>
  <si>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</si>
  <si>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</si>
  <si>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</si>
  <si>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</si>
  <si>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</si>
  <si>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</si>
  <si>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</si>
  <si>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</si>
  <si>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</si>
  <si>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</si>
  <si>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</si>
  <si>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</si>
  <si>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</si>
  <si>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</si>
  <si>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</si>
  <si>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</si>
  <si>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</si>
  <si>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</si>
  <si>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</si>
  <si>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</si>
  <si>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</si>
  <si>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</si>
  <si>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</si>
  <si>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</si>
  <si>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</si>
  <si>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</si>
  <si>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</si>
  <si>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</si>
  <si>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</si>
  <si>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</si>
  <si>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</si>
  <si>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</si>
  <si>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</si>
  <si>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</si>
  <si>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</si>
  <si>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</si>
  <si>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</si>
  <si>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</si>
  <si>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</si>
  <si>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</si>
  <si>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</si>
  <si>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</si>
  <si>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</si>
  <si>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</si>
  <si>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</si>
  <si>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</si>
  <si>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</si>
  <si>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</si>
  <si>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</si>
  <si>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</si>
  <si>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</si>
  <si>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</si>
  <si>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</si>
  <si>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</si>
  <si>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</si>
  <si>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</si>
  <si>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</si>
  <si>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</si>
  <si>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</si>
  <si>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</si>
  <si>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</si>
  <si>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</si>
  <si>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</si>
  <si>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</si>
  <si>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</si>
  <si>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</si>
  <si>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</si>
  <si>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</si>
  <si>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</si>
  <si>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</si>
  <si>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</si>
  <si>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</si>
  <si>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</si>
  <si>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</si>
  <si>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</si>
  <si>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</si>
  <si>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</si>
  <si>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</si>
  <si>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</si>
  <si>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</si>
  <si>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</si>
  <si>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</si>
  <si>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</si>
  <si>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</si>
  <si>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</si>
  <si>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</si>
  <si>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</si>
  <si>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</si>
  <si>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</si>
  <si>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</si>
  <si>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</si>
  <si>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</si>
  <si>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</si>
  <si>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</si>
  <si>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</si>
  <si>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</si>
  <si>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</si>
  <si>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</si>
  <si>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</si>
  <si>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</si>
  <si>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</si>
  <si>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</si>
  <si>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</si>
  <si>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</si>
  <si>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</si>
  <si>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</si>
  <si>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</si>
  <si>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</si>
  <si>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</si>
  <si>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</si>
  <si>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</si>
  <si>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</si>
  <si>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</si>
  <si>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</si>
  <si>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</si>
  <si>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</si>
  <si>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</si>
  <si>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</si>
  <si>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</si>
  <si>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</si>
  <si>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</si>
  <si>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</si>
  <si>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</si>
  <si>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</si>
  <si>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</si>
  <si>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</si>
  <si>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</si>
  <si>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</si>
  <si>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</si>
  <si>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</si>
  <si>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</si>
  <si>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</si>
  <si>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</si>
  <si>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</si>
  <si>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</si>
  <si>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</si>
  <si>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</si>
  <si>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</si>
  <si>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</si>
  <si>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</si>
  <si>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</si>
  <si>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</si>
  <si>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</si>
  <si>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</si>
  <si>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</si>
  <si>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</si>
  <si>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</si>
  <si>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</si>
  <si>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</si>
  <si>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</si>
  <si>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</si>
  <si>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</si>
  <si>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</si>
  <si>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</si>
  <si>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</si>
  <si>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</si>
  <si>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</si>
  <si>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</si>
  <si>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</si>
  <si>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</si>
  <si>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</si>
  <si>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</si>
  <si>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</si>
  <si>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</si>
  <si>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</si>
  <si>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</si>
  <si>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</si>
  <si>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</si>
  <si>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</si>
  <si>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</si>
  <si>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</si>
  <si>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</si>
  <si>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</si>
  <si>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</si>
  <si>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</si>
  <si>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</si>
  <si>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</si>
  <si>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</si>
  <si>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</si>
  <si>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</si>
  <si>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</si>
  <si>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</si>
  <si>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</si>
  <si>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</si>
  <si>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</si>
  <si>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</si>
  <si>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</si>
  <si>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</si>
  <si>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</si>
  <si>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</si>
  <si>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</si>
  <si>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</si>
  <si>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</si>
  <si>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</si>
  <si>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</si>
  <si>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</si>
  <si>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</si>
  <si>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</si>
  <si>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</si>
  <si>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</si>
  <si>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</si>
  <si>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</si>
  <si>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</si>
  <si>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</si>
  <si>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</si>
  <si>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</si>
  <si>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</si>
  <si>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</si>
  <si>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</si>
  <si>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</si>
  <si>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</si>
  <si>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</si>
  <si>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</si>
  <si>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</si>
  <si>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</si>
  <si>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</si>
  <si>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</si>
  <si>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</si>
  <si>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</si>
  <si>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</si>
  <si>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</si>
  <si>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</si>
  <si>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</si>
  <si>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</si>
  <si>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</si>
  <si>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</si>
  <si>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</si>
  <si>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</si>
  <si>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</si>
  <si>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</si>
  <si>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</si>
  <si>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</si>
  <si>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</si>
  <si>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</si>
  <si>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</si>
  <si>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</si>
  <si>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</si>
  <si>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</si>
  <si>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</si>
  <si>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</si>
  <si>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</si>
  <si>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</si>
  <si>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</si>
  <si>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</si>
  <si>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</si>
  <si>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</si>
  <si>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</si>
  <si>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</si>
  <si>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</si>
  <si>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</si>
  <si>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</si>
  <si>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</si>
  <si>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</si>
  <si>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</si>
  <si>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</si>
  <si>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</si>
  <si>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</si>
  <si>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</si>
  <si>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</si>
  <si>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</si>
  <si>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</si>
  <si>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</si>
  <si>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</si>
  <si>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</si>
  <si>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</si>
  <si>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</si>
  <si>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</si>
  <si>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</si>
  <si>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</si>
  <si>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</si>
  <si>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</si>
  <si>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</si>
  <si>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</si>
  <si>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</si>
  <si>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</si>
  <si>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</si>
  <si>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</si>
  <si>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</si>
  <si>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</si>
  <si>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</si>
  <si>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</si>
  <si>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</si>
  <si>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</si>
  <si>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</si>
  <si>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</si>
  <si>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</si>
  <si>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</si>
  <si>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</si>
  <si>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</si>
  <si>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</si>
  <si>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</si>
  <si>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</si>
  <si>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</si>
  <si>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</si>
  <si>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</si>
  <si>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</si>
  <si>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</si>
  <si>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</si>
  <si>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</si>
  <si>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</si>
  <si>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</si>
  <si>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</si>
  <si>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</si>
  <si>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</si>
  <si>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</si>
  <si>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</si>
  <si>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</si>
  <si>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</si>
  <si>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</si>
  <si>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</si>
  <si>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</si>
  <si>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</si>
  <si>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</si>
  <si>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</si>
  <si>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</si>
  <si>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</si>
  <si>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</si>
  <si>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</si>
  <si>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</si>
  <si>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</si>
  <si>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</si>
  <si>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</si>
  <si>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</si>
  <si>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</si>
  <si>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</si>
  <si>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</si>
  <si>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</si>
  <si>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</si>
  <si>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</si>
  <si>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</si>
  <si>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</si>
  <si>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</si>
  <si>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</si>
  <si>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</si>
  <si>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</si>
  <si>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</si>
  <si>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</si>
  <si>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</si>
  <si>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</si>
  <si>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</si>
  <si>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</si>
  <si>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</si>
  <si>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</si>
  <si>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</si>
  <si>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</si>
  <si>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</si>
  <si>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</si>
  <si>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</si>
  <si>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</si>
  <si>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</si>
  <si>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</si>
  <si>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</si>
  <si>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</si>
  <si>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</si>
  <si>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</si>
  <si>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</si>
  <si>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</si>
  <si>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</si>
  <si>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</si>
  <si>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</si>
  <si>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</si>
  <si>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</si>
  <si>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</si>
  <si>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</si>
  <si>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</si>
  <si>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</si>
  <si>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</si>
  <si>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</si>
  <si>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</si>
  <si>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</si>
  <si>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</si>
  <si>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</si>
  <si>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</si>
  <si>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</si>
  <si>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</si>
  <si>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</si>
  <si>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</si>
  <si>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</si>
  <si>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</si>
  <si>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</si>
  <si>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</si>
  <si>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</si>
  <si>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</si>
  <si>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</si>
  <si>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</si>
  <si>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</si>
  <si>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</si>
  <si>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</si>
  <si>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</si>
  <si>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</si>
  <si>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</si>
  <si>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</si>
  <si>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</si>
  <si>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</si>
  <si>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</si>
  <si>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</si>
  <si>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</si>
  <si>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</si>
  <si>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</si>
  <si>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</si>
  <si>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</si>
  <si>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</si>
  <si>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</si>
  <si>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</si>
  <si>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</si>
  <si>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</si>
  <si>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</si>
  <si>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</si>
  <si>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</si>
  <si>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</si>
  <si>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</si>
  <si>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</si>
  <si>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</si>
  <si>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</si>
  <si>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</si>
  <si>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</si>
  <si>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</si>
  <si>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</si>
  <si>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</si>
  <si>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</si>
  <si>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</si>
  <si>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</si>
  <si>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</si>
  <si>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</si>
  <si>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</si>
  <si>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</si>
  <si>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</si>
  <si>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</si>
  <si>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</si>
  <si>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</si>
  <si>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</si>
  <si>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</si>
  <si>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</si>
  <si>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</si>
  <si>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</si>
  <si>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</si>
  <si>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</si>
  <si>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</si>
  <si>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</si>
  <si>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</si>
  <si>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</si>
  <si>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</si>
  <si>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</si>
  <si>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</si>
  <si>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</si>
  <si>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</si>
  <si>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</si>
  <si>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</si>
  <si>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</si>
  <si>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</si>
  <si>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</si>
  <si>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</si>
  <si>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</si>
  <si>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</si>
  <si>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</si>
  <si>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</si>
  <si>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</si>
  <si>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</si>
  <si>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</si>
  <si>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</si>
  <si>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</si>
  <si>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</si>
  <si>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</si>
  <si>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</si>
  <si>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</si>
  <si>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</si>
  <si>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</si>
  <si>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</si>
  <si>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</si>
  <si>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</si>
  <si>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</si>
  <si>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</si>
  <si>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</si>
  <si>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</si>
  <si>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</si>
  <si>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</si>
  <si>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</si>
  <si>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</si>
  <si>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</si>
  <si>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</si>
  <si>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</si>
  <si>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</si>
  <si>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</si>
  <si>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</si>
  <si>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</si>
  <si>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</si>
  <si>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</si>
  <si>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</si>
  <si>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</si>
  <si>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</si>
  <si>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</si>
  <si>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</si>
  <si>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</si>
  <si>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</si>
  <si>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</si>
  <si>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</si>
  <si>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</si>
  <si>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</si>
  <si>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</si>
  <si>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</si>
  <si>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</si>
  <si>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</si>
  <si>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</si>
  <si>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</si>
  <si>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</si>
  <si>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</si>
  <si>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</si>
  <si>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</si>
  <si>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</si>
  <si>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</si>
  <si>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</si>
  <si>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</si>
  <si>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</si>
  <si>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</si>
  <si>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</si>
  <si>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</si>
  <si>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</si>
  <si>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</si>
  <si>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</si>
  <si>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</si>
  <si>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</si>
  <si>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</si>
  <si>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</si>
  <si>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</si>
  <si>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</si>
  <si>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</si>
  <si>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</si>
  <si>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</si>
  <si>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</si>
  <si>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</si>
  <si>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</si>
  <si>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</si>
  <si>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</si>
  <si>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</si>
  <si>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</si>
  <si>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</si>
  <si>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</si>
  <si>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</si>
  <si>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</si>
  <si>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</si>
  <si>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</si>
  <si>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</si>
  <si>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</si>
  <si>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</si>
  <si>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</si>
  <si>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</si>
  <si>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</si>
  <si>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</si>
  <si>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</si>
  <si>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</si>
  <si>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</si>
  <si>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</si>
  <si>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</si>
  <si>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</si>
  <si>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</si>
  <si>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</si>
  <si>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</si>
  <si>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</si>
  <si>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</si>
  <si>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</si>
  <si>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</si>
  <si>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</si>
  <si>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</si>
  <si>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</si>
  <si>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</si>
  <si>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</si>
  <si>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</si>
  <si>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</si>
  <si>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</si>
  <si>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</si>
  <si>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</si>
  <si>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</si>
  <si>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</si>
  <si>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</si>
  <si>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</si>
  <si>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</si>
  <si>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</si>
  <si>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</si>
  <si>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</si>
  <si>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</si>
  <si>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</si>
  <si>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</si>
  <si>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</si>
  <si>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</si>
  <si>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</si>
  <si>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</si>
  <si>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</si>
  <si>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</si>
  <si>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</si>
  <si>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</si>
  <si>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</si>
  <si>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</si>
  <si>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</si>
  <si>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</si>
  <si>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</si>
  <si>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</si>
  <si>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</si>
  <si>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</si>
  <si>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</si>
  <si>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</si>
  <si>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</si>
  <si>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</si>
  <si>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</si>
  <si>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</si>
  <si>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</si>
  <si>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</si>
  <si>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</si>
  <si>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</si>
  <si>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</si>
  <si>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</si>
  <si>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</si>
  <si>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</si>
  <si>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</si>
  <si>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</si>
  <si>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</si>
  <si>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</si>
  <si>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</si>
  <si>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</si>
  <si>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</si>
  <si>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</si>
  <si>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</si>
  <si>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</si>
  <si>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</si>
  <si>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</si>
  <si>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</si>
  <si>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</si>
  <si>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</si>
  <si>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</si>
  <si>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</si>
  <si>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</si>
  <si>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</si>
  <si>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</si>
  <si>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</si>
  <si>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</si>
  <si>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</si>
  <si>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</si>
  <si>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</si>
  <si>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</si>
  <si>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</si>
  <si>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</si>
  <si>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</si>
  <si>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</si>
  <si>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</si>
  <si>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</si>
  <si>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</si>
  <si>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</si>
  <si>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</si>
  <si>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</si>
  <si>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</si>
  <si>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</si>
  <si>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</si>
  <si>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</si>
  <si>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</si>
  <si>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</si>
  <si>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</si>
  <si>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</si>
  <si>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</si>
  <si>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</si>
  <si>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</si>
  <si>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</si>
  <si>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</si>
  <si>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</si>
  <si>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</si>
  <si>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</si>
  <si>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</si>
  <si>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</si>
  <si>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</si>
  <si>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</si>
  <si>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</si>
  <si>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</si>
  <si>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</si>
  <si>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</si>
  <si>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</si>
  <si>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</si>
  <si>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</si>
  <si>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</si>
  <si>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</si>
  <si>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</si>
  <si>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</si>
  <si>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</si>
  <si>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</si>
  <si>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</si>
  <si>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</si>
  <si>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</si>
  <si>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</si>
  <si>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</si>
  <si>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</si>
  <si>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</si>
  <si>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</si>
  <si>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</si>
  <si>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</si>
  <si>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</si>
  <si>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</si>
  <si>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</si>
  <si>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</si>
  <si>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</si>
  <si>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</si>
  <si>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</si>
  <si>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</si>
  <si>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</si>
  <si>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</si>
  <si>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</si>
  <si>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</si>
  <si>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</si>
  <si>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</si>
  <si>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</si>
  <si>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</si>
  <si>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</si>
  <si>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</si>
  <si>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</si>
  <si>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</si>
  <si>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</si>
  <si>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</si>
  <si>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</si>
  <si>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</si>
  <si>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</si>
  <si>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</si>
  <si>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</si>
  <si>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</si>
  <si>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</si>
  <si>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</si>
  <si>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</si>
  <si>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</si>
  <si>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</si>
  <si>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</si>
  <si>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</si>
  <si>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</si>
  <si>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</si>
  <si>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</si>
  <si>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</si>
  <si>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</si>
  <si>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</si>
  <si>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</si>
  <si>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</si>
  <si>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</si>
  <si>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</si>
  <si>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</si>
  <si>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</si>
  <si>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</si>
  <si>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</si>
  <si>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</si>
  <si>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</si>
  <si>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</si>
  <si>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</si>
  <si>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</si>
  <si>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</si>
  <si>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</si>
  <si>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</si>
  <si>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</si>
  <si>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</si>
  <si>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</si>
  <si>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</si>
  <si>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</si>
  <si>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</si>
  <si>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</si>
  <si>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</si>
  <si>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</si>
  <si>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</si>
  <si>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</si>
  <si>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</si>
  <si>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</si>
  <si>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</si>
  <si>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</si>
  <si>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</si>
  <si>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</si>
  <si>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</si>
  <si>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</si>
  <si>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</si>
  <si>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</si>
  <si>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</si>
  <si>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</si>
  <si>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</si>
  <si>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</si>
  <si>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</si>
  <si>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</si>
  <si>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</si>
  <si>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</si>
  <si>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</si>
  <si>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</si>
  <si>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</si>
  <si>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</si>
  <si>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</si>
  <si>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</si>
  <si>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</si>
  <si>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</si>
  <si>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</si>
  <si>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</si>
  <si>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</si>
  <si>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</si>
  <si>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</si>
  <si>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</si>
  <si>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</si>
  <si>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</si>
  <si>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</si>
  <si>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</si>
  <si>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</si>
  <si>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</si>
  <si>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</si>
  <si>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</si>
  <si>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</si>
  <si>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</si>
  <si>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</si>
  <si>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</si>
  <si>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</si>
  <si>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</si>
  <si>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</si>
  <si>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</si>
  <si>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</si>
  <si>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</si>
  <si>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</si>
  <si>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</si>
  <si>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</si>
  <si>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</si>
  <si>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</si>
  <si>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</si>
  <si>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</si>
  <si>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</si>
  <si>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</si>
  <si>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</si>
  <si>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</si>
  <si>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</si>
  <si>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</si>
  <si>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</si>
  <si>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</si>
  <si>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</si>
  <si>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</si>
  <si>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****</t>
    <phoneticPr fontId="41" type="noConversion"/>
  </si>
  <si>
    <t>80:20 학습법</t>
    <phoneticPr fontId="41" type="noConversion"/>
  </si>
  <si>
    <t>O</t>
    <phoneticPr fontId="41" type="noConversion"/>
  </si>
  <si>
    <t>평생 월급 받는 연금투자의 기술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</si>
</sst>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29" borderId="52" xfId="0" applyFont="1" applyFill="1" applyBorder="1" applyAlignment="1">
      <alignment horizontal="center"/>
    </xf>
    <xf numFmtId="0" fontId="62" fillId="19" borderId="52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0" fillId="19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1">
        <v>2019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4"/>
      <c r="C1" s="754"/>
      <c r="D1" s="754"/>
      <c r="E1" s="754"/>
      <c r="F1" s="754"/>
      <c r="G1" s="754"/>
      <c r="H1" s="754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7" t="s">
        <v>322</v>
      </c>
      <c r="B1" s="758"/>
      <c r="C1" s="758"/>
      <c r="D1" s="758"/>
      <c r="E1" s="759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0" t="s">
        <v>398</v>
      </c>
      <c r="E2" s="760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1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2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2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2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2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2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2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2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2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2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2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2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2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2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2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2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2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2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2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2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3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2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2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2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3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1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2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2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2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2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2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2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2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2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2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2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2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2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3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1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2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2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2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2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2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2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2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2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2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2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3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1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2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2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2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2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2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2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2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2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3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2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2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2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2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2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2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2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2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2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2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2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2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2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2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2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2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3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2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2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2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2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2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2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2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2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2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2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2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2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3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4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5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5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5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5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5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5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5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5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5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6" t="s">
        <v>495</v>
      </c>
      <c r="B105" s="767"/>
      <c r="C105" s="768"/>
      <c r="D105" s="755">
        <f>SUM(D4:D104)</f>
        <v>1832000</v>
      </c>
      <c r="E105" s="75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2">
        <v>2020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3">
        <v>2021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2"/>
  <sheetViews>
    <sheetView tabSelected="1" zoomScaleNormal="100" zoomScaleSheetLayoutView="75" workbookViewId="0">
      <pane ySplit="2" topLeftCell="A120" activePane="bottomLeft" state="frozen"/>
      <selection pane="bottomLeft" activeCell="C139" sqref="C13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69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1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69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5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4107</v>
      </c>
      <c r="C102" s="605">
        <v>35</v>
      </c>
      <c r="D102" s="605">
        <v>252</v>
      </c>
      <c r="E102" s="670">
        <f t="shared" ref="E102:E156" si="4">(C102/D102)*100</f>
        <v>13.888888888888889</v>
      </c>
      <c r="F102" s="605"/>
      <c r="G102" s="470" t="s">
        <v>4841</v>
      </c>
      <c r="H102" s="471" t="s">
        <v>5161</v>
      </c>
      <c r="I102" s="297">
        <v>2023</v>
      </c>
      <c r="J102" s="470" t="s">
        <v>702</v>
      </c>
      <c r="K102" s="295" t="s">
        <v>5162</v>
      </c>
      <c r="L102" s="300">
        <v>45641</v>
      </c>
      <c r="M102" s="296" t="s">
        <v>690</v>
      </c>
      <c r="N102" s="281">
        <f t="shared" si="3"/>
        <v>45662</v>
      </c>
      <c r="O102" s="9"/>
    </row>
    <row r="103" spans="2:15" ht="15">
      <c r="B103" s="708" t="s">
        <v>4502</v>
      </c>
      <c r="C103" s="605">
        <v>37</v>
      </c>
      <c r="D103" s="605">
        <v>274</v>
      </c>
      <c r="E103" s="670">
        <f t="shared" ref="E103" si="5">(C103/D103)*100</f>
        <v>13.503649635036496</v>
      </c>
      <c r="F103" s="605"/>
      <c r="G103" s="470" t="s">
        <v>4841</v>
      </c>
      <c r="H103" s="471" t="s">
        <v>5133</v>
      </c>
      <c r="I103" s="297">
        <v>2020</v>
      </c>
      <c r="J103" s="470" t="s">
        <v>887</v>
      </c>
      <c r="K103" s="295" t="s">
        <v>5134</v>
      </c>
      <c r="L103" s="300">
        <v>45641</v>
      </c>
      <c r="M103" s="296" t="s">
        <v>690</v>
      </c>
      <c r="N103" s="281">
        <f t="shared" ref="N103" si="6">IF(M103="O",L103+21,L103+14)</f>
        <v>45662</v>
      </c>
      <c r="O103" s="9"/>
    </row>
    <row r="104" spans="2:15" ht="15">
      <c r="B104" s="683"/>
      <c r="C104" s="578"/>
      <c r="D104" s="578"/>
      <c r="E104" s="671"/>
      <c r="F104" s="578"/>
      <c r="G104" s="498"/>
      <c r="H104" s="497"/>
      <c r="I104" s="8"/>
      <c r="J104" s="498"/>
      <c r="K104" s="173"/>
      <c r="L104" s="281"/>
      <c r="M104" s="172"/>
      <c r="N104" s="281">
        <f t="shared" si="3"/>
        <v>14</v>
      </c>
      <c r="O104" s="9"/>
    </row>
    <row r="105" spans="2:15" ht="15">
      <c r="B105" s="474" t="s">
        <v>3964</v>
      </c>
      <c r="C105" s="473">
        <v>102</v>
      </c>
      <c r="D105" s="584">
        <v>269</v>
      </c>
      <c r="E105" s="672">
        <f t="shared" si="4"/>
        <v>37.918215613382898</v>
      </c>
      <c r="F105" s="473"/>
      <c r="G105" s="473">
        <v>1</v>
      </c>
      <c r="H105" s="474" t="s">
        <v>3963</v>
      </c>
      <c r="I105" s="312">
        <v>2022</v>
      </c>
      <c r="J105" s="473" t="s">
        <v>4111</v>
      </c>
      <c r="K105" s="310"/>
      <c r="L105" s="586"/>
      <c r="M105" s="348"/>
      <c r="N105" s="281">
        <f t="shared" si="3"/>
        <v>14</v>
      </c>
      <c r="O105" s="477"/>
    </row>
    <row r="106" spans="2:15" ht="15">
      <c r="B106" s="474" t="s">
        <v>1890</v>
      </c>
      <c r="C106" s="473"/>
      <c r="D106" s="584"/>
      <c r="E106" s="672" t="e">
        <f t="shared" si="4"/>
        <v>#DIV/0!</v>
      </c>
      <c r="F106" s="473"/>
      <c r="G106" s="473"/>
      <c r="H106" s="474" t="s">
        <v>3965</v>
      </c>
      <c r="I106" s="312">
        <v>2017</v>
      </c>
      <c r="J106" s="473" t="s">
        <v>3915</v>
      </c>
      <c r="K106" s="330"/>
      <c r="L106" s="586"/>
      <c r="M106" s="348"/>
      <c r="N106" s="281">
        <f t="shared" si="3"/>
        <v>14</v>
      </c>
      <c r="O106" s="9"/>
    </row>
    <row r="107" spans="2:15" ht="15">
      <c r="B107" s="474" t="s">
        <v>4107</v>
      </c>
      <c r="C107" s="473"/>
      <c r="D107" s="584"/>
      <c r="E107" s="672" t="e">
        <f t="shared" si="4"/>
        <v>#DIV/0!</v>
      </c>
      <c r="F107" s="473"/>
      <c r="G107" s="473"/>
      <c r="H107" s="474" t="s">
        <v>4343</v>
      </c>
      <c r="I107" s="312">
        <v>2021</v>
      </c>
      <c r="J107" s="473" t="s">
        <v>4111</v>
      </c>
      <c r="K107" s="330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5016</v>
      </c>
      <c r="I108" s="312"/>
      <c r="J108" s="473"/>
      <c r="K108" s="585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5017</v>
      </c>
      <c r="I109" s="312"/>
      <c r="J109" s="473"/>
      <c r="K109" s="310"/>
      <c r="L109" s="586"/>
      <c r="M109" s="348"/>
      <c r="N109" s="281">
        <f t="shared" si="3"/>
        <v>14</v>
      </c>
      <c r="O109" s="9"/>
    </row>
    <row r="110" spans="2:15" ht="15">
      <c r="B110" s="701" t="s">
        <v>4109</v>
      </c>
      <c r="C110" s="473">
        <v>125</v>
      </c>
      <c r="D110" s="584">
        <v>269</v>
      </c>
      <c r="E110" s="672">
        <f t="shared" ref="E110:E111" si="7">(C110/D110)*100</f>
        <v>46.468401486988846</v>
      </c>
      <c r="F110" s="473"/>
      <c r="G110" s="584" t="s">
        <v>4973</v>
      </c>
      <c r="H110" s="697" t="s">
        <v>4982</v>
      </c>
      <c r="I110" s="698">
        <v>2020</v>
      </c>
      <c r="J110" s="584" t="s">
        <v>2400</v>
      </c>
      <c r="K110" s="702"/>
      <c r="L110" s="586"/>
      <c r="M110" s="348"/>
      <c r="N110" s="281">
        <f t="shared" ref="N110:N111" si="8">IF(M110="O",L110+21,L110+14)</f>
        <v>14</v>
      </c>
      <c r="O110" s="9"/>
    </row>
    <row r="111" spans="2:15" ht="15">
      <c r="B111" s="474" t="s">
        <v>4109</v>
      </c>
      <c r="C111" s="473">
        <v>136</v>
      </c>
      <c r="D111" s="584">
        <v>662</v>
      </c>
      <c r="E111" s="672">
        <f t="shared" si="7"/>
        <v>20.543806646525681</v>
      </c>
      <c r="F111" s="473"/>
      <c r="G111" s="473" t="s">
        <v>4830</v>
      </c>
      <c r="H111" s="474" t="s">
        <v>4996</v>
      </c>
      <c r="I111" s="312">
        <v>2022</v>
      </c>
      <c r="J111" s="473" t="s">
        <v>4111</v>
      </c>
      <c r="K111" s="310"/>
      <c r="L111" s="586"/>
      <c r="M111" s="348"/>
      <c r="N111" s="281">
        <f t="shared" si="8"/>
        <v>14</v>
      </c>
      <c r="O111" s="9"/>
    </row>
    <row r="112" spans="2:15" ht="15">
      <c r="B112" s="727" t="s">
        <v>4109</v>
      </c>
      <c r="C112" s="584"/>
      <c r="D112" s="584">
        <v>379</v>
      </c>
      <c r="E112" s="672">
        <f t="shared" ref="E112" si="9">(C112/D112)*100</f>
        <v>0</v>
      </c>
      <c r="F112" s="584"/>
      <c r="G112" s="473" t="s">
        <v>1318</v>
      </c>
      <c r="H112" s="474" t="s">
        <v>5166</v>
      </c>
      <c r="I112" s="312">
        <v>2024</v>
      </c>
      <c r="J112" s="473" t="s">
        <v>4111</v>
      </c>
      <c r="K112" s="330"/>
      <c r="L112" s="586"/>
      <c r="M112" s="312"/>
      <c r="N112" s="281">
        <f t="shared" ref="N112" si="10">IF(M112="O",L112+21,L112+14)</f>
        <v>14</v>
      </c>
      <c r="O112" s="9"/>
    </row>
    <row r="113" spans="2:15" ht="15">
      <c r="B113" s="727" t="s">
        <v>3922</v>
      </c>
      <c r="C113" s="584">
        <v>98</v>
      </c>
      <c r="D113" s="584">
        <v>255</v>
      </c>
      <c r="E113" s="672">
        <f t="shared" ref="E113:E114" si="11">(C113/D113)*100</f>
        <v>38.431372549019613</v>
      </c>
      <c r="F113" s="584"/>
      <c r="G113" s="473"/>
      <c r="H113" s="474" t="s">
        <v>5095</v>
      </c>
      <c r="I113" s="312">
        <v>2024</v>
      </c>
      <c r="J113" s="473" t="s">
        <v>5096</v>
      </c>
      <c r="K113" s="330"/>
      <c r="L113" s="586"/>
      <c r="M113" s="312"/>
      <c r="N113" s="281">
        <f t="shared" ref="N113:N114" si="12">IF(M113="O",L113+21,L113+14)</f>
        <v>14</v>
      </c>
      <c r="O113" s="9"/>
    </row>
    <row r="114" spans="2:15" ht="15">
      <c r="B114" s="474" t="s">
        <v>3922</v>
      </c>
      <c r="C114" s="473">
        <v>308</v>
      </c>
      <c r="D114" s="584">
        <v>416</v>
      </c>
      <c r="E114" s="672">
        <f t="shared" si="11"/>
        <v>74.038461538461547</v>
      </c>
      <c r="F114" s="473"/>
      <c r="G114" s="473" t="s">
        <v>4830</v>
      </c>
      <c r="H114" s="474" t="s">
        <v>5006</v>
      </c>
      <c r="I114" s="312">
        <v>2022</v>
      </c>
      <c r="J114" s="473" t="s">
        <v>4111</v>
      </c>
      <c r="K114" s="702"/>
      <c r="L114" s="586"/>
      <c r="M114" s="348"/>
      <c r="N114" s="281">
        <f t="shared" si="12"/>
        <v>14</v>
      </c>
      <c r="O114" s="9"/>
    </row>
    <row r="115" spans="2:15" ht="15">
      <c r="B115" s="697" t="s">
        <v>4502</v>
      </c>
      <c r="C115" s="584">
        <v>163</v>
      </c>
      <c r="D115" s="584">
        <v>432</v>
      </c>
      <c r="E115" s="672">
        <f t="shared" si="4"/>
        <v>37.731481481481481</v>
      </c>
      <c r="F115" s="584"/>
      <c r="G115" s="584" t="s">
        <v>4841</v>
      </c>
      <c r="H115" s="697" t="s">
        <v>4852</v>
      </c>
      <c r="I115" s="698">
        <v>2023</v>
      </c>
      <c r="J115" s="473" t="s">
        <v>5004</v>
      </c>
      <c r="K115" s="310"/>
      <c r="L115" s="586"/>
      <c r="M115" s="348"/>
      <c r="N115" s="281">
        <f t="shared" si="3"/>
        <v>14</v>
      </c>
      <c r="O115" s="9"/>
    </row>
    <row r="116" spans="2:15" ht="15">
      <c r="B116" s="474"/>
      <c r="C116" s="473"/>
      <c r="D116" s="584"/>
      <c r="E116" s="672" t="e">
        <f t="shared" si="4"/>
        <v>#DIV/0!</v>
      </c>
      <c r="F116" s="473"/>
      <c r="G116" s="473"/>
      <c r="H116" s="474" t="s">
        <v>4924</v>
      </c>
      <c r="I116" s="312"/>
      <c r="J116" s="473" t="s">
        <v>4111</v>
      </c>
      <c r="K116" s="585"/>
      <c r="L116" s="586"/>
      <c r="M116" s="348"/>
      <c r="N116" s="281">
        <f t="shared" si="3"/>
        <v>14</v>
      </c>
      <c r="O116" s="9"/>
    </row>
    <row r="117" spans="2:15" ht="15">
      <c r="B117" s="727" t="s">
        <v>4502</v>
      </c>
      <c r="C117" s="584">
        <v>47</v>
      </c>
      <c r="D117" s="584">
        <v>270</v>
      </c>
      <c r="E117" s="672">
        <f t="shared" ref="E117:E120" si="13">(C117/D117)*100</f>
        <v>17.407407407407408</v>
      </c>
      <c r="F117" s="584"/>
      <c r="G117" s="700"/>
      <c r="H117" s="474" t="s">
        <v>5123</v>
      </c>
      <c r="I117" s="312">
        <v>2024</v>
      </c>
      <c r="J117" s="473" t="s">
        <v>4111</v>
      </c>
      <c r="K117" s="330"/>
      <c r="L117" s="586"/>
      <c r="M117" s="312"/>
      <c r="N117" s="281">
        <f t="shared" si="3"/>
        <v>14</v>
      </c>
      <c r="O117" s="589"/>
    </row>
    <row r="118" spans="2:15" ht="15">
      <c r="B118" s="727" t="s">
        <v>4502</v>
      </c>
      <c r="C118" s="584">
        <v>25</v>
      </c>
      <c r="D118" s="584">
        <v>404</v>
      </c>
      <c r="E118" s="672">
        <f t="shared" si="13"/>
        <v>6.1881188118811883</v>
      </c>
      <c r="F118" s="584"/>
      <c r="G118" s="473"/>
      <c r="H118" s="474" t="s">
        <v>5124</v>
      </c>
      <c r="I118" s="312">
        <v>2023</v>
      </c>
      <c r="J118" s="473" t="s">
        <v>4111</v>
      </c>
      <c r="K118" s="330"/>
      <c r="L118" s="586"/>
      <c r="M118" s="312"/>
      <c r="N118" s="281">
        <f t="shared" si="3"/>
        <v>14</v>
      </c>
      <c r="O118" s="561"/>
    </row>
    <row r="119" spans="2:15" ht="15">
      <c r="B119" s="727" t="s">
        <v>4502</v>
      </c>
      <c r="C119" s="584"/>
      <c r="D119" s="584">
        <v>584</v>
      </c>
      <c r="E119" s="672">
        <f t="shared" ref="E119:E120" si="14">(C119/D119)*100</f>
        <v>0</v>
      </c>
      <c r="F119" s="584"/>
      <c r="G119" s="700"/>
      <c r="H119" s="474" t="s">
        <v>5170</v>
      </c>
      <c r="I119" s="312">
        <v>2024</v>
      </c>
      <c r="J119" s="473" t="s">
        <v>5171</v>
      </c>
      <c r="K119" s="310"/>
      <c r="L119" s="586"/>
      <c r="M119" s="312"/>
      <c r="N119" s="281">
        <f t="shared" ref="N119:N120" si="15">IF(M119="O",L119+21,L119+14)</f>
        <v>14</v>
      </c>
      <c r="O119" s="561"/>
    </row>
    <row r="120" spans="2:15" ht="15.6">
      <c r="B120" s="727" t="s">
        <v>4502</v>
      </c>
      <c r="C120" s="584"/>
      <c r="D120" s="584">
        <v>535</v>
      </c>
      <c r="E120" s="672">
        <f t="shared" si="14"/>
        <v>0</v>
      </c>
      <c r="F120" s="584"/>
      <c r="G120" s="473"/>
      <c r="H120" s="474" t="s">
        <v>5187</v>
      </c>
      <c r="I120" s="312">
        <v>2018</v>
      </c>
      <c r="J120" s="473" t="s">
        <v>4111</v>
      </c>
      <c r="K120" s="310" t="s">
        <v>5189</v>
      </c>
      <c r="L120" s="586"/>
      <c r="M120" s="312"/>
      <c r="N120" s="281">
        <f t="shared" si="15"/>
        <v>14</v>
      </c>
      <c r="O120" s="561"/>
    </row>
    <row r="121" spans="2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2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ref="N126:N156" si="16">IF(M126="O",L126+21,L126+14)</f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si="16"/>
        <v>14</v>
      </c>
      <c r="O127" s="9"/>
    </row>
    <row r="128" spans="2:15" ht="15">
      <c r="B128" s="683"/>
      <c r="C128" s="578"/>
      <c r="D128" s="578"/>
      <c r="E128" s="671" t="e">
        <f t="shared" si="4"/>
        <v>#DIV/0!</v>
      </c>
      <c r="F128" s="578"/>
      <c r="G128" s="498"/>
      <c r="H128" s="497"/>
      <c r="I128" s="8"/>
      <c r="J128" s="498"/>
      <c r="K128" s="173"/>
      <c r="L128" s="281"/>
      <c r="M128" s="8"/>
      <c r="N128" s="281">
        <f t="shared" si="16"/>
        <v>14</v>
      </c>
      <c r="O128" s="9"/>
    </row>
    <row r="129" spans="1:15" ht="15.6">
      <c r="A129" s="3">
        <v>1</v>
      </c>
      <c r="B129" s="712" t="s">
        <v>4940</v>
      </c>
      <c r="C129" s="610">
        <v>639</v>
      </c>
      <c r="D129" s="610">
        <v>639</v>
      </c>
      <c r="E129" s="673">
        <f t="shared" si="4"/>
        <v>100</v>
      </c>
      <c r="F129" s="610"/>
      <c r="G129" s="441"/>
      <c r="H129" s="442" t="s">
        <v>5178</v>
      </c>
      <c r="I129" s="242">
        <v>2023</v>
      </c>
      <c r="J129" s="441" t="s">
        <v>685</v>
      </c>
      <c r="K129" s="244" t="s">
        <v>5179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2</v>
      </c>
      <c r="B130" s="712" t="s">
        <v>4940</v>
      </c>
      <c r="C130" s="610">
        <v>361</v>
      </c>
      <c r="D130" s="610">
        <v>361</v>
      </c>
      <c r="E130" s="673">
        <f t="shared" si="4"/>
        <v>100</v>
      </c>
      <c r="F130" s="610"/>
      <c r="G130" s="441"/>
      <c r="H130" s="442" t="s">
        <v>5180</v>
      </c>
      <c r="I130" s="242">
        <v>2023</v>
      </c>
      <c r="J130" s="441" t="s">
        <v>685</v>
      </c>
      <c r="K130" s="244" t="s">
        <v>5181</v>
      </c>
      <c r="L130" s="284">
        <v>45669</v>
      </c>
      <c r="M130" s="279" t="s">
        <v>690</v>
      </c>
      <c r="N130" s="281">
        <f t="shared" si="16"/>
        <v>45690</v>
      </c>
      <c r="O130" s="9"/>
    </row>
    <row r="131" spans="1:15" ht="15.6">
      <c r="A131" s="3">
        <v>3</v>
      </c>
      <c r="B131" s="708" t="s">
        <v>4502</v>
      </c>
      <c r="C131" s="605"/>
      <c r="D131" s="605">
        <v>144</v>
      </c>
      <c r="E131" s="670">
        <f t="shared" ref="E131:E142" si="17">(C131/D131)*100</f>
        <v>0</v>
      </c>
      <c r="F131" s="605"/>
      <c r="G131" s="470" t="s">
        <v>1318</v>
      </c>
      <c r="H131" s="471" t="s">
        <v>5172</v>
      </c>
      <c r="I131" s="297">
        <v>2016</v>
      </c>
      <c r="J131" s="470" t="s">
        <v>702</v>
      </c>
      <c r="K131" s="295" t="s">
        <v>5173</v>
      </c>
      <c r="L131" s="300">
        <v>45662</v>
      </c>
      <c r="M131" s="296" t="s">
        <v>690</v>
      </c>
      <c r="N131" s="281">
        <f t="shared" si="16"/>
        <v>45683</v>
      </c>
      <c r="O131" s="9"/>
    </row>
    <row r="132" spans="1:15" ht="15.6">
      <c r="A132" s="3">
        <v>4</v>
      </c>
      <c r="B132" s="708" t="s">
        <v>4502</v>
      </c>
      <c r="C132" s="605">
        <v>1</v>
      </c>
      <c r="D132" s="605">
        <v>478</v>
      </c>
      <c r="E132" s="670">
        <f t="shared" si="17"/>
        <v>0.20920502092050208</v>
      </c>
      <c r="F132" s="605"/>
      <c r="G132" s="470" t="s">
        <v>1318</v>
      </c>
      <c r="H132" s="471" t="s">
        <v>5174</v>
      </c>
      <c r="I132" s="297">
        <v>2016</v>
      </c>
      <c r="J132" s="470" t="s">
        <v>702</v>
      </c>
      <c r="K132" s="295" t="s">
        <v>5175</v>
      </c>
      <c r="L132" s="300">
        <v>45662</v>
      </c>
      <c r="M132" s="296" t="s">
        <v>690</v>
      </c>
      <c r="N132" s="281">
        <f t="shared" si="16"/>
        <v>45683</v>
      </c>
      <c r="O132" s="9"/>
    </row>
    <row r="133" spans="1:15" ht="15.6">
      <c r="A133" s="3">
        <v>5</v>
      </c>
      <c r="B133" s="708" t="s">
        <v>4502</v>
      </c>
      <c r="C133" s="605">
        <v>96</v>
      </c>
      <c r="D133" s="605">
        <v>440</v>
      </c>
      <c r="E133" s="670">
        <f t="shared" si="17"/>
        <v>21.818181818181817</v>
      </c>
      <c r="F133" s="605"/>
      <c r="G133" s="470" t="s">
        <v>1318</v>
      </c>
      <c r="H133" s="471" t="s">
        <v>5176</v>
      </c>
      <c r="I133" s="297">
        <v>2017</v>
      </c>
      <c r="J133" s="470" t="s">
        <v>702</v>
      </c>
      <c r="K133" s="295" t="s">
        <v>5177</v>
      </c>
      <c r="L133" s="300">
        <v>45662</v>
      </c>
      <c r="M133" s="296" t="s">
        <v>690</v>
      </c>
      <c r="N133" s="281">
        <f t="shared" si="16"/>
        <v>45683</v>
      </c>
      <c r="O133" s="9"/>
    </row>
    <row r="134" spans="1:15" ht="15">
      <c r="A134" s="3">
        <v>6</v>
      </c>
      <c r="B134" s="693" t="s">
        <v>4502</v>
      </c>
      <c r="C134" s="470">
        <v>74</v>
      </c>
      <c r="D134" s="605">
        <v>378</v>
      </c>
      <c r="E134" s="670">
        <f t="shared" si="17"/>
        <v>19.576719576719576</v>
      </c>
      <c r="F134" s="470"/>
      <c r="G134" s="769" t="s">
        <v>4830</v>
      </c>
      <c r="H134" s="604" t="s">
        <v>4815</v>
      </c>
      <c r="I134" s="606">
        <v>2023</v>
      </c>
      <c r="J134" s="605" t="s">
        <v>702</v>
      </c>
      <c r="K134" s="614" t="s">
        <v>4816</v>
      </c>
      <c r="L134" s="300">
        <v>45662</v>
      </c>
      <c r="M134" s="296" t="s">
        <v>690</v>
      </c>
      <c r="N134" s="281">
        <f t="shared" ref="N134:N141" si="18">IF(M134="O",L134+21,L134+14)</f>
        <v>45683</v>
      </c>
      <c r="O134" s="9"/>
    </row>
    <row r="135" spans="1:15" ht="15.6">
      <c r="A135" s="3">
        <v>7</v>
      </c>
      <c r="B135" s="708" t="s">
        <v>4502</v>
      </c>
      <c r="C135" s="605">
        <v>35</v>
      </c>
      <c r="D135" s="605">
        <v>239</v>
      </c>
      <c r="E135" s="670">
        <f t="shared" si="17"/>
        <v>14.644351464435147</v>
      </c>
      <c r="F135" s="605"/>
      <c r="G135" s="729" t="s">
        <v>4841</v>
      </c>
      <c r="H135" s="471" t="s">
        <v>5144</v>
      </c>
      <c r="I135" s="297">
        <v>2022</v>
      </c>
      <c r="J135" s="470" t="s">
        <v>702</v>
      </c>
      <c r="K135" s="295" t="s">
        <v>5157</v>
      </c>
      <c r="L135" s="300">
        <v>45662</v>
      </c>
      <c r="M135" s="296" t="s">
        <v>690</v>
      </c>
      <c r="N135" s="281">
        <f t="shared" si="18"/>
        <v>45683</v>
      </c>
      <c r="O135" s="9"/>
    </row>
    <row r="136" spans="1:15" ht="15">
      <c r="A136" s="3">
        <v>8</v>
      </c>
      <c r="B136" s="708" t="s">
        <v>4502</v>
      </c>
      <c r="C136" s="605">
        <v>221</v>
      </c>
      <c r="D136" s="605">
        <v>304</v>
      </c>
      <c r="E136" s="670">
        <f t="shared" si="17"/>
        <v>72.69736842105263</v>
      </c>
      <c r="F136" s="605"/>
      <c r="G136" s="729" t="s">
        <v>4925</v>
      </c>
      <c r="H136" s="471" t="s">
        <v>5118</v>
      </c>
      <c r="I136" s="297">
        <v>2020</v>
      </c>
      <c r="J136" s="470" t="s">
        <v>685</v>
      </c>
      <c r="K136" s="295" t="s">
        <v>5119</v>
      </c>
      <c r="L136" s="300">
        <v>45669</v>
      </c>
      <c r="M136" s="296" t="s">
        <v>690</v>
      </c>
      <c r="N136" s="281">
        <f t="shared" si="18"/>
        <v>45690</v>
      </c>
      <c r="O136" s="173" t="s">
        <v>5182</v>
      </c>
    </row>
    <row r="137" spans="1:15" ht="15">
      <c r="A137" s="3">
        <v>9</v>
      </c>
      <c r="B137" s="474" t="s">
        <v>1890</v>
      </c>
      <c r="C137" s="473">
        <v>148</v>
      </c>
      <c r="D137" s="584">
        <v>351</v>
      </c>
      <c r="E137" s="672">
        <f t="shared" si="17"/>
        <v>42.165242165242169</v>
      </c>
      <c r="F137" s="473"/>
      <c r="G137" s="473" t="s">
        <v>5190</v>
      </c>
      <c r="H137" s="474" t="s">
        <v>5015</v>
      </c>
      <c r="I137" s="312">
        <v>2023</v>
      </c>
      <c r="J137" s="473" t="s">
        <v>4111</v>
      </c>
      <c r="K137" s="310"/>
      <c r="L137" s="586"/>
      <c r="M137" s="348"/>
      <c r="N137" s="281">
        <f t="shared" si="18"/>
        <v>14</v>
      </c>
      <c r="O137" s="589"/>
    </row>
    <row r="138" spans="1:15" ht="15.6">
      <c r="A138" s="3">
        <v>10</v>
      </c>
      <c r="B138" s="748" t="s">
        <v>4502</v>
      </c>
      <c r="C138" s="749">
        <v>35</v>
      </c>
      <c r="D138" s="749">
        <v>307</v>
      </c>
      <c r="E138" s="750">
        <f t="shared" si="17"/>
        <v>11.400651465798045</v>
      </c>
      <c r="F138" s="749"/>
      <c r="G138" s="439" t="s">
        <v>5185</v>
      </c>
      <c r="H138" s="440" t="s">
        <v>5183</v>
      </c>
      <c r="I138" s="217">
        <v>2022</v>
      </c>
      <c r="J138" s="439" t="s">
        <v>702</v>
      </c>
      <c r="K138" s="233" t="s">
        <v>5184</v>
      </c>
      <c r="L138" s="326">
        <v>45690</v>
      </c>
      <c r="M138" s="258" t="s">
        <v>5188</v>
      </c>
      <c r="N138" s="281">
        <f t="shared" si="18"/>
        <v>45711</v>
      </c>
      <c r="O138" s="173"/>
    </row>
    <row r="139" spans="1:15" ht="15">
      <c r="A139" s="3">
        <v>11</v>
      </c>
      <c r="B139" s="748" t="s">
        <v>4502</v>
      </c>
      <c r="C139" s="749">
        <v>261</v>
      </c>
      <c r="D139" s="749">
        <v>557</v>
      </c>
      <c r="E139" s="750">
        <f t="shared" si="17"/>
        <v>46.858168761220824</v>
      </c>
      <c r="F139" s="749"/>
      <c r="G139" s="439" t="s">
        <v>4841</v>
      </c>
      <c r="H139" s="440" t="s">
        <v>5126</v>
      </c>
      <c r="I139" s="217">
        <v>2024</v>
      </c>
      <c r="J139" s="439" t="s">
        <v>702</v>
      </c>
      <c r="K139" s="233" t="s">
        <v>5112</v>
      </c>
      <c r="L139" s="326">
        <v>45690</v>
      </c>
      <c r="M139" s="258" t="s">
        <v>5188</v>
      </c>
      <c r="N139" s="281">
        <f t="shared" si="18"/>
        <v>45711</v>
      </c>
      <c r="O139" s="9"/>
    </row>
    <row r="140" spans="1:15" ht="15">
      <c r="A140" s="3">
        <v>12</v>
      </c>
      <c r="B140" s="748" t="s">
        <v>4502</v>
      </c>
      <c r="C140" s="749">
        <v>99</v>
      </c>
      <c r="D140" s="749">
        <v>424</v>
      </c>
      <c r="E140" s="750">
        <f t="shared" si="17"/>
        <v>23.349056603773587</v>
      </c>
      <c r="F140" s="749"/>
      <c r="G140" s="439" t="s">
        <v>4841</v>
      </c>
      <c r="H140" s="440" t="s">
        <v>807</v>
      </c>
      <c r="I140" s="217">
        <v>2020</v>
      </c>
      <c r="J140" s="439" t="s">
        <v>702</v>
      </c>
      <c r="K140" s="233" t="s">
        <v>5141</v>
      </c>
      <c r="L140" s="326">
        <v>45690</v>
      </c>
      <c r="M140" s="258" t="s">
        <v>5188</v>
      </c>
      <c r="N140" s="281">
        <f t="shared" si="18"/>
        <v>45711</v>
      </c>
      <c r="O140" s="9"/>
    </row>
    <row r="141" spans="1:15" ht="15.6">
      <c r="A141" s="3">
        <v>13</v>
      </c>
      <c r="B141" s="748" t="s">
        <v>4502</v>
      </c>
      <c r="C141" s="749">
        <v>35</v>
      </c>
      <c r="D141" s="749">
        <v>224</v>
      </c>
      <c r="E141" s="750">
        <f t="shared" si="17"/>
        <v>15.625</v>
      </c>
      <c r="F141" s="749"/>
      <c r="G141" s="439" t="s">
        <v>4841</v>
      </c>
      <c r="H141" s="440" t="s">
        <v>5153</v>
      </c>
      <c r="I141" s="217">
        <v>2023</v>
      </c>
      <c r="J141" s="439" t="s">
        <v>702</v>
      </c>
      <c r="K141" s="233" t="s">
        <v>5154</v>
      </c>
      <c r="L141" s="326">
        <v>45690</v>
      </c>
      <c r="M141" s="258" t="s">
        <v>5188</v>
      </c>
      <c r="N141" s="281">
        <f t="shared" si="18"/>
        <v>45711</v>
      </c>
      <c r="O141" s="173" t="s">
        <v>5186</v>
      </c>
    </row>
    <row r="142" spans="1:15" ht="15">
      <c r="A142" s="3">
        <v>14</v>
      </c>
      <c r="B142" s="727" t="s">
        <v>4502</v>
      </c>
      <c r="C142" s="584">
        <v>78</v>
      </c>
      <c r="D142" s="584">
        <v>243</v>
      </c>
      <c r="E142" s="672">
        <f t="shared" si="17"/>
        <v>32.098765432098766</v>
      </c>
      <c r="F142" s="584"/>
      <c r="G142" s="473" t="s">
        <v>5191</v>
      </c>
      <c r="H142" s="474" t="s">
        <v>5125</v>
      </c>
      <c r="I142" s="312">
        <v>2024</v>
      </c>
      <c r="J142" s="473" t="s">
        <v>4111</v>
      </c>
      <c r="K142" s="330"/>
      <c r="L142" s="586"/>
      <c r="M142" s="312"/>
      <c r="N142" s="281">
        <f t="shared" si="16"/>
        <v>14</v>
      </c>
      <c r="O142" s="9"/>
    </row>
    <row r="143" spans="1:15" ht="15">
      <c r="A143" s="3">
        <v>15</v>
      </c>
      <c r="B143" s="770" t="s">
        <v>1890</v>
      </c>
      <c r="C143" s="771">
        <v>17</v>
      </c>
      <c r="D143" s="771">
        <v>207</v>
      </c>
      <c r="E143" s="772">
        <f t="shared" ref="E142:E143" si="19">(C143/D143)*100</f>
        <v>8.2125603864734309</v>
      </c>
      <c r="F143" s="771"/>
      <c r="G143" s="447"/>
      <c r="H143" s="446" t="s">
        <v>5192</v>
      </c>
      <c r="I143" s="194">
        <v>2025</v>
      </c>
      <c r="J143" s="447" t="s">
        <v>1196</v>
      </c>
      <c r="K143" s="197"/>
      <c r="L143" s="773">
        <v>45697</v>
      </c>
      <c r="M143" s="200" t="s">
        <v>5193</v>
      </c>
      <c r="N143" s="281">
        <f t="shared" si="16"/>
        <v>45718</v>
      </c>
      <c r="O143" s="173"/>
    </row>
    <row r="144" spans="1:15" ht="15">
      <c r="A144" s="3">
        <v>16</v>
      </c>
      <c r="B144" s="770" t="s">
        <v>3922</v>
      </c>
      <c r="C144" s="771">
        <v>7</v>
      </c>
      <c r="D144" s="771">
        <v>344</v>
      </c>
      <c r="E144" s="772">
        <f t="shared" si="4"/>
        <v>2.0348837209302326</v>
      </c>
      <c r="F144" s="771"/>
      <c r="G144" s="447"/>
      <c r="H144" s="446" t="s">
        <v>5194</v>
      </c>
      <c r="I144" s="194">
        <v>2024</v>
      </c>
      <c r="J144" s="447" t="s">
        <v>1196</v>
      </c>
      <c r="K144" s="197"/>
      <c r="L144" s="773">
        <v>45697</v>
      </c>
      <c r="M144" s="200" t="s">
        <v>5193</v>
      </c>
      <c r="N144" s="281">
        <f t="shared" si="16"/>
        <v>45718</v>
      </c>
      <c r="O144" s="9"/>
    </row>
    <row r="145" spans="1:15" ht="15">
      <c r="A145" s="3">
        <v>17</v>
      </c>
      <c r="B145" s="683"/>
      <c r="C145" s="578"/>
      <c r="D145" s="578"/>
      <c r="E145" s="671" t="e">
        <f t="shared" si="4"/>
        <v>#DIV/0!</v>
      </c>
      <c r="F145" s="578"/>
      <c r="G145" s="498"/>
      <c r="H145" s="497"/>
      <c r="I145" s="8"/>
      <c r="J145" s="498"/>
      <c r="K145" s="173"/>
      <c r="L145" s="281"/>
      <c r="M145" s="8"/>
      <c r="N145" s="281">
        <f t="shared" si="16"/>
        <v>14</v>
      </c>
      <c r="O145" s="9"/>
    </row>
    <row r="146" spans="1:15" ht="15">
      <c r="A146" s="3">
        <v>18</v>
      </c>
      <c r="B146" s="683"/>
      <c r="C146" s="578"/>
      <c r="D146" s="578"/>
      <c r="E146" s="671" t="e">
        <f t="shared" si="4"/>
        <v>#DIV/0!</v>
      </c>
      <c r="F146" s="578"/>
      <c r="G146" s="498"/>
      <c r="H146" s="497"/>
      <c r="I146" s="8"/>
      <c r="J146" s="498"/>
      <c r="K146" s="173"/>
      <c r="L146" s="281"/>
      <c r="M146" s="8"/>
      <c r="N146" s="281">
        <f t="shared" si="16"/>
        <v>14</v>
      </c>
      <c r="O146" s="9"/>
    </row>
    <row r="147" spans="1:15" ht="15">
      <c r="A147" s="3">
        <v>19</v>
      </c>
      <c r="B147" s="683"/>
      <c r="C147" s="578"/>
      <c r="D147" s="578"/>
      <c r="E147" s="671" t="e">
        <f t="shared" si="4"/>
        <v>#DIV/0!</v>
      </c>
      <c r="F147" s="578"/>
      <c r="G147" s="498"/>
      <c r="H147" s="497"/>
      <c r="I147" s="8"/>
      <c r="J147" s="498"/>
      <c r="K147" s="173"/>
      <c r="L147" s="281"/>
      <c r="M147" s="8"/>
      <c r="N147" s="281">
        <f t="shared" si="16"/>
        <v>14</v>
      </c>
      <c r="O147" s="9"/>
    </row>
    <row r="148" spans="1:15" ht="15">
      <c r="A148" s="3">
        <v>20</v>
      </c>
      <c r="B148" s="683"/>
      <c r="C148" s="578"/>
      <c r="D148" s="578"/>
      <c r="E148" s="671" t="e">
        <f t="shared" si="4"/>
        <v>#DIV/0!</v>
      </c>
      <c r="F148" s="578"/>
      <c r="G148" s="498"/>
      <c r="H148" s="497"/>
      <c r="I148" s="8"/>
      <c r="J148" s="498"/>
      <c r="K148" s="173"/>
      <c r="L148" s="281"/>
      <c r="M148" s="8"/>
      <c r="N148" s="281">
        <f t="shared" si="16"/>
        <v>14</v>
      </c>
      <c r="O148" s="9"/>
    </row>
    <row r="149" spans="1:15" s="3" customFormat="1" ht="15">
      <c r="A149" s="3">
        <v>21</v>
      </c>
      <c r="B149" s="683"/>
      <c r="C149" s="578"/>
      <c r="D149" s="578"/>
      <c r="E149" s="671" t="e">
        <f t="shared" si="4"/>
        <v>#DIV/0!</v>
      </c>
      <c r="F149" s="578"/>
      <c r="G149" s="498"/>
      <c r="H149" s="497"/>
      <c r="I149" s="8"/>
      <c r="J149" s="498"/>
      <c r="K149" s="173"/>
      <c r="L149" s="281"/>
      <c r="M149" s="8"/>
      <c r="N149" s="281">
        <f t="shared" si="16"/>
        <v>14</v>
      </c>
      <c r="O149" s="9"/>
    </row>
    <row r="150" spans="1:15" s="3" customFormat="1" ht="15">
      <c r="A150" s="3">
        <v>22</v>
      </c>
      <c r="B150" s="683"/>
      <c r="C150" s="578"/>
      <c r="D150" s="578"/>
      <c r="E150" s="671" t="e">
        <f t="shared" si="4"/>
        <v>#DIV/0!</v>
      </c>
      <c r="F150" s="578"/>
      <c r="G150" s="498"/>
      <c r="H150" s="497"/>
      <c r="I150" s="8"/>
      <c r="J150" s="498"/>
      <c r="K150" s="173"/>
      <c r="L150" s="281"/>
      <c r="M150" s="8"/>
      <c r="N150" s="281">
        <f t="shared" si="16"/>
        <v>14</v>
      </c>
      <c r="O150" s="9"/>
    </row>
    <row r="151" spans="1:15" ht="15">
      <c r="A151" s="3">
        <v>23</v>
      </c>
      <c r="B151" s="683"/>
      <c r="C151" s="578"/>
      <c r="D151" s="578"/>
      <c r="E151" s="671" t="e">
        <f t="shared" si="4"/>
        <v>#DIV/0!</v>
      </c>
      <c r="F151" s="578"/>
      <c r="G151" s="498"/>
      <c r="H151" s="497"/>
      <c r="I151" s="8"/>
      <c r="J151" s="498"/>
      <c r="K151" s="173"/>
      <c r="L151" s="281"/>
      <c r="M151" s="8"/>
      <c r="N151" s="281">
        <f t="shared" si="16"/>
        <v>14</v>
      </c>
      <c r="O151" s="9"/>
    </row>
    <row r="152" spans="1:15" ht="15">
      <c r="A152" s="3">
        <v>24</v>
      </c>
      <c r="B152" s="683"/>
      <c r="C152" s="578"/>
      <c r="D152" s="578"/>
      <c r="E152" s="671" t="e">
        <f t="shared" si="4"/>
        <v>#DIV/0!</v>
      </c>
      <c r="F152" s="578"/>
      <c r="G152" s="498"/>
      <c r="H152" s="497"/>
      <c r="I152" s="8"/>
      <c r="J152" s="498"/>
      <c r="K152" s="173"/>
      <c r="L152" s="281"/>
      <c r="M152" s="8"/>
      <c r="N152" s="281">
        <f t="shared" si="16"/>
        <v>14</v>
      </c>
      <c r="O152" s="9"/>
    </row>
    <row r="153" spans="1:15" ht="15">
      <c r="A153" s="3">
        <v>25</v>
      </c>
      <c r="B153" s="683"/>
      <c r="C153" s="578"/>
      <c r="D153" s="578"/>
      <c r="E153" s="671" t="e">
        <f t="shared" si="4"/>
        <v>#DIV/0!</v>
      </c>
      <c r="F153" s="578"/>
      <c r="G153" s="498"/>
      <c r="H153" s="497"/>
      <c r="I153" s="8"/>
      <c r="J153" s="498"/>
      <c r="K153" s="173"/>
      <c r="L153" s="281"/>
      <c r="M153" s="8"/>
      <c r="N153" s="281">
        <f t="shared" si="16"/>
        <v>14</v>
      </c>
      <c r="O153" s="9"/>
    </row>
    <row r="154" spans="1:15" ht="15">
      <c r="A154" s="3">
        <v>26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6"/>
        <v>14</v>
      </c>
      <c r="O154" s="9"/>
    </row>
    <row r="155" spans="1:15" ht="15">
      <c r="A155" s="3">
        <v>27</v>
      </c>
      <c r="B155" s="683"/>
      <c r="C155" s="578"/>
      <c r="D155" s="578"/>
      <c r="E155" s="671" t="e">
        <f t="shared" si="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16"/>
        <v>14</v>
      </c>
      <c r="O155" s="9"/>
    </row>
    <row r="156" spans="1:15" ht="15">
      <c r="A156" s="3">
        <v>28</v>
      </c>
      <c r="B156" s="683"/>
      <c r="C156" s="578"/>
      <c r="D156" s="578"/>
      <c r="E156" s="671" t="e">
        <f t="shared" si="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16"/>
        <v>14</v>
      </c>
      <c r="O156" s="9"/>
    </row>
    <row r="157" spans="1:15" ht="15">
      <c r="A157" s="3">
        <v>29</v>
      </c>
      <c r="B157" s="683"/>
      <c r="C157" s="578"/>
      <c r="D157" s="578"/>
      <c r="E157" s="671" t="e">
        <f t="shared" ref="E157:E159" si="20">(C157/D157)*100</f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ref="N157:N165" si="21">IF(M157="O",L157+21,L157+14)</f>
        <v>14</v>
      </c>
      <c r="O157" s="9"/>
    </row>
    <row r="158" spans="1:15" ht="15">
      <c r="A158" s="3">
        <v>30</v>
      </c>
      <c r="B158" s="683"/>
      <c r="C158" s="578"/>
      <c r="D158" s="578"/>
      <c r="E158" s="671" t="e">
        <f t="shared" si="20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21"/>
        <v>14</v>
      </c>
      <c r="O158" s="9"/>
    </row>
    <row r="159" spans="1:15" ht="15">
      <c r="A159" s="3">
        <v>31</v>
      </c>
      <c r="B159" s="683"/>
      <c r="C159" s="578"/>
      <c r="D159" s="578"/>
      <c r="E159" s="671" t="e">
        <f t="shared" si="20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21"/>
        <v>14</v>
      </c>
      <c r="O159" s="9"/>
    </row>
    <row r="160" spans="1:15" ht="15">
      <c r="A160" s="3">
        <v>32</v>
      </c>
      <c r="B160" s="639">
        <v>2025</v>
      </c>
      <c r="C160" s="499">
        <v>16</v>
      </c>
      <c r="D160" s="731"/>
      <c r="E160" s="732"/>
      <c r="F160" s="499" t="s">
        <v>3492</v>
      </c>
      <c r="G160" s="498"/>
      <c r="H160" s="497"/>
      <c r="I160" s="8"/>
      <c r="J160" s="498"/>
      <c r="K160" s="9"/>
      <c r="L160" s="281"/>
      <c r="M160" s="8"/>
      <c r="N160" s="281">
        <f t="shared" si="21"/>
        <v>14</v>
      </c>
      <c r="O160" s="9"/>
    </row>
    <row r="161" spans="1:15" ht="15">
      <c r="A161" s="3">
        <v>33</v>
      </c>
      <c r="B161" s="543" t="s">
        <v>5167</v>
      </c>
      <c r="C161" s="441">
        <v>2</v>
      </c>
      <c r="D161" s="578"/>
      <c r="E161" s="671"/>
      <c r="F161" s="441" t="s">
        <v>3493</v>
      </c>
      <c r="G161" s="498"/>
      <c r="H161" s="497"/>
      <c r="I161" s="8"/>
      <c r="J161" s="498"/>
      <c r="K161" s="9"/>
      <c r="L161" s="281"/>
      <c r="M161" s="8"/>
      <c r="N161" s="281">
        <f t="shared" si="21"/>
        <v>14</v>
      </c>
      <c r="O161" s="9"/>
    </row>
    <row r="162" spans="1:15" ht="15">
      <c r="A162" s="3">
        <v>34</v>
      </c>
      <c r="B162" s="502">
        <f>(C160/96)*100</f>
        <v>16.666666666666664</v>
      </c>
      <c r="C162" s="441">
        <f>C161*100/C160</f>
        <v>12.5</v>
      </c>
      <c r="D162" s="578"/>
      <c r="E162" s="671"/>
      <c r="F162" s="441" t="s">
        <v>1012</v>
      </c>
      <c r="G162" s="498"/>
      <c r="H162" s="497"/>
      <c r="I162" s="8"/>
      <c r="J162" s="498"/>
      <c r="K162" s="9"/>
      <c r="L162" s="281"/>
      <c r="M162" s="8"/>
      <c r="N162" s="281">
        <f t="shared" si="21"/>
        <v>14</v>
      </c>
      <c r="O162" s="9"/>
    </row>
    <row r="163" spans="1:15" ht="15">
      <c r="A163" s="3">
        <v>35</v>
      </c>
      <c r="B163" s="498"/>
      <c r="C163" s="572"/>
      <c r="D163" s="731"/>
      <c r="E163" s="732"/>
      <c r="F163" s="572"/>
      <c r="G163" s="498"/>
      <c r="H163" s="497"/>
      <c r="I163" s="8"/>
      <c r="J163" s="498"/>
      <c r="K163" s="9"/>
      <c r="L163" s="281"/>
      <c r="M163" s="8"/>
      <c r="N163" s="281">
        <f t="shared" si="21"/>
        <v>14</v>
      </c>
      <c r="O163" s="9"/>
    </row>
    <row r="164" spans="1:15" ht="15">
      <c r="A164" s="3">
        <v>36</v>
      </c>
      <c r="B164" s="498"/>
      <c r="C164" s="498"/>
      <c r="D164" s="578"/>
      <c r="E164" s="671"/>
      <c r="F164" s="498"/>
      <c r="G164" s="498"/>
      <c r="H164" s="497"/>
      <c r="I164" s="8"/>
      <c r="J164" s="498"/>
      <c r="K164" s="9"/>
      <c r="L164" s="281"/>
      <c r="M164" s="8"/>
      <c r="N164" s="281">
        <f t="shared" si="21"/>
        <v>14</v>
      </c>
      <c r="O164" s="9"/>
    </row>
    <row r="165" spans="1:15" ht="15">
      <c r="A165" s="3">
        <v>37</v>
      </c>
      <c r="B165" s="498"/>
      <c r="C165" s="498"/>
      <c r="D165" s="578"/>
      <c r="E165" s="671"/>
      <c r="F165" s="498"/>
      <c r="G165" s="498"/>
      <c r="H165" s="497"/>
      <c r="I165" s="8"/>
      <c r="J165" s="498"/>
      <c r="K165" s="9"/>
      <c r="L165" s="281"/>
      <c r="M165" s="8"/>
      <c r="N165" s="281">
        <f t="shared" si="21"/>
        <v>14</v>
      </c>
      <c r="O165" s="9"/>
    </row>
    <row r="166" spans="1:15">
      <c r="A166" s="3">
        <v>38</v>
      </c>
    </row>
    <row r="167" spans="1:15">
      <c r="A167" s="3">
        <v>39</v>
      </c>
    </row>
    <row r="168" spans="1:15">
      <c r="A168" s="3">
        <v>40</v>
      </c>
    </row>
    <row r="169" spans="1:15">
      <c r="A169" s="3">
        <v>41</v>
      </c>
    </row>
    <row r="170" spans="1:15">
      <c r="A170" s="3">
        <v>42</v>
      </c>
    </row>
    <row r="171" spans="1:15">
      <c r="A171" s="3">
        <v>43</v>
      </c>
    </row>
    <row r="172" spans="1:15">
      <c r="A172" s="3">
        <v>44</v>
      </c>
    </row>
    <row r="173" spans="1:15">
      <c r="A173" s="3">
        <v>45</v>
      </c>
    </row>
    <row r="174" spans="1:15">
      <c r="A174" s="3">
        <v>46</v>
      </c>
    </row>
    <row r="175" spans="1:15">
      <c r="A175" s="3">
        <v>47</v>
      </c>
    </row>
    <row r="176" spans="1:15">
      <c r="A176" s="3">
        <v>48</v>
      </c>
    </row>
    <row r="177" spans="1:1">
      <c r="A177" s="3">
        <v>49</v>
      </c>
    </row>
    <row r="178" spans="1:1">
      <c r="A178" s="3">
        <v>50</v>
      </c>
    </row>
    <row r="179" spans="1:1">
      <c r="A179" s="3">
        <v>51</v>
      </c>
    </row>
    <row r="180" spans="1:1">
      <c r="A180" s="3">
        <v>52</v>
      </c>
    </row>
    <row r="181" spans="1:1">
      <c r="A181" s="3">
        <v>53</v>
      </c>
    </row>
    <row r="182" spans="1:1">
      <c r="A182" s="3">
        <v>54</v>
      </c>
    </row>
    <row r="183" spans="1:1">
      <c r="A183" s="3">
        <v>55</v>
      </c>
    </row>
    <row r="184" spans="1:1">
      <c r="A184" s="3">
        <v>56</v>
      </c>
    </row>
    <row r="185" spans="1:1">
      <c r="A185" s="3">
        <v>57</v>
      </c>
    </row>
    <row r="186" spans="1:1">
      <c r="A186" s="3">
        <v>58</v>
      </c>
    </row>
    <row r="187" spans="1:1">
      <c r="A187" s="3">
        <v>59</v>
      </c>
    </row>
    <row r="188" spans="1:1">
      <c r="A188" s="3">
        <v>60</v>
      </c>
    </row>
    <row r="189" spans="1:1">
      <c r="A189" s="3">
        <v>61</v>
      </c>
    </row>
    <row r="190" spans="1:1">
      <c r="A190" s="3">
        <v>62</v>
      </c>
    </row>
    <row r="191" spans="1:1">
      <c r="A191" s="3">
        <v>63</v>
      </c>
    </row>
    <row r="192" spans="1:1">
      <c r="A192" s="3">
        <v>64</v>
      </c>
    </row>
    <row r="193" spans="1:1">
      <c r="A193" s="3">
        <v>65</v>
      </c>
    </row>
    <row r="194" spans="1:1">
      <c r="A194" s="3">
        <v>66</v>
      </c>
    </row>
    <row r="195" spans="1:1">
      <c r="A195" s="3">
        <v>67</v>
      </c>
    </row>
    <row r="196" spans="1:1">
      <c r="A196" s="3">
        <v>68</v>
      </c>
    </row>
    <row r="197" spans="1:1">
      <c r="A197" s="3">
        <v>69</v>
      </c>
    </row>
    <row r="198" spans="1:1">
      <c r="A198" s="3">
        <v>70</v>
      </c>
    </row>
    <row r="199" spans="1:1">
      <c r="A199" s="3">
        <v>71</v>
      </c>
    </row>
    <row r="200" spans="1:1">
      <c r="A200" s="3">
        <v>72</v>
      </c>
    </row>
    <row r="201" spans="1:1">
      <c r="A201" s="3">
        <v>73</v>
      </c>
    </row>
    <row r="202" spans="1:1">
      <c r="A202" s="3">
        <v>74</v>
      </c>
    </row>
    <row r="203" spans="1:1">
      <c r="A203" s="3">
        <v>75</v>
      </c>
    </row>
    <row r="204" spans="1:1">
      <c r="A204" s="3">
        <v>76</v>
      </c>
    </row>
    <row r="205" spans="1:1">
      <c r="A205" s="3">
        <v>77</v>
      </c>
    </row>
    <row r="206" spans="1:1">
      <c r="A206" s="3">
        <v>78</v>
      </c>
    </row>
    <row r="207" spans="1:1">
      <c r="A207" s="3">
        <v>79</v>
      </c>
    </row>
    <row r="208" spans="1:1">
      <c r="A208" s="3">
        <v>80</v>
      </c>
    </row>
    <row r="209" spans="1:1">
      <c r="A209" s="3">
        <v>81</v>
      </c>
    </row>
    <row r="210" spans="1:1">
      <c r="A210" s="3">
        <v>82</v>
      </c>
    </row>
    <row r="211" spans="1:1">
      <c r="A211" s="3">
        <v>83</v>
      </c>
    </row>
    <row r="212" spans="1:1">
      <c r="A212" s="3">
        <v>84</v>
      </c>
    </row>
    <row r="213" spans="1:1">
      <c r="A213" s="3">
        <v>85</v>
      </c>
    </row>
    <row r="214" spans="1:1">
      <c r="A214" s="3">
        <v>86</v>
      </c>
    </row>
    <row r="215" spans="1:1">
      <c r="A215" s="3">
        <v>87</v>
      </c>
    </row>
    <row r="216" spans="1:1">
      <c r="A216" s="3">
        <v>88</v>
      </c>
    </row>
    <row r="217" spans="1:1">
      <c r="A217" s="3">
        <v>89</v>
      </c>
    </row>
    <row r="218" spans="1:1">
      <c r="A218" s="3">
        <v>90</v>
      </c>
    </row>
    <row r="219" spans="1:1">
      <c r="A219" s="3">
        <v>91</v>
      </c>
    </row>
    <row r="220" spans="1:1">
      <c r="A220" s="3">
        <v>92</v>
      </c>
    </row>
    <row r="221" spans="1:1">
      <c r="A221" s="3">
        <v>93</v>
      </c>
    </row>
    <row r="222" spans="1:1">
      <c r="A222" s="3">
        <v>94</v>
      </c>
    </row>
    <row r="223" spans="1:1">
      <c r="A223" s="3">
        <v>95</v>
      </c>
    </row>
    <row r="224" spans="1:1">
      <c r="A224" s="3">
        <v>96</v>
      </c>
    </row>
    <row r="225" spans="1:1">
      <c r="A225" s="3">
        <v>97</v>
      </c>
    </row>
    <row r="226" spans="1:1">
      <c r="A226" s="3">
        <v>98</v>
      </c>
    </row>
    <row r="227" spans="1:1">
      <c r="A227" s="3">
        <v>99</v>
      </c>
    </row>
    <row r="228" spans="1:1">
      <c r="A228" s="3">
        <v>100</v>
      </c>
    </row>
    <row r="229" spans="1:1">
      <c r="A229" s="3">
        <v>101</v>
      </c>
    </row>
    <row r="230" spans="1:1">
      <c r="A230" s="3">
        <v>102</v>
      </c>
    </row>
    <row r="231" spans="1:1">
      <c r="A231" s="3">
        <v>103</v>
      </c>
    </row>
    <row r="232" spans="1:1">
      <c r="A232" s="3">
        <v>104</v>
      </c>
    </row>
    <row r="233" spans="1:1">
      <c r="A233" s="3">
        <v>105</v>
      </c>
    </row>
    <row r="234" spans="1:1">
      <c r="A234" s="3">
        <v>106</v>
      </c>
    </row>
    <row r="235" spans="1:1">
      <c r="A235" s="3">
        <v>107</v>
      </c>
    </row>
    <row r="236" spans="1:1">
      <c r="A236" s="3">
        <v>108</v>
      </c>
    </row>
    <row r="237" spans="1:1">
      <c r="A237" s="3">
        <v>109</v>
      </c>
    </row>
    <row r="238" spans="1:1">
      <c r="A238" s="3">
        <v>110</v>
      </c>
    </row>
    <row r="239" spans="1:1">
      <c r="A239" s="3">
        <v>111</v>
      </c>
    </row>
    <row r="240" spans="1:1">
      <c r="A240" s="3">
        <v>112</v>
      </c>
    </row>
    <row r="241" spans="1:1">
      <c r="A241" s="3">
        <v>113</v>
      </c>
    </row>
    <row r="242" spans="1:1">
      <c r="A242" s="3">
        <v>114</v>
      </c>
    </row>
    <row r="243" spans="1:1">
      <c r="A243" s="3">
        <v>115</v>
      </c>
    </row>
    <row r="244" spans="1:1">
      <c r="A244" s="3">
        <v>116</v>
      </c>
    </row>
    <row r="245" spans="1:1">
      <c r="A245" s="3">
        <v>117</v>
      </c>
    </row>
    <row r="246" spans="1:1">
      <c r="A246" s="3">
        <v>118</v>
      </c>
    </row>
    <row r="247" spans="1:1">
      <c r="A247" s="3">
        <v>119</v>
      </c>
    </row>
    <row r="248" spans="1:1">
      <c r="A248" s="3">
        <v>120</v>
      </c>
    </row>
    <row r="249" spans="1:1">
      <c r="A249" s="3">
        <v>121</v>
      </c>
    </row>
    <row r="250" spans="1:1">
      <c r="A250" s="3">
        <v>122</v>
      </c>
    </row>
    <row r="251" spans="1:1">
      <c r="A251" s="3">
        <v>123</v>
      </c>
    </row>
    <row r="252" spans="1:1">
      <c r="A252" s="3">
        <v>124</v>
      </c>
    </row>
    <row r="253" spans="1:1">
      <c r="A253" s="3">
        <v>125</v>
      </c>
    </row>
    <row r="254" spans="1:1">
      <c r="A254" s="3">
        <v>126</v>
      </c>
    </row>
    <row r="255" spans="1:1">
      <c r="A255" s="3">
        <v>127</v>
      </c>
    </row>
    <row r="256" spans="1:1">
      <c r="A256" s="3">
        <v>128</v>
      </c>
    </row>
    <row r="257" spans="1:1">
      <c r="A257" s="3">
        <v>129</v>
      </c>
    </row>
    <row r="258" spans="1:1">
      <c r="A258" s="3">
        <v>130</v>
      </c>
    </row>
    <row r="259" spans="1:1">
      <c r="A259" s="3">
        <v>131</v>
      </c>
    </row>
    <row r="260" spans="1:1">
      <c r="A260" s="3">
        <v>132</v>
      </c>
    </row>
    <row r="261" spans="1:1">
      <c r="A261" s="3">
        <v>133</v>
      </c>
    </row>
    <row r="262" spans="1:1">
      <c r="A262" s="3">
        <v>134</v>
      </c>
    </row>
    <row r="263" spans="1:1">
      <c r="A263" s="3">
        <v>135</v>
      </c>
    </row>
    <row r="264" spans="1:1">
      <c r="A264" s="3">
        <v>136</v>
      </c>
    </row>
    <row r="265" spans="1:1">
      <c r="A265" s="3">
        <v>137</v>
      </c>
    </row>
    <row r="266" spans="1:1">
      <c r="A266" s="3">
        <v>138</v>
      </c>
    </row>
    <row r="267" spans="1:1">
      <c r="A267" s="3">
        <v>139</v>
      </c>
    </row>
    <row r="268" spans="1:1">
      <c r="A268" s="3">
        <v>140</v>
      </c>
    </row>
    <row r="269" spans="1:1">
      <c r="A269" s="3">
        <v>141</v>
      </c>
    </row>
    <row r="270" spans="1:1">
      <c r="A270" s="3">
        <v>142</v>
      </c>
    </row>
    <row r="271" spans="1:1">
      <c r="A271" s="3">
        <v>143</v>
      </c>
    </row>
    <row r="272" spans="1:1">
      <c r="A272" s="3">
        <v>144</v>
      </c>
    </row>
  </sheetData>
  <autoFilter ref="B2:P13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3">
        <v>2022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2025-02-09T14:39:21Z</dcterms:modified>
  <cp:version>1000.0100.01</cp:version>
</cp:coreProperties>
</file>