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1_repo\01_doc\Book\"/>
    </mc:Choice>
  </mc:AlternateContent>
  <xr:revisionPtr revIDLastSave="0" documentId="13_ncr:1_{45E3389F-5E26-4DC6-A200-C40E4B11156B}" xr6:coauthVersionLast="47" xr6:coauthVersionMax="47" xr10:uidLastSave="{00000000-0000-0000-0000-000000000000}"/>
  <bookViews>
    <workbookView xWindow="57480" yWindow="-120" windowWidth="38640" windowHeight="1572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LIB_23!$B$2:$N$119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1" i="22" l="1"/>
  <c r="L70" i="22"/>
  <c r="L69" i="22"/>
  <c r="L68" i="22"/>
  <c r="L67" i="22"/>
  <c r="L66" i="22"/>
  <c r="L65" i="22"/>
  <c r="L64" i="22"/>
  <c r="L63" i="22"/>
  <c r="L62" i="22"/>
  <c r="L61" i="22"/>
  <c r="L60" i="22"/>
  <c r="C80" i="22"/>
  <c r="B80" i="22"/>
  <c r="L59" i="22"/>
  <c r="L58" i="22"/>
  <c r="L57" i="22"/>
  <c r="L56" i="22"/>
  <c r="L50" i="22"/>
  <c r="L49" i="22"/>
  <c r="L48" i="22"/>
  <c r="L53" i="22"/>
  <c r="L52" i="22"/>
  <c r="L51" i="22"/>
  <c r="L73" i="22"/>
  <c r="L72" i="22"/>
  <c r="L55" i="22"/>
  <c r="L54" i="22"/>
  <c r="L47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42" i="22"/>
  <c r="L41" i="22"/>
  <c r="L40" i="22"/>
  <c r="L45" i="22"/>
  <c r="L44" i="22"/>
  <c r="L43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39" i="22"/>
  <c r="L38" i="22"/>
  <c r="L37" i="22"/>
  <c r="L36" i="22"/>
  <c r="L14" i="22"/>
  <c r="L13" i="22"/>
  <c r="L12" i="22"/>
  <c r="L11" i="22"/>
  <c r="L10" i="22"/>
  <c r="L9" i="22"/>
  <c r="L8" i="22"/>
  <c r="L7" i="22"/>
  <c r="L6" i="22"/>
  <c r="L5" i="22"/>
  <c r="L4" i="22"/>
  <c r="B77" i="22"/>
  <c r="L3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93" i="22"/>
  <c r="L92" i="22"/>
  <c r="L91" i="22"/>
  <c r="L90" i="22"/>
  <c r="L89" i="22"/>
  <c r="L88" i="22"/>
  <c r="L87" i="22"/>
  <c r="L86" i="22"/>
  <c r="L85" i="22"/>
  <c r="L84" i="22"/>
  <c r="L83" i="22"/>
  <c r="L82" i="22"/>
  <c r="L81" i="22"/>
  <c r="L80" i="22"/>
  <c r="L79" i="22"/>
  <c r="L78" i="22"/>
  <c r="L77" i="22"/>
  <c r="C77" i="22"/>
  <c r="L76" i="22"/>
  <c r="L75" i="22"/>
  <c r="L74" i="22"/>
  <c r="L46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<sst xmlns="http://schemas.openxmlformats.org/spreadsheetml/2006/main" count="12448" uniqueCount="6348">
  <si>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</si>
  <si>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</si>
  <si>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</si>
  <si>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</si>
  <si>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</si>
  <si>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</si>
  <si>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</si>
  <si>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</si>
  <si>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</si>
  <si>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</si>
  <si>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</si>
  <si>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</si>
  <si>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</si>
  <si>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</si>
  <si>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</si>
  <si>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</si>
  <si>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</si>
  <si>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</si>
  <si>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</si>
  <si>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</si>
  <si>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</si>
  <si>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</si>
  <si>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</si>
  <si>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</si>
  <si>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</si>
  <si>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</si>
  <si>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</si>
  <si>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</si>
  <si>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</si>
  <si>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</si>
  <si>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</si>
  <si>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</si>
  <si>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</si>
  <si>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</si>
  <si>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</si>
  <si>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</si>
  <si>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</si>
  <si>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</si>
  <si>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</si>
  <si>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</si>
  <si>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</si>
  <si>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</si>
  <si>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</si>
  <si>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</si>
  <si>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</si>
  <si>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</si>
  <si>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</si>
  <si>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</si>
  <si>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</si>
  <si>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</si>
  <si>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</si>
  <si>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</si>
  <si>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</si>
  <si>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</si>
  <si>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</si>
  <si>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</si>
  <si>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</si>
  <si>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</si>
  <si>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</si>
  <si>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</si>
  <si>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</si>
  <si>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</si>
  <si>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</si>
  <si>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</si>
  <si>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</si>
  <si>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</si>
  <si>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</si>
  <si>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</si>
  <si>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</si>
  <si>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</si>
  <si>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</si>
  <si>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</si>
  <si>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</si>
  <si>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</si>
  <si>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</si>
  <si>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</si>
  <si>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</si>
  <si>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</si>
  <si>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</si>
  <si>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</si>
  <si>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</si>
  <si>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</si>
  <si>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</si>
  <si>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</si>
  <si>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</si>
  <si>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</si>
  <si>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</si>
  <si>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</si>
  <si>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</si>
  <si>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</si>
  <si>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</si>
  <si>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</si>
  <si>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</si>
  <si>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</si>
  <si>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</si>
  <si>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</si>
  <si>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</si>
  <si>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</si>
  <si>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</si>
  <si>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</si>
  <si>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</si>
  <si>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</si>
  <si>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</si>
  <si>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</si>
  <si>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</si>
  <si>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</si>
  <si>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</si>
  <si>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</si>
  <si>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</si>
  <si>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</si>
  <si>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</si>
  <si>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</si>
  <si>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</si>
  <si>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</si>
  <si>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</si>
  <si>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</si>
  <si>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</si>
  <si>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</si>
  <si>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</si>
  <si>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</si>
  <si>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</si>
  <si>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</si>
  <si>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</si>
  <si>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</si>
  <si>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</si>
  <si>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</si>
  <si>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</si>
  <si>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</si>
  <si>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</si>
  <si>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</si>
  <si>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</si>
  <si>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</si>
  <si>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</si>
  <si>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</si>
  <si>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</si>
  <si>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</si>
  <si>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</si>
  <si>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</si>
  <si>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</si>
  <si>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</si>
  <si>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</si>
  <si>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</si>
  <si>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</si>
  <si>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</si>
  <si>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</si>
  <si>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</si>
  <si>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</si>
  <si>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</si>
  <si>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</si>
  <si>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</si>
  <si>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</si>
  <si>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</si>
  <si>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</si>
  <si>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</si>
  <si>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</si>
  <si>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</si>
  <si>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</si>
  <si>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</si>
  <si>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</si>
  <si>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</si>
  <si>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</si>
  <si>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</si>
  <si>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</si>
  <si>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</si>
  <si>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</si>
  <si>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</si>
  <si>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</si>
  <si>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</si>
  <si>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</si>
  <si>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</si>
  <si>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</si>
  <si>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</si>
  <si>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</si>
  <si>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</si>
  <si>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</si>
  <si>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</si>
  <si>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</si>
  <si>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</si>
  <si>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</si>
  <si>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</si>
  <si>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</si>
  <si>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</si>
  <si>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</si>
  <si>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</si>
  <si>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</si>
  <si>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</si>
  <si>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</si>
  <si>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</si>
  <si>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</si>
  <si>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</si>
  <si>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</si>
  <si>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</si>
  <si>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</si>
  <si>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</si>
  <si>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</si>
  <si>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</si>
  <si>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</si>
  <si>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</si>
  <si>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</si>
  <si>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</si>
  <si>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</si>
  <si>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</si>
  <si>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</si>
  <si>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</si>
  <si>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</si>
  <si>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</si>
  <si>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</si>
  <si>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</si>
  <si>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</si>
  <si>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</si>
  <si>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</si>
  <si>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</si>
  <si>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</si>
  <si>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</si>
  <si>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</si>
  <si>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</si>
  <si>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</si>
  <si>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</si>
  <si>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</si>
  <si>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</si>
  <si>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</si>
  <si>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</si>
  <si>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</si>
  <si>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</si>
  <si>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</si>
  <si>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</si>
  <si>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</si>
  <si>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</si>
  <si>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</si>
  <si>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</si>
  <si>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</si>
  <si>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</si>
  <si>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</si>
  <si>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</si>
  <si>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</si>
  <si>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</si>
  <si>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</si>
  <si>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</si>
  <si>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</si>
  <si>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</si>
  <si>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</si>
  <si>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</si>
  <si>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</si>
  <si>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</si>
  <si>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</si>
  <si>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</si>
  <si>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</si>
  <si>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</si>
  <si>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</si>
  <si>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</si>
  <si>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</si>
  <si>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</si>
  <si>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</si>
  <si>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</si>
  <si>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</si>
  <si>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</si>
  <si>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</si>
  <si>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</si>
  <si>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</si>
  <si>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</si>
  <si>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</si>
  <si>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</si>
  <si>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</si>
  <si>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</si>
  <si>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</si>
  <si>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</si>
  <si>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</si>
  <si>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</si>
  <si>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</si>
  <si>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</si>
  <si>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</si>
  <si>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</si>
  <si>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</si>
  <si>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</si>
  <si>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</si>
  <si>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</si>
  <si>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</si>
  <si>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</si>
  <si>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</si>
  <si>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</si>
  <si>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</si>
  <si>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</si>
  <si>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</si>
  <si>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</si>
  <si>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</si>
  <si>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</si>
  <si>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</si>
  <si>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</si>
  <si>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</si>
  <si>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</si>
  <si>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</si>
  <si>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</si>
  <si>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</si>
  <si>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</si>
  <si>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</si>
  <si>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</si>
  <si>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</si>
  <si>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</si>
  <si>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</si>
  <si>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</si>
  <si>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</si>
  <si>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</si>
  <si>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</si>
  <si>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</si>
  <si>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</si>
  <si>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</si>
  <si>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</si>
  <si>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</si>
  <si>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</si>
  <si>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</si>
  <si>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</si>
  <si>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</si>
  <si>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</si>
  <si>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</si>
  <si>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</si>
  <si>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</si>
  <si>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</si>
  <si>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</si>
  <si>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</si>
  <si>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</si>
  <si>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</si>
  <si>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</si>
  <si>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</si>
  <si>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</si>
  <si>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</si>
  <si>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</si>
  <si>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</si>
  <si>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</si>
  <si>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</si>
  <si>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</si>
  <si>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</si>
  <si>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</si>
  <si>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</si>
  <si>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</si>
  <si>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</si>
  <si>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</si>
  <si>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</si>
  <si>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</si>
  <si>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</si>
  <si>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</si>
  <si>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</si>
  <si>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</si>
  <si>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</si>
  <si>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</si>
  <si>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</si>
  <si>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</si>
  <si>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</si>
  <si>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</si>
  <si>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</si>
  <si>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</si>
  <si>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</si>
  <si>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</si>
  <si>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</si>
  <si>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</si>
  <si>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</si>
  <si>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</si>
  <si>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</si>
  <si>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</si>
  <si>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</si>
  <si>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</si>
  <si>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</si>
  <si>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</si>
  <si>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</si>
  <si>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</si>
  <si>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</si>
  <si>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</si>
  <si>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</si>
  <si>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</si>
  <si>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</si>
  <si>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</si>
  <si>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</si>
  <si>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</si>
  <si>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</si>
  <si>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</si>
  <si>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</si>
  <si>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</si>
  <si>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</si>
  <si>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</si>
  <si>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</si>
  <si>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</si>
  <si>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</si>
  <si>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</si>
  <si>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</si>
  <si>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</si>
  <si>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</si>
  <si>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</si>
  <si>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</si>
  <si>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</si>
  <si>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</si>
  <si>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</si>
  <si>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</si>
  <si>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</si>
  <si>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</si>
  <si>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</si>
  <si>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</si>
  <si>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</si>
  <si>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</si>
  <si>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</si>
  <si>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</si>
  <si>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</si>
  <si>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</si>
  <si>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</si>
  <si>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</si>
  <si>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</si>
  <si>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</si>
  <si>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</si>
  <si>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</si>
  <si>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</si>
  <si>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</si>
  <si>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</si>
  <si>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</si>
  <si>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</si>
  <si>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</si>
  <si>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</si>
  <si>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</si>
  <si>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</si>
  <si>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</si>
  <si>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</si>
  <si>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</si>
  <si>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</si>
  <si>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</si>
  <si>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</si>
  <si>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</si>
  <si>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</si>
  <si>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</si>
  <si>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</si>
  <si>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</si>
  <si>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</si>
  <si>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</si>
  <si>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</si>
  <si>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</si>
  <si>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</si>
  <si>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</si>
  <si>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</si>
  <si>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</si>
  <si>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</si>
  <si>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</si>
  <si>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</si>
  <si>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</si>
  <si>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</si>
  <si>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</si>
  <si>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</si>
  <si>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</si>
  <si>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</si>
  <si>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</si>
  <si>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</si>
  <si>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</si>
  <si>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</si>
  <si>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</si>
  <si>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</si>
  <si>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</si>
  <si>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</si>
  <si>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</si>
  <si>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</si>
  <si>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</si>
  <si>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</si>
  <si>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</si>
  <si>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</si>
  <si>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</si>
  <si>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</si>
  <si>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</si>
  <si>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</si>
  <si>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</si>
  <si>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</si>
  <si>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</si>
  <si>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</si>
  <si>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</si>
  <si>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</si>
  <si>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</si>
  <si>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</si>
  <si>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</si>
  <si>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</si>
  <si>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</si>
  <si>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</si>
  <si>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</si>
  <si>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</si>
  <si>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</si>
  <si>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</si>
  <si>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</si>
  <si>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</si>
  <si>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</si>
  <si>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</si>
  <si>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</si>
  <si>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</si>
  <si>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</si>
  <si>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</si>
  <si>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</si>
  <si>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</si>
  <si>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</si>
  <si>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</si>
  <si>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</si>
  <si>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</si>
  <si>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</si>
  <si>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</si>
  <si>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</si>
  <si>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</si>
  <si>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</si>
  <si>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</si>
  <si>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</si>
  <si>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</si>
  <si>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</si>
  <si>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</si>
  <si>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</si>
  <si>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</si>
  <si>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</si>
  <si>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</si>
  <si>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</si>
  <si>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</si>
  <si>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</si>
  <si>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</si>
  <si>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</si>
  <si>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</si>
  <si>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</si>
  <si>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</si>
  <si>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</si>
  <si>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</si>
  <si>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</si>
  <si>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</si>
  <si>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</si>
  <si>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</si>
  <si>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</si>
  <si>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</si>
  <si>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</si>
  <si>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</si>
  <si>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</si>
  <si>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</si>
  <si>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</si>
  <si>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</si>
  <si>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</si>
  <si>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</si>
  <si>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</si>
  <si>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</si>
  <si>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</si>
  <si>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</si>
  <si>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</si>
  <si>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</si>
  <si>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</si>
  <si>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</si>
  <si>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</si>
  <si>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</si>
  <si>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</si>
  <si>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</si>
  <si>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</si>
  <si>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</si>
  <si>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</si>
  <si>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</si>
  <si>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</si>
  <si>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</si>
  <si>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</si>
  <si>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</si>
  <si>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</si>
  <si>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</si>
  <si>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</si>
  <si>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</si>
  <si>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</si>
  <si>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</si>
  <si>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</si>
  <si>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</si>
  <si>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</si>
  <si>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</si>
  <si>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</si>
  <si>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</si>
  <si>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</si>
  <si>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</si>
  <si>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</si>
  <si>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</si>
  <si>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</si>
  <si>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</si>
  <si>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</si>
  <si>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</si>
  <si>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</si>
  <si>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</si>
  <si>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</si>
  <si>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</si>
  <si>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</si>
  <si>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</si>
  <si>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</si>
  <si>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</si>
  <si>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</si>
  <si>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</si>
  <si>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</si>
  <si>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</si>
  <si>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</si>
  <si>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</si>
  <si>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</si>
  <si>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</si>
  <si>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</si>
  <si>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</si>
  <si>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</si>
  <si>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</si>
  <si>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</si>
  <si>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</si>
  <si>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</si>
  <si>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</si>
  <si>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</si>
  <si>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</si>
  <si>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</si>
  <si>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</si>
  <si>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</si>
  <si>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</si>
  <si>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</si>
  <si>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</si>
  <si>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</si>
  <si>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</si>
  <si>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</si>
  <si>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</si>
  <si>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</si>
  <si>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</si>
  <si>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</si>
  <si>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</si>
  <si>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</si>
  <si>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</si>
  <si>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</si>
  <si>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</si>
  <si>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</si>
  <si>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</si>
  <si>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</si>
  <si>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</si>
  <si>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</si>
  <si>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</si>
  <si>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</si>
  <si>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</si>
  <si>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</si>
  <si>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</si>
  <si>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</si>
  <si>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</si>
  <si>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</si>
  <si>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</si>
  <si>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</si>
  <si>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</si>
  <si>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</si>
  <si>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</si>
  <si>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</si>
  <si>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</si>
  <si>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</si>
  <si>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</si>
  <si>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</si>
  <si>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</si>
  <si>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</si>
  <si>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</si>
  <si>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</si>
  <si>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</si>
  <si>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</si>
  <si>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</si>
  <si>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</si>
  <si>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</si>
  <si>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</si>
  <si>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</si>
  <si>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</si>
  <si>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</si>
  <si>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</si>
  <si>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</si>
  <si>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</si>
  <si>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</si>
  <si>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</si>
  <si>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</si>
  <si>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</si>
  <si>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</si>
  <si>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</si>
  <si>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</si>
  <si>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</si>
  <si>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</si>
  <si>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</si>
  <si>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</si>
  <si>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</si>
  <si>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</si>
  <si>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</si>
  <si>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</si>
  <si>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</si>
  <si>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</si>
  <si>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</si>
  <si>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</si>
  <si>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</si>
  <si>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</si>
  <si>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</si>
  <si>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</si>
  <si>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</si>
  <si>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</si>
  <si>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</si>
  <si>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</si>
  <si>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</si>
  <si>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</si>
  <si>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</si>
  <si>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</si>
  <si>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</si>
  <si>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</si>
  <si>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</si>
  <si>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</si>
  <si>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</si>
  <si>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</si>
  <si>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</si>
  <si>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</si>
  <si>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</si>
  <si>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</si>
  <si>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</si>
  <si>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</si>
  <si>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</si>
  <si>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</si>
  <si>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</si>
  <si>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</si>
  <si>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</si>
  <si>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</si>
  <si>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</si>
  <si>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</si>
  <si>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</si>
  <si>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</si>
  <si>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</si>
  <si>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</si>
  <si>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</si>
  <si>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</si>
  <si>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</si>
  <si>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</si>
  <si>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</si>
  <si>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</si>
  <si>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</si>
  <si>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</si>
  <si>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</si>
  <si>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</si>
  <si>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</si>
  <si>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</si>
  <si>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</si>
  <si>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</si>
  <si>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</si>
  <si>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</si>
  <si>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</si>
  <si>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</si>
  <si>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</si>
  <si>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</si>
  <si>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</si>
  <si>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</si>
  <si>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</si>
  <si>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</si>
  <si>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</si>
  <si>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</si>
  <si>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</si>
  <si>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</si>
  <si>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</si>
  <si>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</si>
  <si>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</si>
  <si>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</si>
  <si>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</si>
  <si>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</si>
  <si>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</si>
  <si>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</si>
  <si>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</si>
  <si>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</si>
  <si>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</si>
  <si>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</si>
  <si>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</si>
  <si>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</si>
  <si>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</si>
  <si>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</si>
  <si>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</si>
  <si>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</si>
  <si>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</si>
  <si>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</si>
  <si>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</si>
  <si>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</si>
  <si>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</si>
  <si>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</si>
  <si>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</si>
  <si>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</si>
  <si>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</si>
  <si>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</si>
  <si>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</si>
  <si>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</si>
  <si>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</si>
  <si>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</si>
  <si>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</si>
  <si>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</si>
  <si>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</si>
  <si>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</si>
  <si>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</si>
  <si>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</si>
  <si>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</si>
  <si>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</si>
  <si>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</si>
  <si>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</si>
  <si>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</si>
  <si>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</si>
  <si>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</si>
  <si>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</si>
  <si>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</si>
  <si>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</si>
  <si>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</si>
  <si>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</si>
  <si>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</si>
  <si>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</si>
  <si>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</si>
  <si>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</si>
  <si>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</si>
  <si>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</si>
  <si>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</si>
  <si>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</si>
  <si>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</si>
  <si>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</si>
  <si>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</si>
  <si>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</si>
  <si>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</si>
  <si>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</si>
  <si>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</si>
  <si>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</si>
  <si>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</si>
  <si>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</si>
  <si>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</si>
  <si>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</si>
  <si>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</si>
  <si>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</si>
  <si>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</si>
  <si>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</si>
  <si>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</si>
  <si>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</si>
  <si>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</si>
  <si>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</si>
  <si>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</si>
  <si>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</si>
  <si>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</si>
  <si>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</si>
  <si>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</si>
  <si>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</si>
  <si>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</si>
  <si>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</si>
  <si>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</si>
  <si>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</si>
  <si>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</si>
  <si>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</si>
  <si>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</si>
  <si>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</si>
  <si>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</si>
  <si>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</si>
  <si>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</si>
  <si>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</si>
  <si>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</si>
  <si>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</si>
  <si>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</si>
  <si>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</si>
  <si>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</si>
  <si>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</si>
  <si>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</si>
  <si>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</si>
  <si>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</si>
  <si>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</si>
  <si>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</si>
  <si>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</si>
  <si>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</si>
  <si>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</si>
  <si>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</si>
  <si>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</si>
  <si>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</si>
  <si>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</si>
  <si>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</si>
  <si>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</si>
  <si>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</si>
  <si>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</si>
  <si>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</si>
  <si>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</si>
  <si>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</si>
  <si>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</si>
  <si>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</si>
  <si>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</si>
  <si>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</si>
  <si>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</si>
  <si>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</si>
  <si>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</si>
  <si>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</si>
  <si>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</si>
  <si>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</si>
  <si>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</si>
  <si>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</si>
  <si>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</si>
  <si>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</si>
  <si>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</si>
  <si>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</si>
  <si>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</si>
  <si>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</si>
  <si>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</si>
  <si>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</si>
  <si>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</si>
  <si>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</si>
  <si>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</si>
  <si>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</si>
  <si>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</si>
  <si>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</si>
  <si>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</si>
  <si>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</si>
  <si>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</si>
  <si>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</si>
  <si>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</si>
  <si>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</si>
  <si>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</si>
  <si>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</si>
  <si>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</si>
  <si>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</si>
  <si>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</si>
  <si>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</si>
  <si>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</si>
  <si>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</si>
  <si>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</si>
  <si>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</si>
  <si>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</si>
  <si>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</si>
  <si>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</si>
  <si>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</si>
  <si>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</si>
  <si>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</si>
  <si>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</si>
  <si>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</si>
  <si>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</si>
  <si>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</si>
  <si>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</si>
  <si>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</si>
  <si>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</si>
  <si>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</si>
  <si>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</si>
  <si>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</si>
  <si>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</si>
  <si>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</si>
  <si>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</si>
  <si>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</si>
  <si>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</si>
  <si>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</si>
  <si>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</si>
  <si>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</si>
  <si>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</si>
  <si>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</si>
  <si>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</si>
  <si>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</si>
  <si>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</si>
  <si>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</si>
  <si>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</si>
  <si>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</si>
  <si>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</si>
  <si>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</si>
  <si>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</si>
  <si>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</si>
  <si>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</si>
  <si>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</si>
  <si>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</si>
  <si>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</si>
  <si>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</si>
  <si>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</si>
  <si>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</si>
  <si>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</si>
  <si>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</si>
  <si>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</si>
  <si>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</si>
  <si>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</si>
  <si>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</si>
  <si>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</si>
  <si>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</si>
  <si>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</si>
  <si>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</si>
  <si>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</si>
  <si>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</si>
  <si>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</si>
  <si>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</si>
  <si>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</si>
  <si>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</si>
  <si>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</si>
  <si>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</si>
  <si>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</si>
  <si>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</si>
  <si>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</si>
  <si>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</si>
  <si>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</si>
  <si>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</si>
  <si>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</si>
  <si>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</si>
  <si>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</si>
  <si>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</si>
  <si>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</si>
  <si>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</si>
  <si>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</si>
  <si>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</si>
  <si>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</si>
  <si>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</si>
  <si>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</si>
  <si>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</si>
  <si>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</si>
  <si>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</si>
  <si>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</si>
  <si>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</si>
  <si>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</si>
  <si>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</si>
  <si>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</si>
  <si>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</si>
  <si>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</si>
  <si>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</si>
  <si>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</si>
  <si>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</si>
  <si>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</si>
  <si>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</si>
  <si>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</si>
  <si>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</si>
  <si>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</si>
  <si>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</si>
  <si>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</si>
  <si>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</si>
  <si>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</si>
  <si>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</si>
  <si>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</si>
  <si>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</si>
  <si>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</si>
  <si>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</si>
  <si>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</si>
  <si>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</si>
  <si>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</si>
  <si>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</si>
  <si>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</si>
  <si>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</si>
  <si>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</si>
  <si>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</si>
  <si>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</si>
  <si>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</si>
  <si>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</si>
  <si>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</si>
  <si>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</si>
  <si>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</si>
  <si>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</si>
  <si>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</si>
  <si>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</si>
  <si>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</si>
  <si>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</si>
  <si>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</si>
  <si>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</si>
  <si>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</si>
  <si>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</si>
  <si>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</si>
  <si>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</si>
  <si>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</si>
  <si>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</si>
  <si>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</si>
  <si>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</si>
  <si>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</si>
  <si>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</si>
  <si>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</si>
  <si>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</si>
  <si>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</si>
  <si>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</si>
  <si>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</si>
  <si>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</si>
  <si>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</si>
  <si>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</si>
  <si>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</si>
  <si>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</si>
  <si>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</si>
  <si>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</si>
  <si>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</si>
  <si>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</si>
  <si>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</si>
  <si>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</si>
  <si>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</si>
  <si>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</si>
  <si>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</si>
  <si>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</si>
  <si>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</si>
  <si>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</si>
  <si>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</si>
  <si>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</si>
  <si>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</si>
  <si>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</si>
  <si>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</si>
  <si>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</si>
  <si>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</si>
  <si>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</si>
  <si>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</si>
  <si>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</si>
  <si>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</si>
  <si>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</si>
  <si>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</si>
  <si>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</si>
  <si>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</si>
  <si>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</si>
  <si>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</si>
  <si>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</si>
  <si>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</si>
  <si>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</si>
  <si>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</si>
  <si>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</si>
  <si>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</si>
  <si>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</si>
  <si>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</si>
  <si>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</si>
  <si>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</si>
  <si>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</si>
  <si>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</si>
  <si>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</si>
  <si>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</si>
  <si>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</si>
  <si>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</si>
  <si>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</si>
  <si>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</si>
  <si>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</si>
  <si>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</si>
  <si>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</si>
  <si>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</si>
  <si>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</si>
  <si>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</si>
  <si>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</si>
  <si>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</si>
  <si>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</si>
  <si>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</si>
  <si>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</si>
  <si>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</si>
  <si>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</si>
  <si>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</si>
  <si>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</si>
  <si>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</si>
  <si>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</si>
  <si>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</si>
  <si>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</si>
  <si>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</si>
  <si>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</si>
  <si>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</si>
  <si>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</si>
  <si>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</si>
  <si>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</si>
  <si>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</si>
  <si>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</si>
  <si>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</si>
  <si>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</si>
  <si>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</si>
  <si>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</si>
  <si>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</si>
  <si>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</si>
  <si>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</si>
  <si>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</si>
  <si>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</si>
  <si>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</si>
  <si>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</si>
  <si>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</si>
  <si>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</si>
  <si>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</si>
  <si>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</si>
  <si>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</si>
  <si>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</si>
  <si>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</si>
  <si>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</si>
  <si>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</si>
  <si>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</si>
  <si>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</si>
  <si>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</si>
  <si>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</si>
  <si>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</si>
  <si>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</si>
  <si>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</si>
  <si>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</si>
  <si>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</si>
  <si>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</si>
  <si>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</si>
  <si>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</si>
  <si>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</si>
  <si>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</si>
  <si>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</si>
  <si>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</si>
  <si>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</si>
  <si>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</si>
  <si>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</si>
  <si>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</si>
  <si>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</si>
  <si>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</si>
  <si>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</si>
  <si>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</si>
  <si>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</si>
  <si>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</si>
  <si>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</si>
  <si>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</si>
  <si>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</si>
  <si>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</si>
  <si>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</si>
  <si>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</si>
  <si>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</si>
  <si>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</si>
  <si>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</si>
  <si>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</si>
  <si>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</si>
  <si>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</si>
  <si>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</si>
  <si>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</si>
  <si>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</si>
  <si>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</si>
  <si>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</si>
  <si>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</si>
  <si>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</si>
  <si>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</si>
  <si>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</si>
  <si>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</si>
  <si>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</si>
  <si>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</si>
  <si>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</si>
  <si>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</si>
  <si>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</si>
  <si>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</si>
  <si>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</si>
  <si>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</si>
  <si>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</si>
  <si>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</si>
  <si>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</si>
  <si>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</si>
  <si>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</si>
  <si>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</si>
  <si>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</si>
  <si>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</si>
  <si>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</si>
  <si>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</si>
  <si>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</si>
  <si>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</si>
  <si>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</si>
  <si>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</si>
  <si>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</si>
  <si>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</si>
  <si>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</si>
  <si>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</si>
  <si>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</si>
  <si>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</si>
  <si>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</si>
  <si>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</si>
  <si>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</si>
  <si>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</si>
  <si>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</si>
  <si>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</si>
  <si>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</si>
  <si>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</si>
  <si>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</si>
  <si>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</si>
  <si>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</si>
  <si>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</si>
  <si>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</si>
  <si>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</si>
  <si>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</si>
  <si>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</si>
  <si>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</si>
  <si>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</si>
  <si>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</si>
  <si>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</si>
  <si>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</si>
  <si>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</si>
  <si>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</si>
  <si>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</si>
  <si>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</si>
  <si>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</si>
  <si>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</si>
  <si>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</si>
  <si>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</si>
  <si>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</si>
  <si>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</si>
  <si>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</si>
  <si>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</si>
  <si>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</si>
  <si>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</si>
  <si>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</si>
  <si>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</si>
  <si>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</si>
  <si>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</si>
  <si>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</si>
  <si>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</si>
  <si>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</si>
  <si>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</si>
  <si>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</si>
  <si>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</si>
  <si>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</si>
  <si>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</si>
  <si>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</si>
  <si>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</si>
  <si>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</si>
  <si>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</si>
  <si>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</si>
  <si>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</si>
  <si>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</si>
  <si>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</si>
  <si>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</si>
  <si>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</si>
  <si>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</si>
  <si>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</si>
  <si>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</si>
  <si>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</si>
  <si>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</si>
  <si>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</si>
  <si>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</si>
  <si>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</si>
  <si>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</si>
  <si>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</si>
  <si>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</si>
  <si>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</si>
  <si>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</si>
  <si>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</si>
  <si>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</si>
  <si>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</si>
  <si>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</si>
  <si>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</si>
  <si>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</si>
  <si>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</si>
  <si>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</si>
  <si>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</si>
  <si>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</si>
  <si>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</si>
  <si>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</si>
  <si>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</si>
  <si>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</si>
  <si>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</si>
  <si>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</si>
  <si>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</si>
  <si>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</si>
  <si>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</si>
  <si>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</si>
  <si>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</si>
  <si>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</si>
  <si>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</si>
  <si>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</si>
  <si>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</si>
  <si>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</si>
  <si>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</si>
  <si>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</si>
  <si>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</si>
  <si>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</si>
  <si>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</si>
  <si>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</si>
  <si>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</si>
  <si>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</si>
  <si>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</si>
  <si>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</si>
  <si>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</si>
  <si>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</si>
  <si>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</si>
  <si>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</si>
  <si>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</si>
  <si>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</si>
  <si>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</si>
  <si>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</si>
  <si>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</si>
  <si>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</si>
  <si>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</si>
  <si>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</si>
  <si>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</si>
  <si>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</si>
  <si>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</si>
  <si>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</si>
  <si>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</si>
  <si>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</si>
  <si>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</si>
  <si>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</si>
  <si>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</si>
  <si>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</si>
  <si>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</si>
  <si>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</si>
  <si>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</si>
  <si>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</si>
  <si>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</si>
  <si>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</si>
  <si>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</si>
  <si>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</si>
  <si>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</si>
  <si>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</si>
  <si>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</si>
  <si>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</si>
  <si>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</si>
  <si>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</si>
  <si>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</si>
  <si>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</si>
  <si>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</si>
  <si>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</si>
  <si>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</si>
  <si>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</si>
  <si>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</si>
  <si>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</si>
  <si>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</si>
  <si>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</si>
  <si>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</si>
  <si>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</si>
  <si>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</si>
  <si>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</si>
  <si>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</si>
  <si>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</si>
  <si>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</si>
  <si>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</si>
  <si>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</si>
  <si>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</si>
  <si>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</si>
  <si>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</si>
  <si>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</si>
  <si>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</si>
  <si>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</si>
  <si>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</si>
  <si>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</si>
  <si>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</si>
  <si>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</si>
  <si>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</si>
  <si>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</si>
  <si>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</si>
  <si>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</si>
  <si>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</si>
  <si>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</si>
  <si>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</si>
  <si>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</si>
  <si>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</si>
  <si>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</si>
  <si>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</si>
  <si>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</si>
  <si>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</si>
  <si>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</si>
  <si>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</si>
  <si>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</si>
  <si>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</si>
  <si>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</si>
  <si>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</si>
  <si>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</si>
  <si>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</si>
  <si>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</si>
  <si>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</si>
  <si>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</si>
  <si>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</si>
  <si>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</si>
  <si>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</si>
  <si>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</si>
  <si>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</si>
  <si>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</si>
  <si>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</si>
  <si>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</si>
  <si>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</si>
  <si>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</si>
  <si>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</si>
  <si>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</si>
  <si>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</si>
  <si>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</si>
  <si>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</si>
  <si>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</si>
  <si>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</si>
  <si>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</si>
  <si>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</si>
  <si>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</si>
  <si>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</si>
  <si>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</si>
  <si>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</si>
  <si>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</si>
  <si>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</si>
  <si>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</si>
  <si>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</si>
  <si>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</si>
  <si>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</si>
  <si>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</si>
  <si>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</si>
  <si>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</si>
  <si>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</si>
  <si>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</si>
  <si>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</si>
  <si>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</si>
  <si>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</si>
  <si>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</si>
  <si>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</si>
  <si>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</si>
  <si>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</si>
  <si>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</si>
  <si>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</si>
  <si>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</si>
  <si>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</si>
  <si>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</si>
  <si>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</si>
  <si>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</si>
  <si>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</si>
  <si>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</si>
  <si>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</si>
  <si>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</si>
  <si>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</si>
  <si>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</si>
  <si>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</si>
  <si>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</si>
  <si>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</si>
  <si>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</si>
  <si>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</si>
  <si>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</si>
  <si>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</si>
  <si>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</si>
  <si>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</si>
  <si>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</si>
  <si>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</si>
  <si>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</si>
  <si>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</si>
  <si>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</si>
  <si>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</si>
  <si>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</si>
  <si>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</si>
  <si>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</si>
  <si>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</si>
  <si>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</si>
  <si>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</si>
  <si>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</si>
  <si>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</si>
  <si>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</si>
  <si>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</si>
  <si>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</si>
  <si>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</si>
  <si>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</si>
  <si>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</si>
  <si>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</si>
  <si>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</si>
  <si>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</si>
  <si>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</si>
  <si>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</si>
  <si>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</si>
  <si>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</si>
  <si>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</si>
  <si>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</si>
  <si>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</si>
  <si>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</si>
  <si>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</si>
  <si>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</si>
  <si>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</si>
  <si>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</si>
  <si>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</si>
  <si>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</si>
  <si>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</si>
  <si>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</si>
  <si>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</si>
  <si>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</si>
  <si>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</si>
  <si>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</si>
  <si>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</si>
  <si>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</si>
  <si>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</si>
  <si>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</si>
  <si>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</si>
  <si>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</si>
  <si>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</si>
  <si>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</si>
  <si>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</si>
  <si>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</si>
  <si>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</si>
  <si>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</si>
  <si>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</si>
  <si>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</si>
  <si>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</si>
  <si>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</si>
  <si>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</si>
  <si>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</si>
  <si>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</si>
  <si>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</si>
  <si>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</si>
  <si>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</si>
  <si>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</si>
  <si>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</si>
  <si>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</si>
  <si>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</si>
  <si>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</si>
  <si>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</si>
  <si>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</si>
  <si>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</si>
  <si>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</si>
  <si>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</si>
  <si>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</si>
  <si>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</si>
  <si>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</si>
  <si>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</si>
  <si>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</si>
  <si>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</si>
  <si>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</si>
  <si>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</si>
  <si>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</si>
  <si>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</si>
  <si>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</si>
  <si>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</si>
  <si>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</si>
  <si>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</si>
  <si>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</si>
  <si>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</si>
  <si>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</si>
  <si>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</si>
  <si>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</si>
  <si>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</si>
  <si>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</si>
  <si>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</si>
  <si>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</si>
  <si>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</si>
  <si>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</si>
  <si>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</si>
  <si>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</si>
  <si>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</si>
  <si>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</si>
  <si>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</si>
  <si>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</si>
  <si>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</si>
  <si>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</si>
  <si>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</si>
  <si>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</si>
  <si>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</si>
  <si>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</si>
  <si>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</si>
  <si>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</si>
  <si>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</si>
  <si>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</si>
  <si>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</si>
  <si>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</si>
  <si>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</si>
  <si>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</si>
  <si>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</si>
  <si>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</si>
  <si>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</si>
  <si>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</si>
  <si>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</si>
  <si>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</si>
  <si>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</si>
  <si>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</si>
  <si>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</si>
  <si>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</si>
  <si>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</si>
  <si>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</si>
  <si>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</si>
  <si>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</si>
  <si>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</si>
  <si>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</si>
  <si>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</si>
  <si>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</si>
  <si>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</si>
  <si>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</si>
  <si>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</si>
  <si>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</si>
  <si>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</si>
  <si>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</si>
  <si>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</si>
  <si>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</si>
  <si>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</si>
  <si>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</si>
  <si>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</si>
  <si>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</si>
  <si>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</si>
  <si>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</si>
  <si>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</si>
  <si>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</si>
  <si>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</si>
  <si>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</si>
  <si>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</si>
  <si>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</si>
  <si>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</si>
  <si>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</si>
  <si>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</si>
  <si>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</si>
  <si>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</si>
  <si>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</si>
  <si>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</si>
  <si>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</si>
  <si>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</si>
  <si>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</si>
  <si>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</si>
  <si>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</si>
  <si>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</si>
  <si>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</si>
  <si>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</si>
  <si>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</si>
  <si>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</si>
  <si>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</si>
  <si>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</si>
  <si>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</si>
  <si>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</si>
  <si>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</si>
  <si>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</si>
  <si>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</si>
  <si>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</si>
  <si>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</si>
  <si>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</si>
  <si>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</si>
  <si>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</si>
  <si>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</si>
  <si>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</si>
  <si>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</si>
  <si>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</si>
  <si>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</si>
  <si>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</si>
  <si>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</si>
  <si>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</si>
  <si>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</si>
  <si>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</si>
  <si>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</si>
  <si>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</si>
  <si>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</si>
  <si>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</si>
  <si>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</si>
  <si>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</si>
  <si>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</si>
  <si>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</si>
  <si>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</si>
  <si>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</si>
  <si>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</si>
  <si>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</si>
  <si>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</si>
  <si>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</si>
  <si>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</si>
  <si>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</si>
  <si>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</si>
  <si>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</si>
  <si>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</si>
  <si>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</si>
  <si>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</si>
  <si>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</si>
  <si>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</si>
  <si>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</si>
  <si>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</si>
  <si>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</si>
  <si>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</si>
  <si>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</si>
  <si>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</si>
  <si>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</si>
  <si>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</si>
  <si>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</si>
  <si>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</si>
  <si>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</si>
  <si>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</si>
  <si>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</si>
  <si>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</si>
  <si>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</si>
  <si>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</si>
  <si>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</si>
  <si>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</si>
  <si>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</si>
  <si>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</si>
  <si>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</si>
  <si>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</si>
  <si>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</si>
  <si>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</si>
  <si>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</si>
  <si>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</si>
  <si>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</si>
  <si>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</si>
  <si>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</si>
  <si>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</si>
  <si>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</si>
  <si>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</si>
  <si>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</si>
  <si>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</si>
  <si>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</si>
  <si>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</si>
  <si>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</si>
  <si>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</si>
  <si>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</si>
  <si>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</si>
  <si>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</si>
  <si>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</si>
  <si>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</si>
  <si>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</si>
  <si>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</si>
  <si>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</si>
  <si>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</si>
  <si>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</si>
  <si>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</si>
  <si>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</si>
  <si>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</si>
  <si>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</si>
  <si>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</si>
  <si>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</si>
  <si>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</si>
  <si>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</si>
  <si>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</si>
  <si>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</si>
  <si>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</si>
  <si>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</si>
  <si>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</si>
  <si>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</si>
  <si>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</si>
  <si>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</si>
  <si>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</si>
  <si>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</si>
  <si>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</si>
  <si>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</si>
  <si>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</si>
  <si>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</si>
  <si>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</si>
  <si>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</si>
  <si>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</si>
  <si>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</si>
  <si>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</si>
  <si>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</si>
  <si>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</si>
  <si>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</si>
  <si>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</si>
  <si>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</si>
  <si>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</si>
  <si>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</si>
  <si>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</si>
  <si>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</si>
  <si>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</si>
  <si>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</si>
  <si>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</si>
  <si>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</si>
  <si>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</si>
  <si>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</si>
  <si>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</si>
  <si>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</si>
  <si>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</si>
  <si>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</si>
  <si>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</si>
  <si>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</si>
  <si>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</si>
  <si>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</si>
  <si>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</si>
  <si>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</si>
  <si>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</si>
  <si>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</si>
  <si>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</si>
  <si>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</si>
  <si>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</si>
  <si>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</si>
  <si>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</si>
  <si>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</si>
  <si>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</si>
  <si>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</si>
  <si>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</si>
  <si>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</si>
  <si>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</si>
  <si>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</si>
  <si>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</si>
  <si>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</si>
  <si>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</si>
  <si>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</si>
  <si>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</si>
  <si>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</si>
  <si>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</si>
  <si>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</si>
  <si>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</si>
  <si>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</si>
  <si>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</si>
  <si>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</si>
  <si>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</si>
  <si>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</si>
  <si>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</si>
  <si>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</si>
  <si>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</si>
  <si>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</si>
  <si>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</si>
  <si>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</si>
  <si>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</si>
  <si>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</si>
  <si>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</si>
  <si>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</si>
  <si>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</si>
  <si>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</si>
  <si>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</si>
  <si>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</si>
  <si>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</si>
  <si>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</si>
  <si>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</si>
  <si>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</si>
  <si>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</si>
  <si>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</si>
  <si>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</si>
  <si>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</si>
  <si>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</si>
  <si>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</si>
  <si>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</si>
  <si>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</si>
  <si>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</si>
  <si>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</si>
  <si>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</si>
  <si>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</si>
  <si>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</si>
  <si>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</si>
  <si>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</si>
  <si>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</si>
  <si>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</si>
  <si>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</si>
  <si>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</si>
  <si>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</si>
  <si>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</si>
  <si>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</si>
  <si>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</si>
  <si>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</si>
  <si>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</si>
  <si>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</si>
  <si>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</si>
  <si>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</si>
  <si>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</si>
  <si>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</si>
  <si>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</si>
  <si>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</si>
  <si>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</si>
  <si>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</si>
  <si>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</si>
  <si>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</si>
  <si>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</si>
  <si>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</si>
  <si>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</si>
  <si>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</si>
  <si>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</si>
  <si>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</si>
  <si>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</si>
  <si>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</si>
  <si>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</si>
  <si>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</si>
  <si>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</si>
  <si>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</si>
  <si>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</si>
  <si>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</si>
  <si>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</si>
  <si>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</si>
  <si>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</si>
  <si>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</si>
  <si>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</si>
  <si>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</si>
  <si>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</si>
  <si>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</si>
  <si>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</si>
  <si>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</si>
  <si>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</si>
  <si>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</si>
  <si>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</si>
  <si>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</si>
  <si>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</si>
  <si>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</si>
  <si>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</si>
  <si>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</si>
  <si>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</si>
  <si>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</si>
  <si>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</si>
  <si>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</si>
  <si>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</si>
  <si>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</si>
  <si>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</si>
  <si>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</si>
  <si>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</si>
  <si>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</si>
  <si>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</si>
  <si>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</si>
  <si>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</si>
  <si>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</si>
  <si>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</si>
  <si>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</si>
  <si>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</si>
  <si>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</si>
  <si>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</si>
  <si>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</si>
  <si>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</si>
  <si>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</si>
  <si>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</si>
  <si>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</si>
  <si>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</si>
  <si>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</si>
  <si>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</si>
  <si>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</si>
  <si>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</si>
  <si>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</si>
  <si>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</si>
  <si>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</si>
  <si>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</si>
  <si>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</si>
  <si>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</si>
  <si>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</si>
  <si>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</si>
  <si>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</si>
  <si>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</si>
  <si>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</si>
  <si>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</si>
  <si>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</si>
  <si>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</si>
  <si>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</si>
  <si>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</si>
  <si>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</si>
  <si>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</si>
  <si>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</si>
  <si>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</si>
  <si>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</si>
  <si>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</si>
  <si>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</si>
  <si>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</si>
  <si>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</si>
  <si>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</si>
  <si>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</si>
  <si>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</si>
  <si>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</si>
  <si>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</si>
  <si>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</si>
  <si>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</si>
  <si>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</si>
  <si>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</si>
  <si>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</si>
  <si>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</si>
  <si>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</si>
  <si>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</si>
  <si>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</si>
  <si>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</si>
  <si>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</si>
  <si>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</si>
  <si>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</si>
  <si>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</si>
  <si>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</si>
  <si>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</si>
  <si>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</si>
  <si>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</si>
  <si>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</si>
  <si>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</si>
  <si>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</si>
  <si>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</si>
  <si>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</si>
  <si>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</si>
  <si>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</si>
  <si>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</si>
  <si>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</si>
  <si>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</si>
  <si>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</si>
  <si>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</si>
  <si>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</si>
  <si>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</si>
  <si>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</si>
  <si>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</si>
  <si>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</si>
  <si>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</si>
  <si>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</si>
  <si>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</si>
  <si>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</si>
  <si>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</si>
  <si>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</si>
  <si>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</si>
  <si>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</si>
  <si>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</si>
  <si>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</si>
  <si>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</si>
  <si>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</si>
  <si>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</si>
  <si>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</si>
  <si>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</si>
  <si>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</si>
  <si>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</si>
  <si>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</si>
  <si>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</si>
  <si>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</si>
  <si>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</si>
  <si>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</si>
  <si>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</si>
  <si>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</si>
  <si>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</si>
  <si>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</si>
  <si>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</si>
  <si>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</si>
  <si>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</si>
  <si>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</si>
  <si>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</si>
  <si>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</si>
  <si>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</si>
  <si>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</si>
  <si>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</si>
  <si>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</si>
  <si>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</si>
  <si>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</si>
  <si>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</si>
  <si>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</si>
  <si>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</si>
  <si>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</si>
  <si>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</si>
  <si>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</si>
  <si>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</si>
  <si>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</si>
  <si>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</si>
  <si>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</si>
  <si>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</si>
  <si>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</si>
  <si>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</si>
  <si>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</si>
  <si>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</si>
  <si>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</si>
  <si>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</si>
  <si>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</si>
  <si>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</si>
  <si>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</si>
  <si>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</si>
  <si>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</si>
  <si>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</si>
  <si>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</si>
  <si>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</si>
  <si>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</si>
  <si>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</si>
  <si>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</si>
  <si>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</si>
  <si>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</si>
  <si>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</si>
  <si>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</si>
  <si>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</si>
  <si>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</si>
  <si>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</si>
  <si>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</si>
  <si>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</si>
  <si>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</si>
  <si>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</si>
  <si>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</si>
  <si>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</si>
  <si>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</si>
  <si>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</si>
  <si>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</si>
  <si>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</si>
  <si>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</si>
  <si>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</si>
  <si>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</si>
  <si>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</si>
  <si>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</si>
  <si>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</si>
  <si>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</si>
  <si>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</si>
  <si>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</si>
  <si>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</si>
  <si>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</si>
  <si>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</si>
  <si>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</si>
  <si>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</si>
  <si>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</si>
  <si>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</si>
  <si>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</si>
  <si>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</si>
  <si>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</si>
  <si>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</si>
  <si>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</si>
  <si>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</si>
  <si>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</si>
  <si>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</si>
  <si>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</si>
  <si>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</si>
  <si>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</si>
  <si>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</si>
  <si>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</si>
  <si>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</si>
  <si>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</si>
  <si>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</si>
  <si>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</si>
  <si>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</si>
  <si>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</si>
  <si>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</si>
  <si>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</si>
  <si>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</si>
  <si>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</si>
  <si>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</si>
  <si>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</si>
  <si>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</si>
  <si>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</si>
  <si>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</si>
  <si>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</si>
  <si>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</si>
  <si>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</si>
  <si>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</si>
  <si>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</si>
  <si>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</si>
  <si>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</si>
  <si>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</si>
  <si>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</si>
  <si>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</si>
  <si>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</si>
  <si>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</si>
  <si>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</si>
  <si>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</si>
  <si>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</si>
  <si>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</si>
  <si>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</si>
  <si>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</si>
  <si>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</si>
  <si>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</si>
  <si>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</si>
  <si>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</si>
  <si>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</si>
  <si>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</si>
  <si>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</si>
  <si>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</si>
  <si>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</si>
  <si>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</si>
  <si>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</si>
  <si>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</si>
  <si>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</si>
  <si>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</si>
  <si>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</si>
  <si>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</si>
  <si>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</si>
  <si>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</si>
  <si>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</si>
  <si>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</si>
  <si>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</si>
  <si>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</si>
  <si>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</si>
  <si>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</si>
  <si>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</si>
  <si>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</si>
  <si>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</si>
  <si>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</si>
  <si>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</si>
  <si>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</si>
  <si>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</si>
  <si>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</si>
  <si>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</si>
  <si>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</si>
  <si>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</si>
  <si>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</si>
  <si>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</si>
  <si>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</si>
  <si>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</si>
  <si>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</si>
  <si>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</si>
  <si>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</si>
  <si>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</si>
  <si>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</si>
  <si>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</si>
  <si>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</si>
  <si>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</si>
  <si>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</si>
  <si>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</si>
  <si>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</si>
  <si>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</si>
  <si>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</si>
  <si>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</si>
  <si>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</si>
  <si>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</si>
  <si>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</si>
  <si>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</si>
  <si>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</si>
  <si>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</si>
  <si>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</si>
  <si>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</si>
  <si>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</si>
  <si>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</si>
  <si>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</si>
  <si>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</si>
  <si>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</si>
  <si>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</si>
  <si>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</si>
  <si>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</si>
  <si>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</si>
  <si>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</si>
  <si>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</si>
  <si>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</si>
  <si>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</si>
  <si>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</si>
  <si>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</si>
  <si>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</si>
  <si>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</si>
  <si>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</si>
  <si>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</si>
  <si>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</si>
  <si>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</si>
  <si>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</si>
  <si>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</si>
  <si>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</si>
  <si>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</si>
  <si>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</si>
  <si>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</si>
  <si>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</si>
  <si>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</si>
  <si>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</si>
  <si>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</si>
  <si>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</si>
  <si>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</si>
  <si>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</si>
  <si>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</si>
  <si>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</si>
  <si>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</si>
  <si>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</si>
  <si>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</si>
  <si>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</si>
  <si>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</si>
  <si>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</si>
  <si>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</si>
  <si>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</si>
  <si>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</si>
  <si>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</si>
  <si>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</si>
  <si>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</si>
  <si>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</si>
  <si>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</si>
  <si>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</si>
  <si>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</si>
  <si>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</si>
  <si>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</si>
  <si>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</si>
  <si>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</si>
  <si>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</si>
  <si>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</si>
  <si>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</si>
  <si>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</si>
  <si>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</si>
  <si>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</si>
  <si>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</si>
  <si>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</si>
  <si>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</si>
  <si>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</si>
  <si>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</si>
  <si>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</si>
  <si>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</si>
  <si>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</si>
  <si>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</si>
  <si>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</si>
  <si>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</si>
  <si>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</si>
  <si>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</si>
  <si>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</si>
  <si>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</si>
  <si>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</si>
  <si>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</si>
  <si>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</si>
  <si>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</si>
  <si>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</si>
  <si>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</si>
  <si>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</si>
  <si>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</si>
  <si>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</si>
  <si>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</si>
  <si>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</si>
  <si>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</si>
  <si>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</si>
  <si>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</si>
  <si>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</si>
  <si>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</si>
  <si>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</si>
  <si>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</si>
  <si>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</si>
  <si>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</si>
  <si>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</si>
  <si>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</si>
  <si>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</si>
  <si>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</si>
  <si>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</si>
  <si>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</si>
  <si>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</si>
  <si>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</si>
  <si>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</si>
  <si>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</si>
  <si>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</si>
  <si>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</si>
  <si>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</si>
  <si>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</si>
  <si>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</si>
  <si>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</si>
  <si>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</si>
  <si>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</si>
  <si>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</si>
  <si>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</si>
  <si>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</si>
  <si>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</si>
  <si>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</si>
  <si>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</si>
  <si>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</si>
  <si>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</si>
  <si>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</si>
  <si>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</si>
  <si>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</si>
  <si>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</si>
  <si>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</si>
  <si>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</si>
  <si>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</si>
  <si>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</si>
  <si>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</si>
  <si>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</si>
  <si>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</si>
  <si>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</si>
  <si>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</si>
  <si>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</si>
  <si>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</si>
  <si>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</si>
  <si>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</si>
  <si>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</si>
  <si>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</si>
  <si>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</si>
  <si>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</si>
  <si>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</si>
  <si>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</si>
  <si>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</si>
  <si>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</si>
  <si>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</si>
  <si>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</si>
  <si>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</si>
  <si>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</si>
  <si>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</si>
  <si>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</si>
  <si>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</si>
  <si>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</si>
  <si>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</si>
  <si>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</si>
  <si>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</si>
  <si>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</si>
  <si>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</si>
  <si>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</si>
  <si>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</si>
  <si>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</si>
  <si>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</si>
  <si>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</si>
  <si>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</si>
  <si>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</si>
  <si>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</si>
  <si>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</si>
  <si>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</si>
  <si>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</si>
  <si>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</si>
  <si>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</si>
  <si>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</si>
  <si>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</si>
  <si>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</si>
  <si>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</si>
  <si>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</si>
  <si>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</si>
  <si>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</si>
  <si>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</si>
  <si>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</si>
  <si>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</si>
  <si>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</si>
  <si>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</si>
  <si>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</si>
  <si>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</si>
  <si>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</si>
  <si>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</si>
  <si>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</si>
  <si>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</si>
  <si>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</si>
  <si>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</si>
  <si>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</si>
  <si>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</si>
  <si>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</si>
  <si>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</si>
  <si>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</si>
  <si>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</si>
  <si>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</si>
  <si>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</si>
  <si>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</si>
  <si>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</si>
  <si>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</si>
  <si>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</si>
  <si>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</si>
  <si>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</si>
  <si>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</si>
  <si>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</si>
  <si>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</si>
  <si>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</si>
  <si>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</si>
  <si>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</si>
  <si>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</si>
  <si>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</si>
  <si>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</si>
  <si>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</si>
  <si>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</si>
  <si>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</si>
  <si>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</si>
  <si>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</si>
  <si>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</si>
  <si>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</si>
  <si>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</si>
  <si>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</si>
  <si>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</si>
  <si>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</si>
  <si>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</si>
  <si>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</si>
  <si>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</si>
  <si>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</si>
  <si>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</si>
  <si>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</si>
  <si>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</si>
  <si>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</si>
  <si>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</si>
  <si>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</si>
  <si>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</si>
  <si>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</si>
  <si>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</si>
  <si>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</si>
  <si>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</si>
  <si>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</si>
  <si>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</si>
  <si>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</si>
  <si>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</si>
  <si>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</si>
  <si>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</si>
  <si>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</si>
  <si>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</si>
  <si>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</si>
  <si>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</si>
  <si>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</si>
  <si>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</si>
  <si>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</si>
  <si>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</si>
  <si>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</si>
  <si>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</si>
  <si>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</si>
  <si>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</si>
  <si>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</si>
  <si>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</si>
  <si>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</si>
  <si>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</si>
  <si>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</si>
  <si>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</si>
  <si>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</si>
  <si>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</si>
  <si>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</si>
  <si>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</si>
  <si>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</si>
  <si>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</si>
  <si>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</si>
  <si>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</si>
  <si>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</si>
  <si>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</si>
  <si>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</si>
  <si>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</si>
  <si>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</si>
  <si>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</si>
  <si>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</si>
  <si>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</si>
  <si>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</si>
  <si>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</si>
  <si>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</si>
  <si>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</si>
  <si>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</si>
  <si>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</si>
  <si>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</si>
  <si>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</si>
  <si>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</si>
  <si>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</si>
  <si>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</si>
  <si>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</si>
  <si>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</si>
  <si>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</si>
  <si>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</si>
  <si>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</si>
  <si>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</si>
  <si>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</si>
  <si>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</si>
  <si>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</si>
  <si>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</si>
  <si>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</si>
  <si>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</si>
  <si>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</si>
  <si>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</si>
  <si>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</si>
  <si>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</si>
  <si>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</si>
  <si>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</si>
  <si>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</si>
  <si>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</si>
  <si>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</si>
  <si>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</si>
  <si>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</si>
  <si>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</si>
  <si>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</si>
  <si>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</si>
  <si>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</si>
  <si>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</si>
  <si>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</si>
  <si>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</si>
  <si>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</si>
  <si>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</si>
  <si>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</si>
  <si>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</si>
  <si>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</si>
  <si>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</si>
  <si>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</si>
  <si>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</si>
  <si>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</si>
  <si>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</si>
  <si>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</si>
  <si>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</si>
  <si>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</si>
  <si>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</si>
  <si>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</si>
  <si>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</si>
  <si>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</si>
  <si>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</si>
  <si>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</si>
  <si>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</si>
  <si>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</si>
  <si>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</si>
  <si>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</si>
  <si>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</si>
  <si>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</si>
  <si>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</si>
  <si>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</si>
  <si>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</si>
  <si>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</si>
  <si>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</si>
  <si>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</si>
  <si>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</si>
  <si>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</si>
  <si>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</si>
  <si>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</si>
  <si>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</si>
  <si>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</si>
  <si>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</si>
  <si>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</si>
  <si>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</si>
  <si>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</si>
  <si>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</si>
  <si>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</si>
  <si>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</si>
  <si>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</si>
  <si>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</si>
  <si>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</si>
  <si>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</si>
  <si>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</si>
  <si>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</si>
  <si>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</si>
  <si>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</si>
  <si>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</si>
  <si>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</si>
  <si>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</si>
  <si>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</si>
  <si>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</si>
  <si>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</si>
  <si>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</si>
  <si>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</si>
  <si>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</si>
  <si>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</si>
  <si>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</si>
  <si>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</si>
  <si>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</si>
  <si>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</si>
  <si>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</si>
  <si>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</si>
  <si>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</si>
  <si>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</si>
  <si>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</si>
  <si>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</si>
  <si>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</si>
  <si>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</si>
  <si>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</si>
  <si>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</si>
  <si>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</si>
  <si>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</si>
  <si>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</si>
  <si>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</si>
  <si>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</si>
  <si>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</si>
  <si>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</si>
  <si>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</si>
  <si>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</si>
  <si>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</si>
  <si>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</si>
  <si>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</si>
  <si>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</si>
  <si>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</si>
  <si>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</si>
  <si>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</si>
  <si>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</si>
  <si>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</si>
  <si>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</si>
  <si>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</si>
  <si>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</si>
  <si>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</si>
  <si>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</si>
  <si>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</si>
  <si>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</si>
  <si>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</si>
  <si>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</si>
  <si>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</si>
  <si>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</si>
  <si>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</si>
  <si>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</si>
  <si>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</si>
  <si>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</si>
  <si>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</si>
  <si>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</si>
  <si>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</si>
  <si>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</si>
  <si>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</si>
  <si>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</si>
  <si>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</si>
  <si>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</si>
  <si>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</si>
  <si>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</si>
  <si>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</si>
  <si>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</si>
  <si>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</si>
  <si>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</si>
  <si>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</si>
  <si>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</si>
  <si>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</si>
  <si>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</si>
  <si>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</si>
  <si>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</si>
  <si>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</si>
  <si>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</si>
  <si>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</si>
  <si>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</si>
  <si>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</si>
  <si>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</si>
  <si>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</si>
  <si>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</si>
  <si>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</si>
  <si>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</si>
  <si>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</si>
  <si>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</si>
  <si>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</si>
  <si>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</si>
  <si>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</si>
  <si>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</si>
  <si>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</si>
  <si>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</si>
  <si>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</si>
  <si>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</si>
  <si>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</si>
  <si>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</si>
  <si>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</si>
  <si>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</si>
  <si>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</si>
  <si>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</si>
  <si>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</si>
  <si>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</si>
  <si>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</si>
  <si>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</si>
  <si>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</si>
  <si>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</si>
  <si>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</si>
  <si>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</si>
  <si>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</si>
  <si>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</si>
  <si>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</si>
  <si>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</si>
  <si>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</si>
  <si>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</si>
  <si>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</si>
  <si>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</si>
  <si>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</si>
  <si>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</si>
  <si>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</si>
  <si>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</si>
  <si>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</si>
  <si>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</si>
  <si>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</si>
  <si>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</si>
  <si>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</si>
  <si>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</si>
  <si>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</si>
  <si>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</si>
  <si>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</si>
  <si>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</si>
  <si>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</si>
  <si>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</si>
  <si>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</si>
  <si>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</si>
  <si>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</si>
  <si>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</si>
  <si>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</si>
  <si>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</si>
  <si>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</si>
  <si>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</si>
  <si>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</si>
  <si>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</si>
  <si>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</si>
  <si>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</si>
  <si>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</si>
  <si>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</si>
  <si>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</si>
  <si>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</si>
  <si>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</si>
  <si>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</si>
  <si>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</si>
  <si>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</si>
  <si>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</si>
  <si>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</si>
  <si>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</si>
  <si>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</si>
  <si>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</si>
  <si>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</si>
  <si>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</si>
  <si>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</si>
  <si>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</si>
  <si>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</si>
  <si>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</si>
  <si>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</si>
  <si>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</si>
  <si>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</si>
  <si>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</si>
  <si>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</si>
  <si>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</si>
  <si>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</si>
  <si>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</si>
  <si>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</si>
  <si>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</si>
  <si>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</si>
  <si>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</si>
  <si>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</si>
  <si>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</si>
  <si>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</si>
  <si>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</si>
  <si>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</si>
  <si>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</si>
  <si>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</si>
  <si>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</si>
  <si>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</si>
  <si>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</si>
  <si>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</si>
  <si>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</si>
  <si>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</si>
  <si>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</si>
  <si>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</si>
  <si>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</si>
  <si>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</si>
  <si>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</si>
  <si>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</si>
  <si>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</si>
  <si>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</si>
  <si>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</si>
  <si>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</si>
  <si>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</si>
  <si>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</si>
  <si>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</si>
  <si>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</si>
  <si>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</si>
  <si>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</si>
  <si>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</si>
  <si>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</si>
  <si>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</si>
  <si>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</si>
  <si>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</si>
  <si>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</si>
  <si>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</si>
  <si>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</si>
  <si>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</si>
  <si>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</si>
  <si>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</si>
  <si>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</si>
  <si>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</si>
  <si>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</si>
  <si>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</si>
  <si>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</si>
  <si>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</si>
  <si>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</si>
  <si>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</si>
  <si>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</si>
  <si>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</si>
  <si>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</si>
  <si>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</si>
  <si>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</si>
  <si>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</si>
  <si>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</si>
  <si>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</si>
  <si>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</si>
  <si>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</si>
  <si>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</si>
  <si>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</si>
  <si>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</si>
  <si>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</si>
  <si>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</si>
  <si>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</si>
  <si>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</si>
  <si>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</si>
  <si>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</si>
  <si>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</si>
  <si>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</si>
  <si>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</si>
  <si>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</si>
  <si>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</si>
  <si>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</si>
  <si>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</si>
  <si>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</si>
  <si>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</si>
  <si>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</si>
  <si>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</si>
  <si>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</si>
  <si>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</si>
  <si>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</si>
  <si>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</si>
  <si>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</si>
  <si>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</si>
  <si>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</si>
  <si>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</si>
  <si>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</si>
  <si>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</si>
  <si>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</si>
  <si>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</si>
  <si>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</si>
  <si>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</si>
  <si>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</si>
  <si>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</si>
  <si>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</si>
  <si>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</si>
  <si>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</si>
  <si>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</si>
  <si>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</si>
  <si>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</si>
  <si>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</si>
  <si>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</si>
  <si>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</si>
  <si>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</si>
  <si>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</si>
  <si>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</si>
  <si>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</si>
  <si>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</si>
  <si>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</si>
  <si>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</si>
  <si>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</si>
  <si>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</si>
  <si>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</si>
  <si>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</si>
  <si>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</si>
  <si>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</si>
  <si>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</si>
  <si>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</si>
  <si>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</si>
  <si>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</si>
  <si>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</si>
  <si>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</si>
  <si>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</si>
  <si>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</si>
  <si>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</si>
  <si>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</si>
  <si>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</si>
  <si>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</si>
  <si>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</si>
  <si>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</si>
  <si>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</si>
  <si>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</si>
  <si>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</si>
  <si>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</si>
  <si>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</si>
  <si>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</si>
  <si>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</si>
  <si>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</si>
  <si>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</si>
  <si>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</si>
  <si>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</si>
  <si>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</si>
  <si>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</si>
  <si>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</si>
  <si>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</si>
  <si>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</si>
  <si>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</si>
  <si>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</si>
  <si>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</si>
  <si>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</si>
  <si>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</si>
  <si>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</si>
  <si>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</si>
  <si>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</si>
  <si>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</si>
  <si>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</si>
  <si>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</si>
  <si>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</si>
  <si>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</si>
  <si>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</si>
  <si>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</si>
  <si>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</si>
  <si>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</si>
  <si>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</si>
  <si>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</si>
  <si>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</si>
  <si>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</si>
  <si>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</si>
  <si>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</si>
  <si>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</si>
  <si>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</si>
  <si>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</si>
  <si>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</si>
  <si>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</si>
  <si>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</si>
  <si>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</si>
  <si>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</si>
  <si>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</si>
  <si>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</si>
  <si>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</si>
  <si>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</si>
  <si>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</si>
  <si>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</si>
  <si>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</si>
  <si>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</si>
  <si>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</si>
  <si>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</si>
  <si>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</si>
  <si>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</si>
  <si>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</si>
  <si>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</si>
  <si>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</si>
  <si>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</si>
  <si>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</si>
  <si>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</si>
  <si>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</si>
  <si>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</si>
  <si>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</si>
  <si>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</si>
  <si>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</si>
  <si>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</si>
  <si>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</si>
  <si>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</si>
  <si>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</si>
  <si>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</si>
  <si>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</si>
  <si>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</si>
  <si>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</si>
  <si>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</si>
  <si>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</si>
  <si>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</si>
  <si>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</si>
  <si>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</si>
  <si>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</si>
  <si>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</si>
  <si>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</si>
  <si>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</si>
  <si>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</si>
  <si>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</si>
  <si>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</si>
  <si>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</si>
  <si>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</si>
  <si>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</si>
  <si>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</si>
  <si>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</si>
  <si>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</si>
  <si>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</si>
  <si>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</si>
  <si>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</si>
  <si>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</si>
  <si>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</si>
  <si>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</si>
  <si>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</si>
  <si>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</si>
  <si>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</si>
  <si>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</si>
  <si>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</si>
  <si>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</si>
  <si>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</si>
  <si>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</si>
  <si>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</si>
  <si>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</si>
  <si>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</si>
  <si>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</si>
  <si>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</si>
  <si>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</si>
  <si>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</si>
  <si>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</si>
  <si>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</si>
  <si>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</si>
  <si>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</si>
  <si>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</si>
  <si>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</si>
  <si>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</si>
  <si>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</si>
  <si>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</si>
  <si>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</si>
  <si>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</si>
  <si>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</si>
  <si>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</si>
  <si>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</si>
  <si>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</si>
  <si>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</si>
  <si>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</si>
  <si>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</si>
  <si>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</si>
  <si>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</si>
  <si>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</si>
  <si>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</si>
  <si>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</si>
  <si>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</si>
  <si>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</si>
  <si>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</si>
  <si>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</si>
  <si>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</si>
  <si>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</si>
  <si>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</si>
  <si>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</si>
  <si>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</si>
  <si>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</si>
  <si>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</si>
  <si>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</si>
  <si>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</si>
  <si>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</si>
  <si>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</si>
  <si>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</si>
  <si>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</si>
  <si>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</si>
  <si>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</si>
  <si>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</si>
  <si>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</si>
  <si>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</si>
  <si>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</si>
  <si>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</si>
  <si>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</si>
  <si>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</si>
  <si>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</si>
  <si>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</si>
  <si>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</si>
  <si>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</si>
  <si>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</si>
  <si>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</si>
  <si>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</si>
  <si>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</si>
  <si>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</si>
  <si>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</si>
  <si>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</si>
  <si>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</si>
  <si>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</si>
  <si>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</si>
  <si>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</si>
  <si>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</si>
  <si>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</si>
  <si>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</si>
  <si>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</si>
  <si>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</si>
  <si>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</si>
  <si>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</si>
  <si>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</si>
  <si>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</si>
  <si>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</si>
  <si>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</si>
  <si>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</si>
  <si>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</si>
  <si>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</si>
  <si>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</si>
  <si>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</si>
  <si>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</si>
  <si>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</si>
  <si>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</si>
  <si>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</si>
  <si>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</si>
  <si>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</si>
  <si>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</si>
  <si>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</si>
  <si>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</si>
  <si>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</si>
  <si>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</si>
  <si>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</si>
  <si>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</si>
  <si>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</si>
  <si>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</si>
  <si>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</si>
  <si>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</si>
  <si>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</si>
  <si>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</si>
  <si>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</si>
  <si>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</si>
  <si>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</si>
  <si>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</si>
  <si>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</si>
  <si>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</si>
  <si>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</si>
  <si>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</si>
  <si>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</si>
  <si>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</si>
  <si>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</si>
  <si>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</si>
  <si>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</si>
  <si>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</si>
  <si>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</si>
  <si>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</si>
  <si>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</si>
  <si>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</si>
  <si>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</si>
  <si>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</si>
  <si>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</si>
  <si>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</si>
  <si>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</si>
  <si>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</si>
  <si>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</si>
  <si>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</si>
  <si>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</si>
  <si>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</si>
  <si>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</si>
  <si>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</si>
  <si>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</si>
  <si>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</si>
  <si>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</si>
  <si>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</si>
  <si>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</si>
  <si>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</si>
  <si>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</si>
  <si>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</si>
  <si>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</si>
  <si>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</si>
  <si>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</si>
  <si>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</si>
  <si>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</si>
  <si>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</si>
  <si>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</si>
  <si>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</si>
  <si>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</si>
  <si>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</si>
  <si>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</si>
  <si>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</si>
  <si>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</si>
  <si>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</si>
  <si>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</si>
  <si>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</si>
  <si>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</si>
  <si>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</si>
  <si>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</si>
  <si>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</si>
  <si>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</si>
  <si>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</si>
  <si>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</si>
  <si>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</si>
  <si>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</si>
  <si>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</si>
  <si>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</si>
  <si>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</si>
  <si>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</si>
  <si>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</si>
  <si>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</si>
  <si>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</si>
  <si>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</si>
  <si>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</si>
  <si>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</si>
  <si>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</si>
  <si>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</si>
  <si>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</si>
  <si>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</si>
  <si>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</si>
  <si>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</si>
  <si>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</si>
  <si>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</si>
  <si>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</si>
  <si>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</si>
  <si>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</si>
  <si>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</si>
  <si>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</si>
  <si>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</si>
  <si>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</si>
  <si>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</si>
  <si>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</si>
  <si>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</si>
  <si>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</si>
  <si>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</si>
  <si>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</si>
  <si>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</si>
  <si>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</si>
  <si>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</si>
  <si>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</si>
  <si>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</si>
  <si>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</si>
  <si>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</si>
  <si>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</si>
  <si>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</si>
  <si>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</si>
  <si>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</si>
  <si>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</si>
  <si>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</si>
  <si>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</si>
  <si>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</si>
  <si>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</si>
  <si>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</si>
  <si>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</si>
  <si>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</si>
  <si>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</si>
  <si>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</si>
  <si>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</si>
  <si>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</si>
  <si>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</si>
  <si>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</si>
  <si>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</si>
  <si>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</si>
  <si>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</si>
  <si>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</si>
  <si>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</si>
  <si>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</si>
  <si>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</si>
  <si>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</si>
  <si>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</si>
  <si>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</si>
  <si>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</si>
  <si>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</si>
  <si>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</si>
  <si>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</si>
  <si>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</si>
  <si>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</si>
  <si>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</si>
  <si>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</si>
  <si>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</si>
  <si>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</si>
  <si>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</si>
  <si>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</si>
  <si>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</si>
  <si>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</si>
  <si>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</si>
  <si>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</si>
  <si>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</si>
  <si>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</si>
  <si>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</si>
  <si>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</si>
  <si>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</si>
  <si>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</si>
  <si>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</si>
  <si>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</si>
  <si>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</si>
  <si>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</si>
  <si>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</si>
  <si>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</si>
  <si>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</si>
  <si>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</si>
  <si>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</si>
  <si>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</si>
  <si>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</si>
  <si>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</si>
  <si>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</si>
  <si>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</si>
  <si>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</si>
  <si>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</si>
  <si>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</si>
  <si>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</si>
  <si>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</si>
  <si>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</si>
  <si>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</si>
  <si>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</si>
  <si>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</si>
  <si>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</si>
  <si>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</si>
  <si>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</si>
  <si>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</si>
  <si>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</si>
  <si>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</si>
  <si>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</si>
  <si>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</si>
  <si>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</si>
  <si>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</si>
  <si>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</si>
  <si>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</si>
  <si>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</si>
  <si>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</si>
  <si>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</si>
  <si>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</si>
  <si>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</si>
  <si>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</si>
  <si>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</si>
  <si>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</si>
  <si>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</si>
  <si>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</si>
  <si>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</si>
  <si>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</si>
  <si>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</si>
  <si>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</si>
  <si>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</si>
  <si>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</si>
  <si>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</si>
  <si>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</si>
  <si>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</si>
  <si>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</si>
  <si>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</si>
  <si>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</si>
  <si>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</si>
  <si>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</si>
  <si>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</si>
  <si>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</si>
  <si>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</si>
  <si>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</si>
  <si>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</si>
  <si>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</si>
  <si>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</si>
  <si>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</si>
  <si>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</si>
  <si>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</si>
  <si>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</si>
  <si>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</si>
  <si>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</si>
  <si>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</si>
  <si>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</si>
  <si>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</si>
  <si>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</si>
  <si>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</si>
  <si>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</si>
  <si>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</si>
  <si>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</si>
  <si>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</si>
  <si>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</si>
  <si>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</si>
  <si>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</si>
  <si>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</si>
  <si>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</si>
  <si>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</si>
  <si>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</si>
  <si>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</si>
  <si>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</si>
  <si>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</si>
  <si>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</si>
  <si>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</si>
  <si>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</si>
  <si>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</si>
  <si>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</si>
  <si>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</si>
  <si>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</si>
  <si>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</si>
  <si>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</si>
  <si>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</si>
  <si>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</si>
  <si>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</si>
  <si>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</si>
  <si>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</si>
  <si>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</si>
  <si>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</si>
  <si>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</si>
  <si>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</si>
  <si>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</si>
  <si>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</si>
  <si>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</si>
  <si>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</si>
  <si>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</si>
  <si>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</si>
  <si>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</si>
  <si>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</si>
  <si>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</si>
  <si>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</si>
  <si>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</si>
  <si>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</si>
  <si>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</si>
  <si>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</si>
  <si>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</si>
  <si>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</si>
  <si>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</si>
  <si>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</si>
  <si>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</si>
  <si>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</si>
  <si>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</si>
  <si>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</si>
  <si>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</si>
  <si>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</si>
  <si>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</si>
  <si>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</si>
  <si>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</si>
  <si>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</si>
  <si>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</si>
  <si>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</si>
  <si>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</si>
  <si>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</si>
  <si>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</si>
  <si>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</si>
  <si>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</si>
  <si>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</si>
  <si>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</si>
  <si>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</si>
  <si>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</si>
  <si>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</si>
  <si>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</si>
  <si>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</si>
  <si>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</si>
  <si>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</si>
  <si>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</si>
  <si>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</si>
  <si>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</si>
  <si>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</si>
  <si>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</si>
  <si>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</si>
  <si>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</si>
  <si>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</si>
  <si>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</si>
  <si>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</si>
  <si>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</si>
  <si>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</si>
  <si>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</si>
  <si>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</si>
  <si>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</si>
  <si>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</si>
  <si>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</si>
  <si>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</si>
  <si>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</si>
  <si>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</si>
  <si>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</si>
  <si>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</si>
  <si>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</si>
  <si>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</si>
  <si>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</si>
  <si>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</si>
  <si>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</si>
  <si>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</si>
  <si>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</si>
  <si>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</si>
  <si>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</si>
  <si>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</si>
  <si>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</si>
  <si>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</si>
  <si>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</si>
  <si>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</si>
  <si>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</si>
  <si>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</si>
  <si>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</si>
  <si>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</si>
  <si>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</si>
  <si>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</si>
  <si>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</si>
  <si>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</si>
  <si>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</si>
  <si>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</si>
  <si>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</si>
  <si>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</si>
  <si>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</si>
  <si>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</si>
  <si>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</si>
  <si>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</si>
  <si>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</si>
  <si>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</si>
  <si>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</si>
  <si>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</si>
  <si>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</si>
  <si>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</si>
  <si>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</si>
  <si>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</si>
  <si>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</si>
  <si>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</si>
  <si>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</si>
  <si>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</si>
  <si>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</si>
  <si>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</si>
  <si>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</si>
  <si>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</si>
  <si>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</si>
  <si>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</si>
  <si>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</si>
  <si>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</si>
  <si>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</si>
  <si>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</si>
  <si>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</si>
  <si>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</si>
  <si>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</si>
  <si>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</si>
  <si>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</si>
  <si>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</si>
  <si>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</si>
  <si>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</si>
  <si>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</si>
  <si>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</si>
  <si>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</si>
  <si>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</si>
  <si>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</si>
  <si>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</si>
  <si>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</si>
  <si>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</si>
  <si>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</si>
  <si>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</si>
  <si>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</si>
  <si>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</si>
  <si>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</si>
  <si>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</si>
  <si>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</si>
  <si>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</si>
  <si>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</si>
  <si>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</si>
  <si>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</si>
  <si>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</si>
  <si>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</si>
  <si>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</si>
  <si>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</si>
  <si>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</si>
  <si>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</si>
  <si>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</si>
  <si>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</si>
  <si>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</si>
  <si>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</si>
  <si>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</si>
  <si>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</si>
  <si>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</si>
  <si>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</si>
  <si>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</si>
  <si>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</si>
  <si>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</si>
  <si>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</si>
  <si>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</si>
  <si>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</si>
  <si>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</si>
  <si>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</si>
  <si>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</si>
  <si>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</si>
  <si>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</si>
  <si>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</si>
  <si>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</si>
  <si>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</si>
  <si>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</si>
  <si>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</si>
  <si>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</si>
  <si>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</si>
  <si>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</si>
  <si>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</si>
  <si>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</si>
  <si>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</si>
  <si>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</si>
  <si>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</si>
  <si>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</si>
  <si>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</si>
  <si>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</si>
  <si>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</si>
  <si>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</si>
  <si>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</si>
  <si>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</si>
  <si>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</si>
  <si>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</si>
  <si>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</si>
  <si>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</si>
  <si>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</si>
  <si>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</si>
  <si>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</si>
  <si>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</si>
  <si>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</si>
  <si>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</si>
  <si>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</si>
  <si>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</si>
  <si>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</si>
  <si>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</si>
  <si>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</si>
  <si>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</si>
  <si>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</si>
  <si>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</si>
  <si>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</si>
  <si>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</si>
  <si>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</si>
  <si>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</si>
  <si>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</si>
  <si>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</si>
  <si>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</si>
  <si>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</si>
  <si>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</si>
  <si>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</si>
  <si>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</si>
  <si>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</si>
  <si>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</si>
  <si>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</si>
  <si>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</si>
  <si>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</si>
  <si>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</si>
  <si>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</si>
  <si>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</si>
  <si>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</si>
  <si>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</si>
  <si>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</si>
  <si>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</si>
  <si>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</si>
  <si>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</si>
  <si>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</si>
  <si>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</si>
  <si>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</si>
  <si>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</si>
  <si>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</si>
  <si>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</si>
  <si>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</si>
  <si>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</si>
  <si>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</si>
  <si>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</si>
  <si>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</si>
  <si>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</si>
  <si>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</si>
  <si>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</si>
  <si>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</si>
  <si>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</si>
  <si>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</si>
  <si>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</si>
  <si>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</si>
  <si>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</si>
  <si>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</si>
  <si>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</si>
  <si>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</si>
  <si>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</si>
  <si>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</si>
  <si>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</si>
  <si>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</si>
  <si>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</si>
  <si>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</si>
  <si>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</si>
  <si>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</si>
  <si>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</si>
  <si>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</si>
  <si>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</si>
  <si>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</si>
  <si>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</si>
  <si>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</si>
  <si>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</si>
  <si>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</si>
  <si>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</si>
  <si>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</si>
  <si>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</si>
  <si>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</si>
  <si>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</si>
  <si>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</si>
  <si>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</si>
  <si>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</si>
  <si>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</si>
  <si>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</si>
  <si>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</si>
  <si>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</si>
  <si>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</si>
  <si>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</si>
  <si>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</si>
  <si>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</si>
  <si>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</si>
  <si>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</si>
  <si>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</si>
  <si>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</si>
  <si>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</si>
  <si>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</si>
  <si>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</si>
  <si>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</si>
  <si>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</si>
  <si>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</si>
  <si>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</si>
  <si>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</si>
  <si>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</si>
  <si>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</si>
  <si>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</si>
  <si>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</si>
  <si>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</si>
  <si>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</si>
  <si>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</si>
  <si>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</si>
  <si>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</si>
  <si>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</si>
  <si>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</si>
  <si>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</si>
  <si>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</si>
  <si>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</si>
  <si>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</si>
  <si>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</si>
  <si>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</si>
  <si>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</si>
  <si>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</si>
  <si>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</si>
  <si>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</si>
  <si>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</si>
  <si>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</si>
  <si>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</si>
  <si>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</si>
  <si>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</si>
  <si>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</si>
  <si>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</si>
  <si>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</si>
  <si>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</si>
  <si>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</si>
  <si>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</si>
  <si>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</si>
  <si>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</si>
  <si>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</si>
  <si>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</si>
  <si>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</si>
  <si>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</si>
  <si>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</si>
  <si>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</si>
  <si>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</si>
  <si>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</si>
  <si>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</si>
  <si>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</si>
  <si>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</si>
  <si>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</si>
  <si>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</si>
  <si>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</si>
  <si>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</si>
  <si>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</si>
  <si>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</si>
  <si>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</si>
  <si>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</si>
  <si>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</si>
  <si>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</si>
  <si>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</si>
  <si>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</si>
  <si>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</si>
  <si>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</si>
  <si>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</si>
  <si>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</si>
  <si>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</si>
  <si>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</si>
  <si>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</si>
  <si>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</si>
  <si>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</si>
  <si>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</si>
  <si>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</si>
  <si>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</si>
  <si>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</si>
  <si>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</si>
  <si>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</si>
  <si>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</si>
  <si>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</si>
  <si>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</si>
  <si>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</si>
  <si>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</si>
  <si>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</si>
  <si>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</si>
  <si>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</si>
  <si>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</si>
  <si>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</si>
  <si>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</si>
  <si>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</si>
  <si>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</si>
  <si>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</si>
  <si>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</si>
  <si>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</si>
  <si>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</si>
  <si>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</si>
  <si>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</si>
  <si>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</si>
  <si>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</si>
  <si>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</si>
  <si>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</si>
  <si>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</si>
  <si>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</si>
  <si>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</si>
  <si>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</si>
  <si>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</si>
  <si>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</si>
  <si>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</si>
  <si>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</si>
  <si>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</si>
  <si>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</si>
  <si>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</si>
  <si>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</si>
  <si>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</si>
  <si>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</si>
  <si>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</si>
  <si>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</si>
  <si>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</si>
  <si>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</si>
  <si>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</si>
  <si>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</si>
  <si>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</si>
  <si>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</si>
  <si>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</si>
  <si>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</si>
  <si>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</si>
  <si>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</si>
  <si>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</si>
  <si>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</si>
  <si>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</si>
  <si>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</si>
  <si>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</si>
  <si>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</si>
  <si>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</si>
  <si>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</si>
  <si>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</si>
  <si>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</si>
  <si>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</si>
  <si>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</si>
  <si>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</si>
  <si>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</si>
  <si>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</si>
  <si>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</si>
  <si>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</si>
  <si>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</si>
  <si>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</si>
  <si>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</si>
  <si>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</si>
  <si>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</si>
  <si>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</si>
  <si>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</si>
  <si>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</si>
  <si>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</si>
  <si>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</si>
  <si>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</si>
  <si>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</si>
  <si>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</si>
  <si>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</si>
  <si>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</si>
  <si>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</si>
  <si>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</si>
  <si>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</si>
  <si>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</si>
  <si>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</si>
  <si>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</si>
  <si>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</si>
  <si>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</si>
  <si>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</si>
  <si>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</si>
  <si>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</si>
  <si>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</si>
  <si>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</si>
  <si>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</si>
  <si>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</si>
  <si>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</si>
  <si>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</si>
  <si>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</si>
  <si>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</si>
  <si>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</si>
  <si>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</si>
  <si>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</si>
  <si>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</si>
  <si>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</si>
  <si>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</si>
  <si>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</si>
  <si>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</si>
  <si>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</si>
  <si>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</si>
  <si>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</si>
  <si>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</si>
  <si>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</si>
  <si>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</si>
  <si>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</si>
  <si>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</si>
  <si>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</si>
  <si>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</si>
  <si>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</si>
  <si>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</si>
  <si>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</si>
  <si>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</si>
  <si>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</si>
  <si>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</si>
  <si>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</si>
  <si>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</si>
  <si>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</si>
  <si>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</si>
  <si>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</si>
  <si>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</si>
  <si>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</si>
  <si>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</si>
  <si>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</si>
  <si>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</si>
  <si>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</si>
  <si>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</si>
  <si>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</si>
  <si>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</si>
  <si>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</si>
  <si>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</si>
  <si>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</si>
  <si>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</si>
  <si>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</si>
  <si>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</si>
  <si>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</si>
  <si>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</si>
  <si>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</si>
  <si>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</si>
  <si>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</si>
  <si>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</si>
  <si>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</si>
  <si>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</si>
  <si>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</si>
  <si>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</si>
  <si>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</si>
  <si>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</si>
  <si>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</si>
  <si>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</si>
  <si>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</si>
  <si>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</si>
  <si>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</si>
  <si>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</si>
  <si>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</si>
  <si>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</si>
  <si>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</si>
  <si>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</si>
  <si>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</si>
  <si>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</si>
  <si>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</si>
  <si>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</si>
  <si>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</si>
  <si>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</si>
  <si>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</si>
  <si>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</si>
  <si>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</si>
  <si>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</si>
  <si>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</si>
  <si>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</si>
  <si>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</si>
  <si>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</si>
  <si>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</si>
  <si>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</si>
  <si>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</si>
  <si>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</si>
  <si>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</si>
  <si>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</si>
  <si>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</si>
  <si>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</si>
  <si>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</si>
  <si>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</si>
  <si>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</si>
  <si>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</si>
  <si>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</si>
  <si>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</si>
  <si>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</si>
  <si>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</si>
  <si>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</si>
  <si>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</si>
  <si>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</si>
  <si>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</si>
  <si>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</si>
  <si>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</si>
  <si>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</si>
  <si>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</si>
  <si>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</si>
  <si>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</si>
  <si>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</si>
  <si>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</si>
  <si>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</si>
  <si>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</si>
  <si>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</si>
  <si>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</si>
  <si>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</si>
  <si>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</si>
  <si>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</si>
  <si>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</si>
  <si>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</si>
  <si>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</si>
  <si>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</si>
  <si>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</si>
  <si>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</si>
  <si>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</si>
  <si>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</si>
  <si>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</si>
  <si>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</si>
  <si>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</si>
  <si>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</si>
  <si>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</si>
  <si>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</si>
  <si>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</si>
  <si>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</si>
  <si>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</si>
  <si>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</si>
  <si>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</si>
  <si>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</si>
  <si>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</si>
  <si>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</si>
  <si>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</si>
  <si>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</si>
  <si>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</si>
  <si>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</si>
  <si>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</si>
  <si>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</si>
  <si>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</si>
  <si>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</si>
  <si>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</si>
  <si>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</si>
  <si>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</si>
  <si>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</si>
  <si>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</si>
  <si>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</si>
  <si>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</si>
  <si>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</si>
  <si>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</si>
  <si>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</si>
  <si>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</si>
  <si>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</si>
  <si>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</si>
  <si>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</si>
  <si>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</si>
  <si>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</si>
  <si>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</si>
  <si>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</si>
  <si>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</si>
  <si>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</si>
  <si>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</si>
  <si>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</si>
  <si>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</si>
  <si>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</si>
  <si>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</si>
  <si>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</si>
  <si>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</si>
  <si>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</si>
  <si>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</si>
  <si>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</si>
  <si>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</si>
  <si>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</si>
  <si>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</si>
  <si>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</si>
  <si>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</si>
  <si>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</si>
  <si>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</si>
  <si>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</si>
  <si>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</si>
  <si>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</si>
  <si>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</si>
  <si>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</si>
  <si>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</si>
  <si>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</si>
  <si>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</si>
  <si>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</si>
  <si>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</si>
  <si>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</si>
  <si>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</si>
  <si>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</si>
  <si>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</si>
  <si>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</si>
  <si>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</si>
  <si>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</si>
  <si>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</si>
  <si>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</si>
  <si>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</si>
  <si>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</si>
  <si>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</si>
  <si>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</si>
  <si>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</si>
  <si>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</si>
  <si>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</si>
  <si>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</si>
  <si>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</si>
  <si>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</si>
  <si>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</si>
  <si>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</si>
  <si>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</si>
  <si>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</si>
  <si>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</si>
  <si>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</si>
  <si>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</si>
  <si>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</si>
  <si>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</si>
  <si>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</si>
  <si>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</si>
  <si>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</si>
  <si>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</si>
  <si>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</si>
  <si>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</si>
  <si>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</si>
  <si>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</si>
  <si>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</si>
  <si>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</si>
  <si>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</si>
  <si>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</si>
  <si>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</si>
  <si>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</si>
  <si>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</si>
  <si>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</si>
  <si>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</si>
  <si>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</si>
  <si>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</si>
  <si>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</si>
  <si>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</si>
  <si>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</si>
  <si>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</si>
  <si>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</si>
  <si>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</si>
  <si>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</si>
  <si>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</si>
  <si>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</si>
  <si>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</si>
  <si>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</si>
  <si>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</si>
  <si>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</si>
  <si>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</si>
  <si>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</si>
  <si>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</si>
  <si>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</si>
  <si>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</si>
  <si>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</si>
  <si>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</si>
  <si>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</si>
  <si>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</si>
  <si>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</si>
  <si>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</si>
  <si>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</si>
  <si>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</si>
  <si>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</si>
  <si>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</si>
  <si>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</si>
  <si>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</si>
  <si>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</si>
  <si>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</si>
  <si>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</si>
  <si>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</si>
  <si>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</si>
  <si>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</si>
  <si>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</si>
  <si>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</si>
  <si>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</si>
  <si>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</si>
  <si>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</si>
  <si>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</si>
  <si>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</si>
  <si>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</si>
  <si>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</si>
  <si>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</si>
  <si>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</si>
  <si>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</si>
  <si>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</si>
  <si>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</si>
  <si>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</si>
  <si>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</si>
  <si>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</si>
  <si>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</si>
  <si>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</si>
  <si>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</si>
  <si>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</si>
  <si>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</si>
  <si>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</si>
  <si>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</si>
  <si>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</si>
  <si>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</si>
  <si>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</si>
  <si>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</si>
  <si>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</si>
  <si>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</si>
  <si>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</si>
  <si>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</si>
  <si>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</si>
  <si>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</si>
  <si>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</si>
  <si>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</si>
  <si>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</si>
  <si>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</si>
  <si>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</si>
  <si>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</si>
  <si>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</si>
  <si>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</si>
  <si>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</si>
  <si>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</si>
  <si>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</si>
  <si>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</si>
  <si>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</si>
  <si>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</si>
  <si>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</si>
  <si>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</si>
  <si>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</si>
  <si>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</si>
  <si>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</si>
  <si>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</si>
  <si>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</si>
  <si>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</si>
  <si>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</si>
  <si>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</si>
  <si>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</si>
  <si>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</si>
  <si>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</si>
  <si>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</si>
  <si>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</si>
  <si>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</si>
  <si>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</si>
  <si>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</si>
  <si>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</si>
  <si>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</si>
  <si>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</si>
  <si>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</si>
  <si>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</si>
  <si>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</si>
  <si>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</si>
  <si>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</si>
  <si>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</si>
  <si>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</si>
  <si>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</si>
  <si>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</si>
  <si>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</si>
  <si>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</si>
  <si>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</si>
  <si>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</si>
  <si>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</si>
  <si>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</si>
  <si>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</si>
  <si>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</si>
  <si>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</si>
  <si>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</si>
  <si>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</si>
  <si>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</si>
  <si>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</si>
  <si>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</si>
  <si>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</si>
  <si>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</si>
  <si>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</si>
  <si>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</si>
  <si>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</si>
  <si>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</si>
  <si>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</si>
  <si>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</si>
  <si>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</si>
  <si>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</si>
  <si>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</si>
  <si>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</si>
  <si>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</si>
  <si>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</si>
  <si>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</si>
  <si>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</si>
  <si>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</si>
  <si>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</si>
  <si>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</si>
  <si>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</si>
  <si>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</si>
  <si>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</si>
  <si>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</si>
  <si>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</si>
  <si>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</si>
  <si>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</si>
  <si>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</si>
  <si>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</si>
  <si>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</si>
  <si>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</si>
  <si>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</si>
  <si>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</si>
  <si>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</si>
  <si>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</si>
  <si>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</si>
  <si>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</si>
  <si>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</si>
  <si>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</si>
  <si>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</si>
  <si>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</si>
  <si>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</si>
  <si>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</si>
  <si>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</si>
  <si>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</si>
  <si>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</si>
  <si>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</si>
  <si>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</si>
  <si>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</si>
  <si>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</si>
  <si>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</si>
  <si>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</si>
  <si>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</si>
  <si>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</si>
  <si>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</si>
  <si>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</si>
  <si>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</si>
  <si>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</si>
  <si>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</si>
  <si>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</si>
  <si>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</si>
  <si>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</si>
  <si>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</si>
  <si>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</si>
  <si>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</si>
  <si>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</si>
  <si>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</si>
  <si>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</si>
  <si>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</si>
  <si>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</si>
  <si>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</si>
  <si>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</si>
  <si>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</si>
  <si>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</si>
  <si>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</si>
  <si>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</si>
  <si>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</si>
  <si>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</si>
  <si>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</si>
  <si>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</si>
  <si>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</si>
  <si>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</si>
  <si>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</si>
  <si>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</si>
  <si>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</si>
  <si>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</si>
  <si>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</si>
  <si>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</si>
  <si>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</si>
  <si>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</si>
  <si>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</si>
  <si>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</si>
  <si>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</si>
  <si>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</si>
  <si>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</si>
  <si>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</si>
  <si>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</si>
  <si>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</si>
  <si>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</si>
  <si>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</si>
  <si>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</si>
  <si>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</si>
  <si>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</si>
  <si>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</si>
  <si>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</si>
  <si>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</si>
  <si>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</si>
  <si>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</si>
  <si>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</si>
  <si>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</si>
  <si>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</si>
  <si>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</si>
  <si>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</si>
  <si>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</si>
  <si>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</si>
  <si>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</si>
  <si>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</si>
  <si>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</si>
  <si>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</si>
  <si>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</si>
  <si>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</si>
  <si>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</si>
  <si>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</si>
  <si>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</si>
  <si>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</si>
  <si>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</si>
  <si>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</si>
  <si>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</si>
  <si>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</si>
  <si>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</si>
  <si>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</si>
  <si>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</si>
  <si>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</si>
  <si>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</si>
  <si>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</si>
  <si>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</si>
  <si>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</si>
  <si>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</si>
  <si>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</si>
  <si>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</si>
  <si>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</si>
  <si>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</si>
  <si>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</si>
  <si>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</si>
  <si>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</si>
  <si>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</si>
  <si>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</si>
  <si>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</si>
  <si>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</si>
  <si>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</si>
  <si>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</si>
  <si>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</si>
  <si>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</si>
  <si>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</si>
  <si>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</si>
  <si>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</si>
  <si>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</si>
  <si>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</si>
  <si>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</si>
  <si>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</si>
  <si>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</si>
  <si>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</si>
  <si>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</si>
  <si>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</si>
  <si>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</si>
  <si>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</si>
  <si>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</si>
  <si>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</si>
  <si>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</si>
  <si>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</si>
  <si>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</si>
  <si>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</si>
  <si>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</si>
  <si>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</si>
  <si>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</si>
  <si>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</si>
  <si>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</si>
  <si>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</si>
  <si>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</si>
  <si>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</si>
  <si>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</si>
  <si>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</si>
  <si>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</si>
  <si>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</si>
  <si>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</si>
  <si>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</si>
  <si>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</si>
  <si>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</si>
  <si>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</si>
  <si>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</si>
  <si>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</si>
  <si>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</si>
  <si>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</si>
  <si>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</si>
  <si>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</si>
  <si>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</si>
  <si>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</si>
  <si>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</si>
  <si>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</si>
  <si>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</si>
  <si>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</si>
  <si>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</si>
  <si>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</si>
  <si>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</si>
  <si>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</si>
  <si>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</si>
  <si>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</si>
  <si>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</si>
  <si>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</si>
  <si>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</si>
  <si>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</si>
  <si>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</si>
  <si>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</si>
  <si>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</si>
  <si>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</si>
  <si>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</si>
  <si>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</si>
  <si>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</si>
  <si>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</si>
  <si>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</si>
  <si>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</si>
  <si>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</si>
  <si>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</si>
  <si>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</si>
  <si>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</si>
  <si>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</si>
  <si>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</si>
  <si>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</si>
  <si>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</si>
  <si>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</si>
  <si>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</si>
  <si>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</si>
  <si>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</si>
  <si>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</si>
  <si>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</si>
  <si>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</si>
  <si>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</si>
  <si>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</si>
  <si>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</si>
  <si>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</si>
  <si>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</si>
  <si>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</si>
  <si>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</si>
  <si>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</si>
  <si>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</si>
  <si>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</si>
  <si>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</si>
  <si>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</si>
  <si>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</si>
  <si>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</si>
  <si>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</si>
  <si>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</si>
  <si>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</si>
  <si>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</si>
  <si>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</si>
  <si>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</si>
  <si>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</si>
  <si>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</si>
  <si>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</si>
  <si>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</si>
  <si>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</si>
  <si>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</si>
  <si>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</si>
  <si>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</si>
  <si>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</si>
  <si>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</si>
  <si>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</si>
  <si>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</si>
  <si>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</si>
  <si>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</si>
  <si>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</si>
  <si>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</si>
  <si>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</si>
  <si>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</si>
  <si>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</si>
  <si>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</si>
  <si>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</si>
  <si>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</si>
  <si>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</si>
  <si>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</si>
  <si>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</si>
  <si>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</si>
  <si>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</si>
  <si>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</si>
  <si>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</si>
  <si>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</si>
  <si>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</si>
  <si>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</si>
  <si>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</si>
  <si>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</si>
  <si>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</si>
  <si>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</si>
  <si>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</si>
  <si>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</si>
  <si>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</si>
  <si>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</si>
  <si>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</si>
  <si>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</si>
  <si>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</si>
  <si>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</si>
  <si>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</si>
  <si>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</si>
  <si>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</si>
  <si>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</si>
  <si>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</si>
  <si>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</si>
  <si>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</si>
  <si>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</si>
  <si>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</si>
  <si>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</si>
  <si>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</si>
  <si>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</si>
  <si>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</si>
  <si>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</si>
  <si>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</si>
  <si>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</si>
  <si>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</si>
  <si>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</si>
  <si>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</si>
  <si>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</si>
  <si>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</si>
  <si>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</si>
  <si>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</si>
  <si>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</si>
  <si>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</si>
  <si>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</si>
  <si>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</si>
  <si>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</si>
  <si>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</si>
  <si>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</si>
  <si>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</si>
  <si>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</si>
  <si>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</si>
  <si>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</si>
  <si>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</si>
  <si>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</si>
  <si>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</si>
  <si>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</si>
  <si>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</si>
  <si>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</si>
  <si>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</si>
  <si>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</si>
  <si>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</si>
  <si>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</si>
  <si>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</si>
  <si>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</si>
  <si>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</si>
  <si>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</si>
  <si>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</si>
  <si>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</si>
  <si>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</si>
  <si>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</si>
  <si>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</si>
  <si>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</si>
  <si>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</si>
  <si>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</si>
  <si>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</si>
  <si>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</si>
  <si>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</si>
  <si>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</si>
  <si>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</si>
  <si>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</si>
  <si>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</si>
  <si>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</si>
  <si>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</si>
  <si>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</si>
  <si>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</si>
  <si>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</si>
  <si>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</si>
  <si>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</si>
  <si>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</si>
  <si>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</si>
  <si>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</si>
  <si>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</si>
  <si>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</si>
  <si>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</si>
  <si>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</si>
  <si>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</si>
  <si>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</si>
  <si>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</si>
  <si>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</si>
  <si>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</si>
  <si>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</si>
  <si>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</si>
  <si>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</si>
  <si>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</si>
  <si>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</si>
  <si>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</si>
  <si>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</si>
  <si>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</si>
  <si>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</si>
  <si>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</si>
  <si>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</si>
  <si>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</si>
  <si>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</si>
  <si>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</si>
  <si>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</si>
  <si>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</si>
  <si>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</si>
  <si>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</si>
  <si>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</si>
  <si>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</si>
  <si>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</si>
  <si>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</si>
  <si>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</si>
  <si>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</si>
  <si>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</si>
  <si>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</si>
  <si>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</si>
  <si>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</si>
  <si>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</si>
  <si>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</si>
  <si>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</si>
  <si>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</si>
  <si>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</si>
  <si>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</si>
  <si>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</si>
  <si>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</si>
  <si>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</si>
  <si>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</si>
  <si>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</si>
  <si>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</si>
  <si>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</si>
  <si>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</si>
  <si>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</si>
  <si>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</si>
  <si>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</si>
  <si>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</si>
  <si>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</si>
  <si>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</si>
  <si>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</si>
  <si>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</si>
  <si>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</si>
  <si>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</si>
  <si>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</si>
  <si>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</si>
  <si>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</si>
  <si>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</si>
  <si>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</si>
  <si>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</si>
  <si>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</si>
  <si>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</si>
  <si>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</si>
  <si>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</si>
  <si>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</si>
  <si>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</si>
  <si>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</si>
  <si>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</si>
  <si>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</si>
  <si>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</si>
  <si>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</si>
  <si>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</si>
  <si>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</si>
  <si>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</si>
  <si>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</si>
  <si>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</si>
  <si>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</si>
  <si>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</si>
  <si>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</si>
  <si>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</si>
  <si>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</si>
  <si>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</si>
  <si>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</si>
  <si>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</si>
  <si>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</si>
  <si>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</si>
  <si>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</si>
  <si>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</si>
  <si>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</si>
  <si>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</si>
  <si>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</si>
  <si>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</si>
  <si>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</si>
  <si>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</si>
  <si>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</si>
  <si>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</si>
  <si>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</si>
  <si>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</si>
  <si>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</si>
  <si>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</si>
  <si>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</si>
  <si>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</si>
  <si>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</si>
  <si>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</si>
  <si>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</si>
  <si>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</si>
  <si>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</si>
  <si>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</si>
  <si>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</si>
  <si>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</si>
  <si>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</si>
  <si>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</si>
  <si>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</si>
  <si>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</si>
  <si>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</si>
  <si>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</si>
  <si>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</si>
  <si>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</si>
  <si>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</si>
  <si>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</si>
  <si>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</si>
  <si>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</si>
  <si>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</si>
  <si>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</si>
  <si>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</si>
  <si>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</si>
  <si>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</si>
  <si>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</si>
  <si>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</si>
  <si>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</si>
  <si>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</si>
  <si>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</si>
  <si>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</si>
  <si>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</si>
  <si>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</si>
  <si>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</si>
  <si>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</si>
  <si>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</si>
  <si>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</si>
  <si>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</si>
  <si>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</si>
  <si>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</si>
  <si>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</si>
  <si>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</si>
  <si>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</si>
  <si>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</si>
  <si>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</si>
  <si>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</si>
  <si>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</si>
  <si>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</si>
  <si>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</si>
  <si>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</si>
  <si>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</si>
  <si>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</si>
  <si>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</si>
  <si>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</si>
  <si>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</si>
  <si>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</si>
  <si>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</si>
  <si>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</si>
  <si>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</si>
  <si>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</si>
  <si>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</si>
  <si>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</si>
  <si>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</si>
  <si>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</si>
  <si>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</si>
  <si>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</si>
  <si>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</si>
  <si>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</si>
  <si>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</si>
  <si>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</si>
  <si>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</si>
  <si>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</si>
  <si>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</si>
  <si>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</si>
  <si>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</si>
  <si>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</si>
  <si>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</si>
  <si>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</si>
  <si>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</si>
  <si>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</si>
  <si>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</si>
  <si>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</si>
  <si>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</si>
  <si>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</si>
  <si>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</si>
  <si>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</si>
  <si>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</si>
  <si>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</si>
  <si>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</si>
  <si>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</si>
  <si>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</si>
  <si>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</si>
  <si>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</si>
  <si>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</si>
  <si>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</si>
  <si>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</si>
  <si>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</si>
  <si>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</si>
  <si>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</si>
  <si>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</si>
  <si>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</si>
  <si>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</si>
  <si>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</si>
  <si>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</si>
  <si>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</si>
  <si>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</si>
  <si>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</si>
  <si>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</si>
  <si>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</si>
  <si>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</si>
  <si>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</si>
  <si>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</si>
  <si>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</si>
  <si>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</si>
  <si>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</si>
  <si>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</si>
  <si>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</si>
  <si>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</si>
  <si>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</si>
  <si>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</si>
  <si>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</si>
  <si>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</si>
  <si>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</si>
  <si>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</si>
  <si>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</si>
  <si>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</si>
  <si>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</si>
  <si>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</si>
  <si>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</si>
  <si>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</si>
  <si>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</si>
  <si>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</si>
  <si>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</si>
  <si>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</si>
  <si>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</si>
  <si>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</si>
  <si>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</si>
  <si>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</si>
  <si>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</si>
  <si>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</si>
  <si>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</si>
  <si>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</si>
  <si>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</si>
  <si>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</si>
  <si>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</si>
  <si>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</si>
  <si>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</si>
  <si>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</si>
  <si>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</si>
  <si>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</si>
  <si>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</si>
  <si>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</si>
  <si>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</si>
  <si>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</si>
  <si>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</si>
  <si>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</si>
  <si>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</si>
  <si>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</si>
  <si>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</si>
  <si>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</si>
  <si>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</si>
  <si>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</si>
  <si>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</si>
  <si>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</si>
  <si>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</si>
  <si>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</si>
  <si>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</si>
  <si>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</si>
  <si>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</si>
  <si>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</si>
  <si>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</si>
  <si>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</si>
  <si>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</si>
  <si>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</si>
  <si>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</si>
  <si>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</si>
  <si>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</si>
  <si>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</si>
  <si>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</si>
  <si>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</si>
  <si>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</si>
  <si>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</si>
  <si>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</si>
  <si>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</si>
  <si>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</si>
  <si>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</si>
  <si>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</si>
  <si>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</si>
  <si>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</si>
  <si>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</si>
  <si>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</si>
  <si>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</si>
  <si>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</si>
  <si>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</si>
  <si>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</si>
  <si>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</si>
  <si>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</si>
  <si>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</si>
  <si>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</si>
  <si>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</si>
  <si>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</si>
  <si>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</si>
  <si>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</si>
  <si>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</si>
  <si>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</si>
  <si>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</si>
  <si>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</si>
  <si>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</si>
  <si>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</si>
  <si>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</si>
  <si>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</si>
  <si>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</si>
  <si>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</si>
  <si>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</si>
  <si>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</si>
  <si>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</si>
  <si>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</si>
  <si>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</si>
  <si>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</si>
  <si>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</si>
  <si>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</si>
  <si>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</si>
  <si>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</si>
  <si>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</si>
  <si>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</si>
  <si>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</si>
  <si>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</si>
  <si>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</si>
  <si>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</si>
  <si>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</si>
  <si>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</si>
  <si>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</si>
  <si>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</si>
  <si>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</si>
  <si>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</si>
  <si>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</si>
  <si>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</si>
  <si>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</si>
  <si>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</si>
  <si>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</si>
  <si>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</si>
  <si>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</si>
  <si>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</si>
  <si>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</si>
  <si>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</si>
  <si>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</si>
  <si>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</si>
  <si>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</si>
  <si>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</si>
  <si>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</si>
  <si>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</si>
  <si>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</si>
  <si>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</si>
  <si>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</si>
  <si>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</si>
  <si>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</si>
  <si>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</si>
  <si>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</si>
  <si>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</si>
  <si>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</si>
  <si>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</si>
  <si>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</si>
  <si>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</si>
  <si>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</si>
  <si>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</si>
  <si>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</si>
  <si>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</si>
  <si>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</si>
  <si>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</si>
  <si>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</si>
  <si>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</si>
  <si>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</si>
  <si>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</si>
  <si>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</si>
  <si>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</si>
  <si>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</si>
  <si>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</si>
  <si>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</si>
  <si>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</si>
  <si>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</si>
  <si>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</si>
  <si>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</si>
  <si>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</si>
  <si>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</si>
  <si>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</si>
  <si>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</si>
  <si>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</si>
  <si>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</si>
  <si>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</si>
  <si>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</si>
  <si>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</si>
  <si>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</si>
  <si>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</si>
  <si>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</si>
  <si>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</si>
  <si>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</si>
  <si>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</si>
  <si>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</si>
  <si>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</si>
  <si>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</si>
  <si>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</si>
  <si>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</si>
  <si>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</si>
  <si>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</si>
  <si>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</si>
  <si>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</si>
  <si>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</si>
  <si>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</si>
  <si>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</si>
  <si>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</si>
  <si>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</si>
  <si>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</si>
  <si>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</si>
  <si>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</si>
  <si>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</si>
  <si>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</si>
  <si>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</si>
  <si>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</si>
  <si>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</si>
  <si>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</si>
  <si>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</si>
  <si>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</si>
  <si>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</si>
  <si>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</si>
  <si>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</si>
  <si>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</si>
  <si>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</si>
  <si>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</si>
  <si>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</si>
  <si>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</si>
  <si>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</si>
  <si>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</si>
  <si>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</si>
  <si>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</si>
  <si>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</si>
  <si>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</si>
  <si>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</si>
  <si>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</si>
  <si>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</si>
  <si>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</si>
  <si>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</si>
  <si>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</si>
  <si>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</si>
  <si>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</si>
  <si>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</si>
  <si>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</si>
  <si>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</si>
  <si>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</si>
  <si>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</si>
  <si>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</si>
  <si>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</si>
  <si>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</si>
  <si>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</si>
  <si>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</si>
  <si>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</si>
  <si>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</si>
  <si>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</si>
  <si>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</si>
  <si>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</si>
  <si>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</si>
  <si>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</si>
  <si>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</si>
  <si>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</si>
  <si>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</si>
  <si>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</si>
  <si>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</si>
  <si>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</si>
  <si>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</si>
  <si>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</si>
  <si>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</si>
  <si>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</si>
  <si>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</si>
  <si>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</si>
  <si>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</si>
  <si>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</si>
  <si>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</si>
  <si>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</si>
  <si>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</si>
  <si>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</si>
  <si>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</si>
  <si>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</si>
  <si>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</si>
  <si>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</si>
  <si>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</si>
  <si>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</si>
  <si>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</si>
  <si>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</si>
  <si>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</si>
  <si>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</si>
  <si>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</si>
  <si>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</si>
  <si>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</si>
  <si>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</si>
  <si>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</si>
  <si>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</si>
  <si>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</si>
  <si>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</si>
  <si>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</si>
  <si>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</si>
  <si>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</si>
  <si>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</si>
  <si>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</si>
  <si>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</si>
  <si>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</si>
  <si>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</si>
  <si>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</si>
  <si>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</si>
  <si>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</si>
  <si>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</si>
  <si>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</si>
  <si>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</si>
  <si>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</si>
  <si>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</si>
  <si>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</si>
  <si>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</si>
  <si>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</si>
  <si>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</si>
  <si>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</si>
  <si>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</si>
  <si>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</si>
  <si>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</si>
  <si>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</si>
  <si>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</si>
  <si>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</si>
  <si>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</si>
  <si>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</si>
  <si>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</si>
  <si>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</si>
  <si>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</si>
  <si>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</si>
  <si>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</si>
  <si>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</si>
  <si>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</si>
  <si>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</si>
  <si>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</si>
  <si>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</si>
  <si>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</si>
  <si>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</si>
  <si>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</si>
  <si>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</si>
  <si>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</si>
  <si>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</si>
  <si>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</si>
  <si>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</si>
  <si>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</si>
  <si>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</si>
  <si>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</si>
  <si>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</si>
  <si>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</si>
  <si>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</si>
  <si>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</si>
  <si>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</si>
  <si>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</si>
  <si>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</si>
  <si>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</si>
  <si>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</si>
  <si>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</si>
  <si>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</si>
  <si>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</si>
  <si>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</si>
  <si>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</si>
  <si>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</si>
  <si>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</si>
  <si>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</si>
  <si>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</si>
  <si>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</si>
  <si>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</si>
  <si>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</si>
  <si>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</si>
  <si>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</si>
  <si>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</si>
  <si>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</si>
  <si>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</si>
  <si>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</si>
  <si>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</si>
  <si>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</si>
  <si>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</si>
  <si>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</si>
  <si>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</si>
  <si>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</si>
  <si>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</si>
  <si>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</si>
  <si>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</si>
  <si>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</si>
  <si>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</si>
  <si>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</si>
  <si>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</si>
  <si>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</si>
  <si>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</si>
  <si>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</si>
  <si>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</si>
  <si>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</si>
  <si>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</si>
  <si>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</si>
  <si>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</si>
  <si>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</si>
  <si>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</si>
  <si>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</si>
  <si>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</si>
  <si>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</si>
  <si>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</si>
  <si>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</si>
  <si>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</si>
  <si>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</si>
  <si>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</si>
  <si>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</si>
  <si>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</si>
  <si>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</si>
  <si>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</si>
  <si>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</si>
  <si>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</si>
  <si>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</si>
  <si>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</si>
  <si>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</si>
  <si>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</si>
  <si>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</si>
  <si>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</si>
  <si>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</si>
  <si>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</si>
  <si>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</si>
  <si>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</si>
  <si>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</si>
  <si>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</si>
  <si>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</si>
  <si>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</si>
  <si>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</si>
  <si>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</si>
  <si>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</si>
  <si>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</si>
  <si>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</si>
  <si>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</si>
  <si>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</si>
  <si>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</si>
  <si>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</si>
  <si>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</si>
  <si>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</si>
  <si>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</si>
  <si>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</si>
  <si>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</si>
  <si>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</si>
  <si>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</si>
  <si>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</si>
  <si>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</si>
  <si>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</si>
  <si>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</si>
  <si>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</si>
  <si>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</si>
  <si>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</si>
  <si>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</si>
  <si>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</si>
  <si>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</si>
  <si>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</si>
  <si>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</si>
  <si>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</si>
  <si>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</si>
  <si>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</si>
  <si>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</si>
  <si>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</si>
  <si>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</si>
  <si>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</si>
  <si>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</si>
  <si>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</si>
  <si>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</si>
  <si>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</si>
  <si>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</si>
  <si>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</si>
  <si>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</si>
  <si>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</si>
  <si>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</si>
  <si>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</si>
  <si>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</si>
  <si>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</si>
  <si>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</si>
  <si>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</si>
  <si>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</si>
  <si>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</si>
  <si>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</si>
  <si>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</si>
  <si>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</si>
  <si>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</si>
  <si>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</si>
  <si>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</si>
  <si>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</si>
  <si>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</si>
  <si>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</si>
  <si>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</si>
  <si>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</si>
  <si>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</si>
  <si>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</si>
  <si>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</si>
  <si>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</si>
  <si>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</si>
  <si>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</si>
  <si>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</si>
  <si>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</si>
  <si>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</si>
  <si>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</si>
  <si>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</si>
  <si>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</si>
  <si>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</si>
  <si>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</si>
  <si>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</si>
  <si>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</si>
  <si>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</si>
  <si>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</si>
  <si>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</si>
  <si>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</si>
  <si>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</si>
  <si>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</si>
  <si>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</si>
  <si>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</si>
  <si>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</si>
  <si>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</si>
  <si>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</si>
  <si>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</si>
  <si>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</si>
  <si>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</si>
  <si>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</si>
  <si>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</si>
  <si>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</si>
  <si>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</si>
  <si>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</si>
  <si>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</si>
  <si>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</si>
  <si>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</si>
  <si>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</si>
  <si>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</si>
  <si>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</si>
  <si>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</si>
  <si>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</si>
  <si>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</si>
  <si>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</si>
  <si>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</si>
  <si>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</si>
  <si>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</si>
  <si>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</si>
  <si>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</si>
  <si>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</si>
  <si>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</si>
  <si>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</si>
  <si>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</si>
  <si>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</si>
  <si>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</si>
  <si>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</si>
  <si>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</si>
  <si>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</si>
  <si>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</si>
  <si>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</si>
  <si>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</si>
  <si>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</si>
  <si>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</si>
  <si>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</si>
  <si>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</si>
  <si>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</si>
  <si>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</si>
  <si>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</si>
  <si>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</si>
  <si>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</si>
  <si>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</si>
  <si>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</si>
  <si>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</si>
  <si>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</si>
  <si>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</si>
  <si>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</si>
  <si>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</si>
  <si>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</si>
  <si>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</si>
  <si>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</si>
  <si>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</si>
  <si>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</si>
  <si>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</si>
  <si>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</si>
  <si>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</si>
  <si>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</si>
  <si>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</si>
  <si>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</si>
  <si>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</si>
  <si>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</si>
  <si>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</si>
  <si>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</si>
  <si>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</si>
  <si>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</si>
  <si>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</si>
  <si>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</si>
  <si>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</si>
  <si>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</si>
  <si>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</si>
  <si>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</si>
  <si>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</si>
  <si>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</si>
  <si>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</si>
  <si>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</si>
  <si>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</si>
  <si>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</si>
  <si>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</si>
  <si>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</si>
  <si>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</si>
  <si>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</si>
  <si>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</si>
  <si>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</si>
  <si>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</si>
  <si>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</si>
  <si>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</si>
  <si>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</si>
  <si>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</si>
  <si>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</si>
  <si>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</si>
  <si>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</si>
  <si>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</si>
  <si>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</si>
  <si>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</si>
  <si>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</si>
  <si>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</si>
  <si>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</si>
  <si>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</si>
  <si>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</si>
  <si>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</si>
  <si>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</si>
  <si>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</si>
  <si>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</si>
  <si>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</si>
  <si>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</si>
  <si>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</si>
  <si>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</si>
  <si>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</si>
  <si>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</si>
  <si>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</si>
  <si>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</si>
  <si>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</si>
  <si>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</si>
  <si>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</si>
  <si>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</si>
  <si>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</si>
  <si>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</si>
  <si>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</si>
  <si>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</si>
  <si>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</si>
  <si>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</si>
  <si>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</si>
  <si>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</si>
  <si>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</si>
  <si>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</si>
  <si>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</si>
  <si>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</si>
  <si>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</si>
  <si>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</si>
  <si>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</si>
  <si>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</si>
  <si>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</si>
  <si>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</si>
  <si>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</si>
  <si>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</si>
  <si>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</si>
  <si>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</si>
  <si>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</si>
  <si>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</si>
  <si>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</si>
  <si>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</si>
  <si>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</si>
  <si>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</si>
  <si>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</si>
  <si>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</si>
  <si>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</si>
  <si>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</si>
  <si>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</si>
  <si>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</si>
  <si>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</si>
  <si>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</si>
  <si>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</si>
  <si>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</si>
  <si>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</si>
  <si>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</si>
  <si>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</si>
  <si>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</si>
  <si>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</si>
  <si>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</si>
  <si>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</si>
  <si>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</si>
  <si>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</si>
  <si>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</si>
  <si>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</si>
  <si>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</si>
  <si>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</si>
  <si>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</si>
  <si>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</si>
  <si>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</si>
  <si>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</si>
  <si>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</si>
  <si>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</si>
  <si>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</si>
  <si>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</si>
  <si>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</si>
  <si>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</si>
  <si>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</si>
  <si>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</si>
  <si>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</si>
  <si>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</si>
  <si>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</si>
  <si>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</si>
  <si>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</si>
  <si>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</si>
  <si>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</si>
  <si>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</si>
  <si>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</si>
  <si>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</si>
  <si>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</si>
  <si>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</si>
  <si>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</si>
  <si>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</si>
  <si>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</si>
  <si>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</si>
  <si>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</si>
  <si>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</si>
  <si>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</si>
  <si>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</si>
  <si>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</si>
  <si>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</si>
  <si>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</si>
  <si>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</si>
  <si>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</si>
  <si>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</si>
  <si>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</si>
  <si>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</si>
  <si>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</si>
  <si>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</si>
  <si>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</si>
  <si>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</si>
  <si>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</si>
  <si>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</si>
  <si>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</si>
  <si>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</si>
  <si>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</si>
  <si>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</si>
  <si>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</si>
  <si>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</si>
  <si>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</si>
  <si>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</si>
  <si>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</si>
  <si>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</si>
  <si>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</si>
  <si>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</si>
  <si>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</si>
  <si>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</si>
  <si>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</si>
  <si>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</si>
  <si>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</si>
  <si>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</si>
  <si>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</si>
  <si>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</si>
  <si>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</si>
  <si>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</si>
  <si>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</si>
  <si>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</si>
  <si>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</si>
  <si>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</si>
  <si>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</si>
  <si>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</si>
  <si>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</si>
  <si>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</si>
  <si>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</si>
  <si>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</si>
  <si>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</si>
  <si>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</si>
  <si>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</si>
  <si>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</si>
  <si>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</si>
  <si>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</si>
  <si>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</si>
  <si>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</si>
  <si>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</si>
  <si>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</si>
  <si>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</si>
  <si>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</si>
  <si>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</si>
  <si>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</si>
  <si>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</si>
  <si>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</si>
  <si>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</si>
  <si>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</si>
  <si>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</si>
  <si>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</si>
  <si>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</si>
  <si>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</si>
  <si>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</si>
  <si>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</si>
  <si>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</si>
  <si>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</si>
  <si>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</si>
  <si>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</si>
  <si>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</si>
  <si>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</si>
  <si>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</si>
  <si>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</si>
  <si>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</si>
  <si>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</si>
  <si>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</si>
  <si>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</si>
  <si>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</si>
  <si>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</si>
  <si>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</si>
  <si>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</si>
  <si>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</si>
  <si>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</si>
  <si>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</si>
  <si>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</si>
  <si>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</si>
  <si>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</si>
  <si>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</si>
  <si>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</si>
  <si>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</si>
  <si>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</si>
  <si>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</si>
  <si>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</si>
  <si>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</si>
  <si>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</si>
  <si>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</si>
  <si>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</si>
  <si>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</si>
  <si>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</si>
  <si>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</si>
  <si>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</si>
  <si>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</si>
  <si>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</si>
  <si>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</si>
  <si>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</si>
  <si>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</si>
  <si>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</si>
  <si>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</si>
  <si>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</si>
  <si>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</si>
  <si>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</si>
  <si>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</si>
  <si>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</si>
  <si>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</si>
  <si>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</si>
  <si>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</si>
  <si>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</si>
  <si>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</si>
  <si>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</si>
  <si>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</si>
  <si>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</si>
  <si>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</si>
  <si>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</si>
  <si>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</si>
  <si>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</si>
  <si>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</si>
  <si>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</si>
  <si>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</si>
  <si>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</si>
  <si>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</si>
  <si>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</si>
  <si>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</si>
  <si>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</si>
  <si>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</si>
  <si>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</si>
  <si>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</si>
  <si>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</si>
  <si>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</si>
  <si>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</si>
  <si>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</si>
  <si>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</si>
  <si>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</si>
  <si>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</si>
  <si>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</si>
  <si>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</si>
  <si>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</si>
  <si>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</si>
  <si>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</si>
  <si>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</si>
  <si>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</si>
  <si>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</si>
  <si>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</si>
  <si>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</si>
  <si>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</si>
  <si>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</si>
  <si>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</si>
  <si>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</si>
  <si>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</si>
  <si>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</si>
  <si>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</si>
  <si>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</si>
  <si>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</si>
  <si>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</si>
  <si>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</si>
  <si>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</si>
  <si>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</si>
  <si>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</si>
  <si>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</si>
  <si>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</si>
  <si>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</si>
  <si>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</si>
  <si>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</si>
  <si>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</si>
  <si>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</si>
  <si>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</si>
  <si>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</si>
  <si>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</si>
  <si>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</si>
  <si>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</si>
  <si>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</si>
  <si>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</si>
  <si>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</si>
  <si>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</si>
  <si>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</si>
  <si>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</si>
  <si>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</si>
  <si>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</si>
  <si>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</si>
  <si>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</si>
  <si>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</si>
  <si>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</si>
  <si>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</si>
  <si>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</si>
  <si>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</si>
  <si>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</si>
  <si>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</si>
  <si>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</si>
  <si>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</si>
  <si>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</si>
  <si>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</si>
  <si>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</si>
  <si>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</si>
  <si>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</si>
  <si>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</si>
  <si>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</si>
  <si>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</si>
  <si>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</si>
  <si>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</si>
  <si>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</si>
  <si>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</si>
  <si>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</si>
  <si>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</si>
  <si>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</si>
  <si>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</si>
  <si>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</si>
  <si>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</si>
  <si>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</si>
  <si>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</si>
  <si>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</si>
  <si>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</si>
  <si>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</si>
  <si>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</si>
  <si>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</si>
  <si>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</si>
  <si>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</si>
  <si>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</si>
  <si>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</si>
  <si>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</si>
  <si>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</si>
  <si>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</si>
  <si>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</si>
  <si>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</si>
  <si>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</si>
  <si>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</si>
  <si>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</si>
  <si>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</si>
  <si>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</si>
  <si>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</si>
  <si>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</si>
  <si>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</si>
  <si>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</si>
  <si>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</si>
  <si>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</si>
  <si>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</si>
  <si>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</si>
  <si>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</si>
  <si>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</si>
  <si>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</si>
  <si>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</si>
  <si>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</si>
  <si>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</si>
  <si>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</si>
  <si>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</si>
  <si>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</si>
  <si>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</si>
  <si>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</si>
  <si>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</si>
  <si>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</si>
  <si>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</si>
  <si>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</si>
  <si>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</si>
  <si>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</si>
  <si>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</si>
  <si>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</si>
  <si>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</si>
  <si>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</si>
  <si>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</si>
  <si>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</si>
  <si>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</si>
  <si>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</si>
  <si>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</si>
  <si>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</si>
  <si>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</si>
  <si>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</si>
  <si>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</si>
  <si>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</si>
  <si>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</si>
  <si>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</si>
  <si>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</si>
  <si>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</si>
  <si>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</si>
  <si>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</si>
  <si>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</si>
  <si>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</si>
  <si>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</si>
  <si>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</si>
  <si>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</si>
  <si>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</si>
  <si>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</si>
  <si>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</si>
  <si>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</si>
  <si>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</si>
  <si>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</si>
  <si>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</si>
  <si>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</si>
  <si>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</si>
  <si>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</si>
  <si>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</si>
  <si>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</si>
  <si>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</si>
  <si>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</si>
  <si>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</si>
  <si>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</si>
  <si>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</si>
  <si>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</si>
  <si>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</si>
  <si>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</si>
  <si>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</si>
  <si>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</si>
  <si>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</si>
  <si>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</si>
  <si>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</si>
  <si>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</si>
  <si>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</si>
  <si>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</si>
  <si>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</si>
  <si>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</si>
  <si>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</si>
  <si>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</si>
  <si>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</si>
  <si>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</si>
  <si>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</si>
  <si>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</si>
  <si>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</si>
  <si>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</si>
  <si>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</si>
  <si>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</si>
  <si>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</si>
  <si>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</si>
  <si>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</si>
  <si>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</si>
  <si>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</si>
  <si>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</si>
  <si>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</si>
  <si>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</si>
  <si>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</si>
  <si>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</si>
  <si>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</si>
  <si>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</si>
  <si>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</si>
  <si>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</si>
  <si>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</si>
  <si>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</si>
  <si>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</si>
  <si>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</si>
  <si>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</si>
  <si>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</si>
  <si>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</si>
  <si>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</si>
  <si>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</si>
  <si>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</si>
  <si>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</si>
  <si>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</si>
  <si>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</si>
  <si>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</si>
  <si>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</si>
  <si>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</si>
  <si>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</si>
  <si>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</si>
  <si>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</si>
  <si>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</si>
  <si>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</si>
  <si>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</si>
  <si>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</si>
  <si>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</si>
  <si>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</si>
  <si>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</si>
  <si>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</si>
  <si>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</si>
  <si>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</si>
  <si>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</si>
  <si>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</si>
  <si>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</si>
  <si>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</si>
  <si>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</si>
  <si>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</si>
  <si>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</si>
  <si>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</si>
  <si>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</si>
  <si>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</si>
  <si>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</si>
  <si>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</si>
  <si>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</si>
  <si>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</si>
  <si>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</si>
  <si>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</si>
  <si>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</si>
  <si>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</si>
  <si>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</si>
  <si>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</si>
  <si>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</si>
  <si>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</si>
  <si>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</si>
  <si>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</si>
  <si>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</si>
  <si>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</si>
  <si>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</si>
  <si>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</si>
  <si>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</si>
  <si>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</si>
  <si>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</si>
  <si>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</si>
  <si>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</si>
  <si>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</si>
  <si>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</si>
  <si>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</si>
  <si>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</si>
  <si>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</si>
  <si>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</si>
  <si>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</si>
  <si>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</si>
  <si>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</si>
  <si>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</si>
  <si>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</si>
  <si>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</si>
  <si>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</si>
  <si>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</si>
  <si>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</si>
  <si>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</si>
  <si>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</si>
  <si>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</si>
  <si>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</si>
  <si>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</si>
  <si>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</si>
  <si>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</si>
  <si>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</si>
  <si>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</si>
  <si>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</si>
  <si>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</si>
  <si>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</si>
  <si>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</si>
  <si>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</si>
  <si>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</si>
  <si>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</si>
  <si>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</si>
  <si>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</si>
  <si>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</si>
  <si>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</si>
  <si>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</si>
  <si>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</si>
  <si>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</si>
  <si>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</si>
  <si>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</si>
  <si>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</si>
  <si>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</si>
  <si>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</si>
  <si>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</si>
  <si>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</si>
  <si>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</si>
  <si>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</si>
  <si>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</si>
  <si>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</si>
  <si>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</si>
  <si>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</si>
  <si>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</si>
  <si>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</si>
  <si>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</si>
  <si>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</si>
  <si>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</si>
  <si>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</si>
  <si>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</si>
  <si>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</si>
  <si>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</si>
  <si>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</si>
  <si>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</si>
  <si>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</si>
  <si>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</si>
  <si>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</si>
  <si>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</si>
  <si>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</si>
  <si>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</si>
  <si>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</si>
  <si>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</si>
  <si>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</si>
  <si>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</si>
  <si>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</si>
  <si>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</si>
  <si>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</si>
  <si>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</si>
  <si>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</si>
  <si>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</si>
  <si>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</si>
  <si>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</si>
  <si>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</si>
  <si>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</si>
  <si>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</si>
  <si>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</si>
  <si>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</si>
  <si>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</si>
  <si>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</si>
  <si>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</si>
  <si>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</si>
  <si>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</si>
  <si>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</si>
  <si>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</si>
  <si>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</si>
  <si>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</si>
  <si>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</si>
  <si>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</si>
  <si>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</si>
  <si>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</si>
  <si>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</si>
  <si>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</si>
  <si>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</si>
  <si>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</si>
  <si>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</si>
  <si>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</si>
  <si>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</si>
  <si>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</si>
  <si>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</si>
  <si>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</si>
  <si>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</si>
  <si>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</si>
  <si>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</si>
  <si>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</si>
  <si>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</si>
  <si>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</si>
  <si>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</si>
  <si>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</si>
  <si>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</si>
  <si>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</si>
  <si>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</si>
  <si>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</si>
  <si>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</si>
  <si>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</si>
  <si>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</si>
  <si>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</si>
  <si>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</si>
  <si>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</si>
  <si>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</si>
  <si>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</si>
  <si>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</si>
  <si>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</si>
  <si>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</si>
  <si>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</si>
  <si>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</si>
  <si>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</si>
  <si>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</si>
  <si>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</si>
  <si>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</si>
  <si>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</si>
  <si>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</si>
  <si>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</si>
  <si>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</si>
  <si>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</si>
  <si>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</si>
  <si>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</si>
  <si>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</si>
  <si>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</si>
  <si>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</si>
  <si>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</si>
  <si>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</si>
  <si>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</si>
  <si>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</si>
  <si>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</si>
  <si>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</si>
  <si>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</si>
  <si>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</si>
  <si>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</si>
  <si>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</si>
  <si>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</si>
  <si>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</si>
  <si>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</si>
  <si>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</si>
  <si>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</si>
  <si>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</si>
  <si>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</si>
  <si>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</si>
  <si>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</si>
  <si>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</si>
  <si>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</si>
  <si>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</si>
  <si>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</si>
  <si>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</si>
  <si>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</si>
  <si>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</si>
  <si>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</si>
  <si>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</si>
  <si>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</si>
  <si>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</si>
  <si>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</si>
  <si>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</si>
  <si>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</si>
  <si>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</si>
  <si>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</si>
  <si>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</si>
  <si>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</si>
  <si>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</si>
  <si>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</si>
  <si>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</si>
  <si>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</si>
  <si>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</si>
  <si>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</si>
  <si>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</si>
  <si>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</si>
  <si>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</si>
  <si>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</si>
  <si>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</si>
  <si>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</si>
  <si>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</si>
  <si>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</si>
  <si>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</si>
  <si>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</si>
  <si>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</si>
  <si>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</si>
  <si>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</si>
  <si>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</si>
  <si>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</si>
  <si>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</si>
  <si>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</si>
  <si>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</si>
  <si>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</si>
  <si>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</si>
  <si>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</si>
  <si>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</si>
  <si>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</si>
  <si>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</si>
  <si>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</si>
  <si>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</si>
  <si>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</si>
  <si>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</si>
  <si>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</si>
  <si>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</si>
  <si>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</si>
  <si>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</si>
  <si>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</si>
  <si>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</si>
  <si>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</si>
  <si>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</si>
  <si>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</si>
  <si>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</si>
  <si>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</si>
  <si>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</si>
  <si>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</si>
  <si>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</si>
  <si>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</si>
  <si>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</si>
  <si>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</si>
  <si>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</si>
  <si>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</si>
  <si>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</si>
  <si>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</si>
  <si>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</si>
  <si>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</si>
  <si>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</si>
  <si>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</si>
  <si>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</si>
  <si>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</si>
  <si>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</si>
  <si>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</si>
  <si>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</si>
  <si>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</si>
  <si>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</si>
  <si>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</si>
  <si>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</si>
  <si>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</si>
  <si>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</si>
  <si>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</si>
  <si>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</si>
  <si>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</si>
  <si>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</si>
  <si>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</si>
  <si>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</si>
  <si>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</si>
  <si>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</si>
  <si>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</si>
  <si>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</si>
  <si>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</si>
  <si>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</si>
  <si>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</si>
  <si>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</si>
  <si>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</si>
  <si>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</si>
  <si>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</si>
  <si>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</si>
  <si>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</si>
  <si>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</si>
  <si>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</si>
  <si>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</si>
  <si>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</si>
  <si>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</si>
  <si>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</si>
  <si>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</si>
  <si>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</si>
  <si>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</si>
  <si>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</si>
  <si>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</si>
  <si>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</si>
  <si>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</si>
  <si>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</si>
  <si>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</si>
  <si>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</si>
  <si>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</si>
  <si>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</si>
  <si>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</si>
  <si>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</si>
  <si>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</si>
  <si>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</si>
  <si>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</si>
  <si>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</si>
  <si>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</si>
  <si>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</si>
  <si>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</si>
  <si>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</si>
  <si>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</si>
  <si>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</si>
  <si>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</si>
  <si>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</si>
  <si>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</si>
  <si>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</si>
  <si>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</si>
  <si>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</si>
  <si>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</si>
  <si>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</si>
  <si>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</si>
  <si>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</si>
  <si>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희망도서 신청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</si>
  <si>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</si>
  <si>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</si>
  <si>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</si>
  <si>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</si>
  <si>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</si>
  <si>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</si>
  <si>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</si>
  <si>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</si>
  <si>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</si>
  <si>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</si>
  <si>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</si>
  <si>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</si>
  <si>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</si>
  <si>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</si>
  <si>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</si>
  <si>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</si>
  <si>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</si>
  <si>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</si>
  <si>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</si>
  <si>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</si>
  <si>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</si>
  <si>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</si>
  <si>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</si>
  <si>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</si>
  <si>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</si>
  <si>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</si>
  <si>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</si>
  <si>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</si>
  <si>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</si>
  <si>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</si>
  <si>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</si>
  <si>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</si>
  <si>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</si>
  <si>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</si>
  <si>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</si>
  <si>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</si>
  <si>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</si>
  <si>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</si>
  <si>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</si>
  <si>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</si>
  <si>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</si>
  <si>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</si>
  <si>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</si>
  <si>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</si>
  <si>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</si>
  <si>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</si>
  <si>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</si>
  <si>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</si>
  <si>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</si>
  <si>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</si>
  <si>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</si>
  <si>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</si>
  <si>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</si>
  <si>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</si>
  <si>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</si>
  <si>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</si>
  <si>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</si>
  <si>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</si>
  <si>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</si>
  <si>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</si>
  <si>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</si>
  <si>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</si>
  <si>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</si>
  <si>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</si>
  <si>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</si>
  <si>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</si>
  <si>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</si>
  <si>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</si>
  <si>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</si>
  <si>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</si>
  <si>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</si>
  <si>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</si>
  <si>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</si>
  <si>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</si>
  <si>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</si>
  <si>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</si>
  <si>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</si>
  <si>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</si>
  <si>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</si>
  <si>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</si>
  <si>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</si>
  <si>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</si>
  <si>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</si>
  <si>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</si>
  <si>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</si>
  <si>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</si>
  <si>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</si>
  <si>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</si>
  <si>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</si>
  <si>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</si>
  <si>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</si>
  <si>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</si>
  <si>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</si>
  <si>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</si>
  <si>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</si>
  <si>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</si>
  <si>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</si>
  <si>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</si>
  <si>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</si>
  <si>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소장 예정</t>
    <phoneticPr fontId="41" type="noConversion"/>
  </si>
  <si>
    <t>소장</t>
    <phoneticPr fontId="41" type="noConversion"/>
  </si>
  <si>
    <t>P.127</t>
    <phoneticPr fontId="41" type="noConversion"/>
  </si>
  <si>
    <t>P.001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</si>
  <si>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</si>
  <si>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</si>
  <si>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부곡</t>
    <phoneticPr fontId="41" type="noConversion"/>
  </si>
  <si>
    <t>일상의 빈칸</t>
    <phoneticPr fontId="41" type="noConversion"/>
  </si>
  <si>
    <t>수암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</si>
  <si>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</si>
  <si>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밥 프록터 부의 원리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</si>
  <si>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</si>
  <si>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</si>
  <si>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</si>
  <si>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</si>
  <si>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</si>
  <si>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O</t>
    <phoneticPr fontId="41" type="noConversion"/>
  </si>
  <si>
    <t>도둑맞은 집중력</t>
  </si>
  <si>
    <t>P.30</t>
    <phoneticPr fontId="41" type="noConversion"/>
  </si>
  <si>
    <t>?</t>
    <phoneticPr fontId="41" type="noConversion"/>
  </si>
  <si>
    <t>P.29</t>
    <phoneticPr fontId="41" type="noConversion"/>
  </si>
  <si>
    <t>실천편</t>
    <phoneticPr fontId="41" type="noConversion"/>
  </si>
  <si>
    <t>4.Vile~</t>
    <phoneticPr fontId="41" type="noConversion"/>
  </si>
  <si>
    <t>P.67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</si>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</sst>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6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21" borderId="53" xfId="0" applyFont="1" applyFill="1" applyBorder="1" applyAlignment="1">
      <alignment horizontal="center"/>
    </xf>
    <xf numFmtId="0" fontId="62" fillId="21" borderId="53" xfId="0" applyFont="1" applyFill="1" applyBorder="1" applyAlignment="1"/>
    <xf numFmtId="0" fontId="0" fillId="21" borderId="53" xfId="0" applyFill="1" applyBorder="1" applyAlignment="1">
      <alignment horizontal="center"/>
    </xf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0" fillId="21" borderId="53" xfId="0" applyFont="1" applyFill="1" applyBorder="1" applyAlignment="1"/>
    <xf numFmtId="177" fontId="0" fillId="39" borderId="3" xfId="0" applyNumberForma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177" fontId="0" fillId="0" borderId="3" xfId="0" applyNumberFormat="1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2" borderId="3" xfId="0" applyFont="1" applyFill="1" applyBorder="1" applyAlignment="1">
      <alignment horizont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0" Type="http://schemas.openxmlformats.org/officeDocument/2006/relationships/image" Target="../media/image39.jpeg"/><Relationship Id="rId29" Type="http://schemas.openxmlformats.org/officeDocument/2006/relationships/image" Target="../media/image48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19" Type="http://schemas.openxmlformats.org/officeDocument/2006/relationships/image" Target="../media/image38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35">
        <v>2019</v>
      </c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 ht="15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 ht="15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6290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 ht="15.6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 ht="15.6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 ht="15.6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 ht="15.6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 ht="15.6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 ht="15.6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 ht="15.6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6311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6225</v>
      </c>
      <c r="I184" s="612" t="s">
        <v>6226</v>
      </c>
      <c r="J184" s="425" t="s">
        <v>6224</v>
      </c>
    </row>
    <row r="185" spans="2:10">
      <c r="C185">
        <v>17</v>
      </c>
      <c r="D185" s="417" t="s">
        <v>3253</v>
      </c>
      <c r="G185" s="417" t="s">
        <v>6227</v>
      </c>
      <c r="I185" s="612" t="s">
        <v>6228</v>
      </c>
      <c r="J185" s="425" t="s">
        <v>6224</v>
      </c>
    </row>
    <row r="186" spans="2:10">
      <c r="C186">
        <v>18</v>
      </c>
      <c r="D186" s="417" t="s">
        <v>3254</v>
      </c>
      <c r="G186" s="417" t="s">
        <v>6229</v>
      </c>
      <c r="I186" s="612" t="s">
        <v>6230</v>
      </c>
      <c r="J186" s="425" t="s">
        <v>6224</v>
      </c>
    </row>
    <row r="187" spans="2:10">
      <c r="C187">
        <v>19</v>
      </c>
      <c r="D187" s="417" t="s">
        <v>3255</v>
      </c>
      <c r="G187" s="417" t="s">
        <v>6231</v>
      </c>
      <c r="I187" s="612" t="s">
        <v>6232</v>
      </c>
      <c r="J187" s="425" t="s">
        <v>6224</v>
      </c>
    </row>
    <row r="188" spans="2:10">
      <c r="C188">
        <v>20</v>
      </c>
      <c r="D188" s="417" t="s">
        <v>3256</v>
      </c>
      <c r="G188" s="417" t="s">
        <v>6233</v>
      </c>
      <c r="I188" s="612" t="s">
        <v>6234</v>
      </c>
      <c r="J188" s="425" t="s">
        <v>6224</v>
      </c>
    </row>
    <row r="189" spans="2:10">
      <c r="C189">
        <v>21</v>
      </c>
      <c r="D189" s="417" t="s">
        <v>3257</v>
      </c>
      <c r="G189" s="417" t="s">
        <v>6235</v>
      </c>
      <c r="I189" s="612" t="s">
        <v>6236</v>
      </c>
      <c r="J189" s="425" t="s">
        <v>6224</v>
      </c>
    </row>
    <row r="190" spans="2:10">
      <c r="D190" s="417"/>
      <c r="G190" s="417" t="s">
        <v>6237</v>
      </c>
      <c r="I190" s="612" t="s">
        <v>6238</v>
      </c>
      <c r="J190" s="425" t="s">
        <v>6224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6239</v>
      </c>
      <c r="I191" s="612" t="s">
        <v>6240</v>
      </c>
      <c r="J191" s="425" t="s">
        <v>6224</v>
      </c>
    </row>
    <row r="192" spans="2:10">
      <c r="C192">
        <v>2</v>
      </c>
      <c r="D192" s="417" t="s">
        <v>3222</v>
      </c>
      <c r="G192" s="417" t="s">
        <v>6241</v>
      </c>
      <c r="I192" s="612" t="s">
        <v>6242</v>
      </c>
      <c r="J192" s="425" t="s">
        <v>6224</v>
      </c>
    </row>
    <row r="193" spans="2:10">
      <c r="C193">
        <v>3</v>
      </c>
      <c r="D193" s="417" t="s">
        <v>3223</v>
      </c>
      <c r="G193" s="417" t="s">
        <v>6243</v>
      </c>
      <c r="I193" s="612" t="s">
        <v>6245</v>
      </c>
      <c r="J193" s="428" t="s">
        <v>6244</v>
      </c>
    </row>
    <row r="194" spans="2:10">
      <c r="C194">
        <v>4</v>
      </c>
      <c r="D194" s="417" t="s">
        <v>3224</v>
      </c>
      <c r="G194" s="417" t="s">
        <v>6246</v>
      </c>
      <c r="I194" s="428" t="s">
        <v>6247</v>
      </c>
      <c r="J194" s="428" t="s">
        <v>6244</v>
      </c>
    </row>
    <row r="195" spans="2:10">
      <c r="C195">
        <v>5</v>
      </c>
      <c r="D195" s="417" t="s">
        <v>3225</v>
      </c>
      <c r="G195" s="417" t="s">
        <v>6248</v>
      </c>
      <c r="I195" s="612" t="s">
        <v>6249</v>
      </c>
      <c r="J195" s="428" t="s">
        <v>6244</v>
      </c>
    </row>
    <row r="196" spans="2:10">
      <c r="C196">
        <v>6</v>
      </c>
      <c r="D196" s="417" t="s">
        <v>3226</v>
      </c>
      <c r="G196" s="417" t="s">
        <v>6250</v>
      </c>
      <c r="I196" s="612" t="s">
        <v>6249</v>
      </c>
      <c r="J196" s="428" t="s">
        <v>6244</v>
      </c>
    </row>
    <row r="197" spans="2:10">
      <c r="C197">
        <v>7</v>
      </c>
      <c r="D197" s="417" t="s">
        <v>3227</v>
      </c>
      <c r="G197" s="417" t="s">
        <v>6251</v>
      </c>
      <c r="I197" s="612" t="s">
        <v>6249</v>
      </c>
      <c r="J197" s="428" t="s">
        <v>6244</v>
      </c>
    </row>
    <row r="198" spans="2:10">
      <c r="C198">
        <v>8</v>
      </c>
      <c r="D198" s="417" t="s">
        <v>3228</v>
      </c>
      <c r="G198" s="417" t="s">
        <v>6252</v>
      </c>
      <c r="I198" s="612" t="s">
        <v>6249</v>
      </c>
      <c r="J198" s="428" t="s">
        <v>6244</v>
      </c>
    </row>
    <row r="199" spans="2:10">
      <c r="C199">
        <v>9</v>
      </c>
      <c r="D199" s="417" t="s">
        <v>3229</v>
      </c>
      <c r="G199" s="417" t="s">
        <v>6253</v>
      </c>
      <c r="I199" s="612" t="s">
        <v>6249</v>
      </c>
      <c r="J199" s="428" t="s">
        <v>6244</v>
      </c>
    </row>
    <row r="200" spans="2:10">
      <c r="C200">
        <v>10</v>
      </c>
      <c r="D200" s="417" t="s">
        <v>3230</v>
      </c>
      <c r="G200" s="417" t="s">
        <v>6254</v>
      </c>
      <c r="I200" s="612" t="s">
        <v>6258</v>
      </c>
      <c r="J200" s="428" t="s">
        <v>6244</v>
      </c>
    </row>
    <row r="201" spans="2:10">
      <c r="C201">
        <v>11</v>
      </c>
      <c r="D201" s="417" t="s">
        <v>3231</v>
      </c>
      <c r="G201" s="417" t="s">
        <v>6255</v>
      </c>
      <c r="I201" s="612" t="s">
        <v>6259</v>
      </c>
      <c r="J201" s="428" t="s">
        <v>6244</v>
      </c>
    </row>
    <row r="202" spans="2:10">
      <c r="C202">
        <v>12</v>
      </c>
      <c r="D202" s="417" t="s">
        <v>3232</v>
      </c>
      <c r="G202" s="417" t="s">
        <v>6256</v>
      </c>
      <c r="I202" s="612" t="s">
        <v>6260</v>
      </c>
      <c r="J202" s="425" t="s">
        <v>6261</v>
      </c>
    </row>
    <row r="203" spans="2:10">
      <c r="C203">
        <v>13</v>
      </c>
      <c r="D203" s="417" t="s">
        <v>3233</v>
      </c>
      <c r="G203" s="417" t="s">
        <v>6257</v>
      </c>
      <c r="I203" s="612" t="s">
        <v>6262</v>
      </c>
      <c r="J203" s="425" t="s">
        <v>6261</v>
      </c>
    </row>
    <row r="204" spans="2:10">
      <c r="C204">
        <v>14</v>
      </c>
      <c r="D204" s="417" t="s">
        <v>3234</v>
      </c>
      <c r="G204" s="417" t="s">
        <v>6263</v>
      </c>
      <c r="I204" s="612" t="s">
        <v>6264</v>
      </c>
      <c r="J204" s="425" t="s">
        <v>6261</v>
      </c>
    </row>
    <row r="205" spans="2:10">
      <c r="C205">
        <v>15</v>
      </c>
      <c r="D205" s="417" t="s">
        <v>3235</v>
      </c>
      <c r="G205" s="417" t="s">
        <v>6265</v>
      </c>
      <c r="I205" s="612" t="s">
        <v>6266</v>
      </c>
      <c r="J205" s="425" t="s">
        <v>6261</v>
      </c>
    </row>
    <row r="206" spans="2:10">
      <c r="C206">
        <v>16</v>
      </c>
      <c r="D206" s="417" t="s">
        <v>3236</v>
      </c>
      <c r="G206" s="417" t="s">
        <v>6267</v>
      </c>
      <c r="I206" s="612" t="s">
        <v>6268</v>
      </c>
      <c r="J206" s="425" t="s">
        <v>6261</v>
      </c>
    </row>
    <row r="207" spans="2:10">
      <c r="G207" s="417" t="s">
        <v>6269</v>
      </c>
      <c r="I207" s="612" t="s">
        <v>6270</v>
      </c>
      <c r="J207" s="425" t="s">
        <v>6261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6271</v>
      </c>
      <c r="I208" s="612" t="s">
        <v>6272</v>
      </c>
      <c r="J208" s="425" t="s">
        <v>6261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6273</v>
      </c>
      <c r="I209" s="612" t="s">
        <v>6274</v>
      </c>
      <c r="J209" s="425" t="s">
        <v>6261</v>
      </c>
    </row>
    <row r="210" spans="2:10">
      <c r="C210" s="3">
        <v>3</v>
      </c>
      <c r="D210" s="352" t="s">
        <v>2591</v>
      </c>
      <c r="G210" s="417" t="s">
        <v>6275</v>
      </c>
      <c r="I210" s="612" t="s">
        <v>6274</v>
      </c>
      <c r="J210" s="425" t="s">
        <v>6261</v>
      </c>
    </row>
    <row r="211" spans="2:10">
      <c r="C211" s="3">
        <v>4</v>
      </c>
      <c r="D211" s="352" t="s">
        <v>2593</v>
      </c>
      <c r="G211" s="417" t="s">
        <v>6276</v>
      </c>
      <c r="I211" s="612" t="s">
        <v>6274</v>
      </c>
      <c r="J211" s="425" t="s">
        <v>6261</v>
      </c>
    </row>
    <row r="212" spans="2:10">
      <c r="C212" s="3">
        <v>5</v>
      </c>
      <c r="D212" s="352" t="s">
        <v>2595</v>
      </c>
      <c r="G212" s="417" t="s">
        <v>6277</v>
      </c>
      <c r="I212" s="612" t="s">
        <v>6278</v>
      </c>
      <c r="J212" s="425" t="s">
        <v>6261</v>
      </c>
    </row>
    <row r="213" spans="2:10">
      <c r="C213" s="3">
        <v>6</v>
      </c>
      <c r="D213" s="432" t="s">
        <v>3077</v>
      </c>
      <c r="G213" s="417" t="s">
        <v>6279</v>
      </c>
      <c r="I213" s="612" t="s">
        <v>6280</v>
      </c>
      <c r="J213" s="425" t="s">
        <v>6261</v>
      </c>
    </row>
    <row r="214" spans="2:10">
      <c r="C214" s="3">
        <v>7</v>
      </c>
      <c r="D214" s="352" t="s">
        <v>2598</v>
      </c>
      <c r="G214" s="417" t="s">
        <v>6281</v>
      </c>
      <c r="I214" s="612" t="s">
        <v>6282</v>
      </c>
      <c r="J214" s="425" t="s">
        <v>6261</v>
      </c>
    </row>
    <row r="215" spans="2:10">
      <c r="C215" s="3">
        <v>8</v>
      </c>
      <c r="D215" s="431" t="s">
        <v>2600</v>
      </c>
      <c r="G215" s="417" t="s">
        <v>6283</v>
      </c>
      <c r="I215" s="612" t="s">
        <v>6284</v>
      </c>
      <c r="J215" s="425" t="s">
        <v>6261</v>
      </c>
    </row>
    <row r="216" spans="2:10">
      <c r="C216" s="3">
        <v>9</v>
      </c>
      <c r="D216" s="427" t="s">
        <v>3076</v>
      </c>
      <c r="G216" s="417" t="s">
        <v>6285</v>
      </c>
      <c r="I216" s="612" t="s">
        <v>6286</v>
      </c>
      <c r="J216" s="425" t="s">
        <v>6287</v>
      </c>
    </row>
    <row r="217" spans="2:10">
      <c r="C217" s="3">
        <v>10</v>
      </c>
      <c r="D217" s="353" t="s">
        <v>2603</v>
      </c>
      <c r="G217" s="417" t="s">
        <v>6288</v>
      </c>
      <c r="I217" s="612" t="s">
        <v>6289</v>
      </c>
      <c r="J217" s="425" t="s">
        <v>6287</v>
      </c>
    </row>
    <row r="218" spans="2:10">
      <c r="C218" s="3">
        <v>11</v>
      </c>
      <c r="D218" s="352" t="s">
        <v>2605</v>
      </c>
      <c r="G218" s="417" t="s">
        <v>6291</v>
      </c>
      <c r="I218" s="612" t="s">
        <v>6292</v>
      </c>
      <c r="J218" s="425" t="s">
        <v>6287</v>
      </c>
    </row>
    <row r="219" spans="2:10">
      <c r="C219" s="3">
        <v>12</v>
      </c>
      <c r="D219" s="352" t="s">
        <v>2588</v>
      </c>
      <c r="G219" s="417" t="s">
        <v>6293</v>
      </c>
      <c r="I219" s="612" t="s">
        <v>6295</v>
      </c>
      <c r="J219" s="425" t="s">
        <v>6294</v>
      </c>
    </row>
    <row r="220" spans="2:10">
      <c r="C220" s="3">
        <v>13</v>
      </c>
      <c r="D220" s="357" t="s">
        <v>2590</v>
      </c>
      <c r="G220" s="417" t="s">
        <v>6296</v>
      </c>
      <c r="I220" s="612" t="s">
        <v>6295</v>
      </c>
      <c r="J220" s="425" t="s">
        <v>6294</v>
      </c>
    </row>
    <row r="221" spans="2:10">
      <c r="C221" s="3">
        <v>14</v>
      </c>
      <c r="D221" s="353" t="s">
        <v>2592</v>
      </c>
      <c r="G221" s="417" t="s">
        <v>6297</v>
      </c>
      <c r="I221" s="612" t="s">
        <v>6295</v>
      </c>
      <c r="J221" s="425" t="s">
        <v>6294</v>
      </c>
    </row>
    <row r="222" spans="2:10">
      <c r="C222" s="3">
        <v>15</v>
      </c>
      <c r="D222" s="353" t="s">
        <v>2594</v>
      </c>
      <c r="G222" s="417" t="s">
        <v>6298</v>
      </c>
      <c r="I222" s="612" t="s">
        <v>6295</v>
      </c>
      <c r="J222" s="425" t="s">
        <v>6294</v>
      </c>
    </row>
    <row r="223" spans="2:10">
      <c r="C223" s="3">
        <v>16</v>
      </c>
      <c r="D223" s="357" t="s">
        <v>2596</v>
      </c>
      <c r="G223" s="417" t="s">
        <v>6299</v>
      </c>
      <c r="I223" s="612" t="s">
        <v>6295</v>
      </c>
      <c r="J223" s="425" t="s">
        <v>6294</v>
      </c>
    </row>
    <row r="224" spans="2:10">
      <c r="C224" s="3">
        <v>17</v>
      </c>
      <c r="D224" s="353" t="s">
        <v>2597</v>
      </c>
      <c r="G224" s="417" t="s">
        <v>6300</v>
      </c>
      <c r="I224" s="612" t="s">
        <v>6295</v>
      </c>
      <c r="J224" s="425" t="s">
        <v>6294</v>
      </c>
    </row>
    <row r="225" spans="3:10">
      <c r="C225" s="3">
        <v>18</v>
      </c>
      <c r="D225" s="357" t="s">
        <v>2599</v>
      </c>
      <c r="G225" s="417" t="s">
        <v>6301</v>
      </c>
      <c r="I225" s="612" t="s">
        <v>6295</v>
      </c>
      <c r="J225" s="425" t="s">
        <v>6294</v>
      </c>
    </row>
    <row r="226" spans="3:10">
      <c r="C226" s="3">
        <v>19</v>
      </c>
      <c r="D226" s="353" t="s">
        <v>2601</v>
      </c>
      <c r="G226" s="417" t="s">
        <v>6302</v>
      </c>
      <c r="I226" s="612" t="s">
        <v>6295</v>
      </c>
      <c r="J226" s="425" t="s">
        <v>6294</v>
      </c>
    </row>
    <row r="227" spans="3:10">
      <c r="C227" s="3">
        <v>20</v>
      </c>
      <c r="D227" s="353" t="s">
        <v>2602</v>
      </c>
      <c r="G227" s="417" t="s">
        <v>6303</v>
      </c>
      <c r="I227" s="612" t="s">
        <v>6295</v>
      </c>
      <c r="J227" s="425" t="s">
        <v>6294</v>
      </c>
    </row>
    <row r="228" spans="3:10">
      <c r="C228" s="3">
        <v>21</v>
      </c>
      <c r="D228" s="357" t="s">
        <v>2604</v>
      </c>
      <c r="G228" s="417" t="s">
        <v>6304</v>
      </c>
      <c r="I228" s="612" t="s">
        <v>6295</v>
      </c>
      <c r="J228" s="425" t="s">
        <v>6294</v>
      </c>
    </row>
    <row r="229" spans="3:10">
      <c r="C229" s="355"/>
      <c r="D229" s="354" t="s">
        <v>2606</v>
      </c>
      <c r="G229" s="417" t="s">
        <v>6305</v>
      </c>
      <c r="I229" s="612" t="s">
        <v>6295</v>
      </c>
      <c r="J229" s="425" t="s">
        <v>6294</v>
      </c>
    </row>
    <row r="230" spans="3:10">
      <c r="D230" s="607" t="s">
        <v>6040</v>
      </c>
      <c r="G230" s="417" t="s">
        <v>6306</v>
      </c>
      <c r="I230" s="612" t="s">
        <v>6295</v>
      </c>
      <c r="J230" s="425" t="s">
        <v>6294</v>
      </c>
    </row>
    <row r="231" spans="3:10">
      <c r="D231" s="417" t="s">
        <v>3140</v>
      </c>
      <c r="G231" s="417" t="s">
        <v>6307</v>
      </c>
      <c r="I231" s="612" t="s">
        <v>6308</v>
      </c>
      <c r="J231" s="425" t="s">
        <v>6294</v>
      </c>
    </row>
    <row r="232" spans="3:10">
      <c r="D232" s="417" t="s">
        <v>3141</v>
      </c>
      <c r="G232" s="417" t="s">
        <v>6310</v>
      </c>
      <c r="I232" s="612" t="s">
        <v>6308</v>
      </c>
      <c r="J232" s="425" t="s">
        <v>6294</v>
      </c>
    </row>
    <row r="233" spans="3:10">
      <c r="D233" s="417" t="s">
        <v>3142</v>
      </c>
      <c r="G233" s="417" t="s">
        <v>6310</v>
      </c>
      <c r="I233" s="612" t="s">
        <v>6308</v>
      </c>
      <c r="J233" s="425" t="s">
        <v>6294</v>
      </c>
    </row>
    <row r="234" spans="3:10">
      <c r="D234" s="417" t="s">
        <v>3143</v>
      </c>
      <c r="G234" s="417" t="s">
        <v>6309</v>
      </c>
      <c r="I234" s="612" t="s">
        <v>6308</v>
      </c>
      <c r="J234" s="425" t="s">
        <v>6294</v>
      </c>
    </row>
    <row r="235" spans="3:10">
      <c r="D235" s="417" t="s">
        <v>3144</v>
      </c>
      <c r="G235" s="417" t="s">
        <v>6313</v>
      </c>
      <c r="I235" s="612" t="s">
        <v>6314</v>
      </c>
      <c r="J235" s="425" t="s">
        <v>6311</v>
      </c>
    </row>
    <row r="236" spans="3:10">
      <c r="D236" s="417" t="s">
        <v>3145</v>
      </c>
      <c r="G236" s="417" t="s">
        <v>6315</v>
      </c>
      <c r="I236" s="612" t="s">
        <v>6316</v>
      </c>
      <c r="J236" s="425" t="s">
        <v>6311</v>
      </c>
    </row>
    <row r="237" spans="3:10">
      <c r="D237" s="417" t="s">
        <v>3146</v>
      </c>
      <c r="G237" s="417" t="s">
        <v>6317</v>
      </c>
      <c r="I237" s="612" t="s">
        <v>6318</v>
      </c>
      <c r="J237" s="425" t="s">
        <v>6311</v>
      </c>
    </row>
    <row r="238" spans="3:10">
      <c r="D238" s="417" t="s">
        <v>3147</v>
      </c>
      <c r="G238" s="417" t="s">
        <v>6319</v>
      </c>
      <c r="I238" s="612" t="s">
        <v>6320</v>
      </c>
      <c r="J238" s="428" t="s">
        <v>6312</v>
      </c>
    </row>
    <row r="239" spans="3:10">
      <c r="D239" s="417" t="s">
        <v>3148</v>
      </c>
      <c r="G239" s="417" t="s">
        <v>6321</v>
      </c>
      <c r="I239" s="612" t="s">
        <v>6322</v>
      </c>
      <c r="J239" s="428" t="s">
        <v>6312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 ht="15.6">
      <c r="B7" s="1" t="s">
        <v>5958</v>
      </c>
      <c r="E7" s="554" t="s">
        <v>5959</v>
      </c>
    </row>
    <row r="8" spans="1:10" ht="15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5925</v>
      </c>
      <c r="G3" s="2"/>
      <c r="H3" s="2"/>
      <c r="I3" s="2"/>
    </row>
    <row r="4" spans="1:12" ht="15">
      <c r="A4" s="589" t="s">
        <v>5926</v>
      </c>
      <c r="C4" s="554"/>
      <c r="D4" s="554"/>
      <c r="E4" s="554"/>
    </row>
    <row r="5" spans="1:12" ht="15">
      <c r="A5" s="24" t="s">
        <v>5927</v>
      </c>
      <c r="C5" s="554"/>
      <c r="D5" s="559"/>
      <c r="E5" s="559"/>
    </row>
    <row r="6" spans="1:12" ht="15">
      <c r="A6" s="24" t="s">
        <v>5928</v>
      </c>
      <c r="C6" s="559"/>
      <c r="D6" s="559"/>
      <c r="E6" s="559"/>
    </row>
    <row r="7" spans="1:12" ht="15">
      <c r="A7" s="24" t="s">
        <v>5929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5964</v>
      </c>
      <c r="C9" s="554"/>
      <c r="D9" s="559"/>
    </row>
    <row r="10" spans="1:12" ht="15">
      <c r="A10" s="24" t="s">
        <v>5962</v>
      </c>
      <c r="C10" s="559"/>
      <c r="D10" s="559"/>
    </row>
    <row r="11" spans="1:12" ht="15">
      <c r="A11" s="24" t="s">
        <v>5963</v>
      </c>
      <c r="C11" s="555"/>
      <c r="D11" s="555"/>
    </row>
    <row r="13" spans="1:12" ht="15">
      <c r="A13" s="24" t="s">
        <v>6020</v>
      </c>
      <c r="B13" s="554" t="s">
        <v>6021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41" t="s">
        <v>327</v>
      </c>
      <c r="B1" s="642"/>
      <c r="C1" s="642"/>
      <c r="D1" s="642"/>
      <c r="E1" s="643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44" t="s">
        <v>403</v>
      </c>
      <c r="E2" s="644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45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46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46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46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46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46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46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46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46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46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46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46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46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46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46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46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46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46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46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46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47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46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46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46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47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45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46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46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46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46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46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46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46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46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46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46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46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46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47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45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46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46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46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46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46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46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46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46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46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46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47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45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46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46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46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46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46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46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46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46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47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46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46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46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46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46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46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46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46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46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46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46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46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46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46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46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46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47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46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46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46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46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46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46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46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46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46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46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46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46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47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48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49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49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49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49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49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49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49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49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49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50" t="s">
        <v>519</v>
      </c>
      <c r="B105" s="651"/>
      <c r="C105" s="652"/>
      <c r="D105" s="639">
        <f>SUM(D4:D104)</f>
        <v>1832000</v>
      </c>
      <c r="E105" s="640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53" t="s">
        <v>4379</v>
      </c>
      <c r="B1" s="653"/>
      <c r="C1" s="653"/>
      <c r="D1" s="653"/>
      <c r="E1" s="653"/>
      <c r="F1" s="653"/>
      <c r="G1" s="653"/>
      <c r="H1" s="653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36">
        <v>2020</v>
      </c>
      <c r="C1" s="636"/>
      <c r="D1" s="636"/>
      <c r="E1" s="636"/>
      <c r="F1" s="636"/>
      <c r="G1" s="636"/>
      <c r="H1" s="636"/>
      <c r="I1" s="636"/>
      <c r="J1" s="636"/>
      <c r="K1" s="636"/>
      <c r="L1" s="636"/>
      <c r="M1" s="636"/>
      <c r="N1" s="636"/>
      <c r="O1" s="636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37">
        <v>2021</v>
      </c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37">
        <v>2022</v>
      </c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30"/>
  <sheetViews>
    <sheetView tabSelected="1" zoomScaleNormal="100" zoomScaleSheetLayoutView="75" workbookViewId="0">
      <pane ySplit="2" topLeftCell="A40" activePane="bottomLeft" state="frozen"/>
      <selection pane="bottomLeft" activeCell="F66" sqref="F66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22.554687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37">
        <v>2022</v>
      </c>
      <c r="C1" s="637"/>
      <c r="D1" s="637"/>
      <c r="E1" s="637"/>
      <c r="F1" s="637"/>
      <c r="G1" s="637"/>
      <c r="H1" s="637"/>
      <c r="I1" s="637"/>
      <c r="J1" s="637"/>
      <c r="K1" s="637"/>
      <c r="L1" s="637"/>
      <c r="M1" s="637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5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73" t="s">
        <v>4018</v>
      </c>
      <c r="C29" s="472" t="s">
        <v>5951</v>
      </c>
      <c r="D29" s="472"/>
      <c r="E29" s="472"/>
      <c r="F29" s="473" t="s">
        <v>4163</v>
      </c>
      <c r="G29" s="299">
        <v>2020</v>
      </c>
      <c r="H29" s="472" t="s">
        <v>727</v>
      </c>
      <c r="I29" s="297" t="s">
        <v>4164</v>
      </c>
      <c r="J29" s="302">
        <v>45039</v>
      </c>
      <c r="K29" s="298" t="s">
        <v>734</v>
      </c>
      <c r="L29" s="283">
        <f t="shared" si="2"/>
        <v>45060</v>
      </c>
      <c r="M29" s="9"/>
    </row>
    <row r="30" spans="1:13" ht="15">
      <c r="A30" s="3">
        <v>28</v>
      </c>
      <c r="B30" s="473" t="s">
        <v>4206</v>
      </c>
      <c r="C30" s="472" t="s">
        <v>5952</v>
      </c>
      <c r="D30" s="472"/>
      <c r="E30" s="472"/>
      <c r="F30" s="473" t="s">
        <v>4273</v>
      </c>
      <c r="G30" s="299">
        <v>2019</v>
      </c>
      <c r="H30" s="472" t="s">
        <v>746</v>
      </c>
      <c r="I30" s="297" t="s">
        <v>4277</v>
      </c>
      <c r="J30" s="302">
        <v>45039</v>
      </c>
      <c r="K30" s="298" t="s">
        <v>734</v>
      </c>
      <c r="L30" s="283">
        <f t="shared" si="2"/>
        <v>45060</v>
      </c>
      <c r="M30" s="479"/>
    </row>
    <row r="31" spans="1:13" ht="15">
      <c r="A31" s="3">
        <v>29</v>
      </c>
      <c r="B31" s="473" t="s">
        <v>4208</v>
      </c>
      <c r="C31" s="472"/>
      <c r="D31" s="472"/>
      <c r="E31" s="472"/>
      <c r="F31" s="473" t="s">
        <v>4207</v>
      </c>
      <c r="G31" s="299">
        <v>2020</v>
      </c>
      <c r="H31" s="472" t="s">
        <v>4279</v>
      </c>
      <c r="I31" s="592" t="s">
        <v>4281</v>
      </c>
      <c r="J31" s="302">
        <v>45030</v>
      </c>
      <c r="K31" s="298" t="s">
        <v>282</v>
      </c>
      <c r="L31" s="283">
        <f t="shared" si="2"/>
        <v>45051</v>
      </c>
      <c r="M31" s="479"/>
    </row>
    <row r="32" spans="1:13" ht="15.6">
      <c r="A32" s="3">
        <v>30</v>
      </c>
      <c r="B32" s="473" t="s">
        <v>3392</v>
      </c>
      <c r="C32" s="472"/>
      <c r="D32" s="472"/>
      <c r="E32" s="472"/>
      <c r="F32" s="300" t="s">
        <v>5848</v>
      </c>
      <c r="G32" s="299">
        <v>2018</v>
      </c>
      <c r="H32" s="472" t="s">
        <v>1041</v>
      </c>
      <c r="I32" s="297" t="s">
        <v>5849</v>
      </c>
      <c r="J32" s="302">
        <v>45032</v>
      </c>
      <c r="K32" s="298" t="s">
        <v>282</v>
      </c>
      <c r="L32" s="283">
        <f t="shared" si="2"/>
        <v>45053</v>
      </c>
      <c r="M32" s="479"/>
    </row>
    <row r="33" spans="1:13" ht="15">
      <c r="A33" s="3">
        <v>31</v>
      </c>
      <c r="B33" s="473" t="s">
        <v>4018</v>
      </c>
      <c r="C33" s="472" t="s">
        <v>4212</v>
      </c>
      <c r="D33" s="472"/>
      <c r="E33" s="472"/>
      <c r="F33" s="473" t="s">
        <v>1449</v>
      </c>
      <c r="G33" s="299">
        <v>2022</v>
      </c>
      <c r="H33" s="472" t="s">
        <v>1046</v>
      </c>
      <c r="I33" s="297" t="s">
        <v>4177</v>
      </c>
      <c r="J33" s="302">
        <v>44976</v>
      </c>
      <c r="K33" s="298" t="s">
        <v>734</v>
      </c>
      <c r="L33" s="283">
        <f t="shared" si="2"/>
        <v>44997</v>
      </c>
      <c r="M33" s="479"/>
    </row>
    <row r="34" spans="1:13" ht="15">
      <c r="A34" s="3">
        <v>32</v>
      </c>
      <c r="B34" s="473" t="s">
        <v>4061</v>
      </c>
      <c r="C34" s="472" t="s">
        <v>1298</v>
      </c>
      <c r="D34" s="472"/>
      <c r="E34" s="472"/>
      <c r="F34" s="473" t="s">
        <v>1194</v>
      </c>
      <c r="G34" s="299">
        <v>2018</v>
      </c>
      <c r="H34" s="472" t="s">
        <v>746</v>
      </c>
      <c r="I34" s="297" t="s">
        <v>4205</v>
      </c>
      <c r="J34" s="302">
        <v>44990</v>
      </c>
      <c r="K34" s="298" t="s">
        <v>734</v>
      </c>
      <c r="L34" s="283">
        <f t="shared" si="2"/>
        <v>45011</v>
      </c>
      <c r="M34" s="479"/>
    </row>
    <row r="35" spans="1:13" ht="15">
      <c r="A35" s="3">
        <v>33</v>
      </c>
      <c r="B35" s="473" t="s">
        <v>4206</v>
      </c>
      <c r="C35" s="472"/>
      <c r="D35" s="472"/>
      <c r="E35" s="472"/>
      <c r="F35" s="473" t="s">
        <v>4275</v>
      </c>
      <c r="G35" s="299">
        <v>2018</v>
      </c>
      <c r="H35" s="472" t="s">
        <v>4279</v>
      </c>
      <c r="I35" s="473" t="s">
        <v>4280</v>
      </c>
      <c r="J35" s="302">
        <v>45011</v>
      </c>
      <c r="K35" s="298" t="s">
        <v>4302</v>
      </c>
      <c r="L35" s="283">
        <f t="shared" si="2"/>
        <v>45025</v>
      </c>
      <c r="M35" s="479"/>
    </row>
    <row r="36" spans="1:13" ht="15">
      <c r="A36" s="3">
        <v>34</v>
      </c>
      <c r="B36" s="473" t="s">
        <v>4018</v>
      </c>
      <c r="C36" s="472" t="s">
        <v>5980</v>
      </c>
      <c r="D36" s="472"/>
      <c r="E36" s="472"/>
      <c r="F36" s="300" t="s">
        <v>4002</v>
      </c>
      <c r="G36" s="299">
        <v>2018</v>
      </c>
      <c r="H36" s="472" t="s">
        <v>727</v>
      </c>
      <c r="I36" s="297" t="s">
        <v>4003</v>
      </c>
      <c r="J36" s="302">
        <v>45053</v>
      </c>
      <c r="K36" s="298" t="s">
        <v>282</v>
      </c>
      <c r="L36" s="283">
        <f t="shared" ref="L36:L39" si="3">IF(K36="O",J36+21,J36+14)</f>
        <v>45074</v>
      </c>
      <c r="M36" s="9"/>
    </row>
    <row r="37" spans="1:13" ht="15">
      <c r="A37" s="3">
        <v>35</v>
      </c>
      <c r="B37" s="473" t="s">
        <v>4206</v>
      </c>
      <c r="C37" s="472"/>
      <c r="D37" s="472"/>
      <c r="E37" s="472"/>
      <c r="F37" s="473" t="s">
        <v>5973</v>
      </c>
      <c r="G37" s="299">
        <v>2020</v>
      </c>
      <c r="H37" s="472" t="s">
        <v>746</v>
      </c>
      <c r="I37" s="297" t="s">
        <v>5974</v>
      </c>
      <c r="J37" s="302">
        <v>45067</v>
      </c>
      <c r="K37" s="298" t="s">
        <v>734</v>
      </c>
      <c r="L37" s="283">
        <f t="shared" si="3"/>
        <v>45088</v>
      </c>
      <c r="M37" s="437"/>
    </row>
    <row r="38" spans="1:13" ht="15">
      <c r="A38" s="3">
        <v>36</v>
      </c>
      <c r="B38" s="473" t="s">
        <v>4018</v>
      </c>
      <c r="C38" s="472"/>
      <c r="D38" s="472"/>
      <c r="E38" s="472"/>
      <c r="F38" s="473" t="s">
        <v>5978</v>
      </c>
      <c r="G38" s="299">
        <v>2023</v>
      </c>
      <c r="H38" s="472" t="s">
        <v>746</v>
      </c>
      <c r="I38" s="297" t="s">
        <v>5979</v>
      </c>
      <c r="J38" s="302">
        <v>45067</v>
      </c>
      <c r="K38" s="298" t="s">
        <v>734</v>
      </c>
      <c r="L38" s="283">
        <f t="shared" si="3"/>
        <v>45088</v>
      </c>
      <c r="M38" s="9"/>
    </row>
    <row r="39" spans="1:13" ht="15">
      <c r="A39" s="3">
        <v>37</v>
      </c>
      <c r="B39" s="617" t="s">
        <v>4018</v>
      </c>
      <c r="C39" s="618" t="s">
        <v>6095</v>
      </c>
      <c r="D39" s="618"/>
      <c r="E39" s="618"/>
      <c r="F39" s="617" t="s">
        <v>5981</v>
      </c>
      <c r="G39" s="619">
        <v>2022</v>
      </c>
      <c r="H39" s="618" t="s">
        <v>4012</v>
      </c>
      <c r="I39" s="620"/>
      <c r="J39" s="302">
        <v>45094</v>
      </c>
      <c r="K39" s="298"/>
      <c r="L39" s="283">
        <f t="shared" si="3"/>
        <v>45108</v>
      </c>
      <c r="M39" s="621" t="s">
        <v>6096</v>
      </c>
    </row>
    <row r="40" spans="1:13" ht="15">
      <c r="A40" s="3">
        <v>38</v>
      </c>
      <c r="B40" s="473" t="s">
        <v>4018</v>
      </c>
      <c r="C40" s="472" t="s">
        <v>1298</v>
      </c>
      <c r="D40" s="472"/>
      <c r="E40" s="472"/>
      <c r="F40" s="473" t="s">
        <v>5990</v>
      </c>
      <c r="G40" s="299">
        <v>2020</v>
      </c>
      <c r="H40" s="472" t="s">
        <v>1046</v>
      </c>
      <c r="I40" s="297" t="s">
        <v>5991</v>
      </c>
      <c r="J40" s="302">
        <v>45088</v>
      </c>
      <c r="K40" s="298" t="s">
        <v>734</v>
      </c>
      <c r="L40" s="283">
        <f t="shared" ref="L40:L45" si="4">IF(K40="O",J40+21,J40+14)</f>
        <v>45109</v>
      </c>
      <c r="M40" s="602" t="s">
        <v>6223</v>
      </c>
    </row>
    <row r="41" spans="1:13" ht="15">
      <c r="A41" s="3">
        <v>39</v>
      </c>
      <c r="B41" s="473" t="s">
        <v>6025</v>
      </c>
      <c r="C41" s="472" t="s">
        <v>4172</v>
      </c>
      <c r="D41" s="472"/>
      <c r="E41" s="472"/>
      <c r="F41" s="473" t="s">
        <v>6023</v>
      </c>
      <c r="G41" s="299">
        <v>2023</v>
      </c>
      <c r="H41" s="472" t="s">
        <v>746</v>
      </c>
      <c r="I41" s="297" t="s">
        <v>6024</v>
      </c>
      <c r="J41" s="302">
        <v>45095</v>
      </c>
      <c r="K41" s="298" t="s">
        <v>282</v>
      </c>
      <c r="L41" s="283">
        <f t="shared" si="4"/>
        <v>45116</v>
      </c>
      <c r="M41" s="621"/>
    </row>
    <row r="42" spans="1:13" ht="15">
      <c r="A42" s="3">
        <v>40</v>
      </c>
      <c r="B42" s="476" t="s">
        <v>4019</v>
      </c>
      <c r="C42" s="475" t="s">
        <v>6022</v>
      </c>
      <c r="D42" s="475"/>
      <c r="E42" s="604">
        <v>1</v>
      </c>
      <c r="F42" s="476" t="s">
        <v>1170</v>
      </c>
      <c r="G42" s="314">
        <v>2022</v>
      </c>
      <c r="H42" s="475" t="s">
        <v>4210</v>
      </c>
      <c r="I42" s="332"/>
      <c r="J42" s="599">
        <v>44959</v>
      </c>
      <c r="K42" s="350"/>
      <c r="L42" s="283">
        <f t="shared" si="4"/>
        <v>44973</v>
      </c>
      <c r="M42" s="574"/>
    </row>
    <row r="43" spans="1:13" ht="15">
      <c r="A43" s="3">
        <v>41</v>
      </c>
      <c r="B43" s="476" t="s">
        <v>4061</v>
      </c>
      <c r="C43" s="475" t="s">
        <v>4172</v>
      </c>
      <c r="D43" s="475"/>
      <c r="E43" s="475"/>
      <c r="F43" s="476" t="s">
        <v>4060</v>
      </c>
      <c r="G43" s="314">
        <v>2022</v>
      </c>
      <c r="H43" s="475" t="s">
        <v>4210</v>
      </c>
      <c r="I43" s="332"/>
      <c r="J43" s="599"/>
      <c r="K43" s="350"/>
      <c r="L43" s="283">
        <f t="shared" si="4"/>
        <v>14</v>
      </c>
      <c r="M43" s="9"/>
    </row>
    <row r="44" spans="1:13" ht="15">
      <c r="A44" s="3">
        <v>42</v>
      </c>
      <c r="B44" s="476" t="s">
        <v>1975</v>
      </c>
      <c r="C44" s="475"/>
      <c r="D44" s="475"/>
      <c r="E44" s="475"/>
      <c r="F44" s="476" t="s">
        <v>4062</v>
      </c>
      <c r="G44" s="314">
        <v>2017</v>
      </c>
      <c r="H44" s="475" t="s">
        <v>4012</v>
      </c>
      <c r="I44" s="332"/>
      <c r="J44" s="599"/>
      <c r="K44" s="350"/>
      <c r="L44" s="283">
        <f t="shared" si="4"/>
        <v>14</v>
      </c>
      <c r="M44" s="9"/>
    </row>
    <row r="45" spans="1:13" ht="15">
      <c r="A45" s="3">
        <v>43</v>
      </c>
      <c r="B45" s="476" t="s">
        <v>1975</v>
      </c>
      <c r="C45" s="475" t="s">
        <v>5967</v>
      </c>
      <c r="D45" s="475"/>
      <c r="E45" s="475"/>
      <c r="F45" s="476" t="s">
        <v>5920</v>
      </c>
      <c r="G45" s="314">
        <v>2020</v>
      </c>
      <c r="H45" s="597" t="s">
        <v>4210</v>
      </c>
      <c r="I45" s="598"/>
      <c r="J45" s="599"/>
      <c r="K45" s="350"/>
      <c r="L45" s="283">
        <f t="shared" si="4"/>
        <v>14</v>
      </c>
      <c r="M45" s="9"/>
    </row>
    <row r="46" spans="1:13" ht="15">
      <c r="A46" s="3">
        <v>44</v>
      </c>
      <c r="B46" s="476" t="s">
        <v>4206</v>
      </c>
      <c r="C46" s="475"/>
      <c r="D46" s="475"/>
      <c r="E46" s="475"/>
      <c r="F46" s="476" t="s">
        <v>5850</v>
      </c>
      <c r="G46" s="314">
        <v>2021</v>
      </c>
      <c r="H46" s="475" t="s">
        <v>4210</v>
      </c>
      <c r="I46" s="312"/>
      <c r="J46" s="599"/>
      <c r="K46" s="350"/>
      <c r="L46" s="283">
        <f t="shared" ref="L46:L82" si="5">IF(K46="O",J46+21,J46+14)</f>
        <v>14</v>
      </c>
      <c r="M46" s="9"/>
    </row>
    <row r="47" spans="1:13" ht="15">
      <c r="A47" s="3">
        <v>45</v>
      </c>
      <c r="B47" s="444" t="s">
        <v>1975</v>
      </c>
      <c r="C47" s="443"/>
      <c r="D47" s="443">
        <v>27</v>
      </c>
      <c r="E47" s="443"/>
      <c r="F47" s="444" t="s">
        <v>4307</v>
      </c>
      <c r="G47" s="244">
        <v>2016</v>
      </c>
      <c r="H47" s="443" t="s">
        <v>2487</v>
      </c>
      <c r="I47" s="246"/>
      <c r="J47" s="286"/>
      <c r="K47" s="281"/>
      <c r="L47" s="283">
        <f t="shared" ref="L47:L73" si="6">IF(K47="O",J47+21,J47+14)</f>
        <v>14</v>
      </c>
      <c r="M47" s="602" t="s">
        <v>6324</v>
      </c>
    </row>
    <row r="48" spans="1:13" ht="15">
      <c r="A48" s="3">
        <v>46</v>
      </c>
      <c r="B48" s="444" t="s">
        <v>4013</v>
      </c>
      <c r="C48" s="443"/>
      <c r="D48" s="443">
        <v>28</v>
      </c>
      <c r="E48" s="443"/>
      <c r="F48" s="444" t="s">
        <v>5988</v>
      </c>
      <c r="G48" s="244">
        <v>2022</v>
      </c>
      <c r="H48" s="443" t="s">
        <v>1046</v>
      </c>
      <c r="I48" s="246" t="s">
        <v>5989</v>
      </c>
      <c r="J48" s="286">
        <v>45088</v>
      </c>
      <c r="K48" s="281" t="s">
        <v>6019</v>
      </c>
      <c r="L48" s="283">
        <f t="shared" si="6"/>
        <v>45109</v>
      </c>
      <c r="M48" s="602"/>
    </row>
    <row r="49" spans="1:13" ht="15">
      <c r="A49" s="3">
        <v>47</v>
      </c>
      <c r="B49" s="625" t="s">
        <v>4208</v>
      </c>
      <c r="C49" s="626"/>
      <c r="D49" s="626">
        <v>29</v>
      </c>
      <c r="E49" s="626"/>
      <c r="F49" s="625" t="s">
        <v>6028</v>
      </c>
      <c r="G49" s="627">
        <v>2023</v>
      </c>
      <c r="H49" s="626" t="s">
        <v>746</v>
      </c>
      <c r="I49" s="628" t="s">
        <v>6029</v>
      </c>
      <c r="J49" s="286">
        <v>45095</v>
      </c>
      <c r="K49" s="281" t="s">
        <v>282</v>
      </c>
      <c r="L49" s="283">
        <f t="shared" si="6"/>
        <v>45116</v>
      </c>
      <c r="M49" s="602"/>
    </row>
    <row r="50" spans="1:13" ht="15">
      <c r="A50" s="3">
        <v>48</v>
      </c>
      <c r="B50" s="473" t="s">
        <v>4019</v>
      </c>
      <c r="C50" s="472" t="s">
        <v>6342</v>
      </c>
      <c r="D50" s="472"/>
      <c r="E50" s="472"/>
      <c r="F50" s="473" t="s">
        <v>6026</v>
      </c>
      <c r="G50" s="299">
        <v>2023</v>
      </c>
      <c r="H50" s="618" t="s">
        <v>746</v>
      </c>
      <c r="I50" s="630" t="s">
        <v>6027</v>
      </c>
      <c r="J50" s="302">
        <v>45095</v>
      </c>
      <c r="K50" s="298" t="s">
        <v>282</v>
      </c>
      <c r="L50" s="283">
        <f t="shared" si="6"/>
        <v>45116</v>
      </c>
      <c r="M50" s="574"/>
    </row>
    <row r="51" spans="1:13" ht="15.6">
      <c r="A51" s="3">
        <v>49</v>
      </c>
      <c r="B51" s="473" t="s">
        <v>4018</v>
      </c>
      <c r="C51" s="472" t="s">
        <v>6325</v>
      </c>
      <c r="D51" s="472"/>
      <c r="E51" s="472"/>
      <c r="F51" s="473" t="s">
        <v>5976</v>
      </c>
      <c r="G51" s="299">
        <v>2023</v>
      </c>
      <c r="H51" s="472" t="s">
        <v>746</v>
      </c>
      <c r="I51" s="297" t="s">
        <v>5977</v>
      </c>
      <c r="J51" s="302">
        <v>45095</v>
      </c>
      <c r="K51" s="298" t="s">
        <v>282</v>
      </c>
      <c r="L51" s="283">
        <f t="shared" ref="L51:L53" si="7">IF(K51="O",J51+21,J51+14)</f>
        <v>45116</v>
      </c>
      <c r="M51" s="629" t="s">
        <v>6323</v>
      </c>
    </row>
    <row r="52" spans="1:13" ht="15">
      <c r="A52" s="3">
        <v>50</v>
      </c>
      <c r="B52" s="617" t="s">
        <v>6025</v>
      </c>
      <c r="C52" s="618" t="s">
        <v>6326</v>
      </c>
      <c r="D52" s="618"/>
      <c r="E52" s="618"/>
      <c r="F52" s="617" t="s">
        <v>6030</v>
      </c>
      <c r="G52" s="619">
        <v>2019</v>
      </c>
      <c r="H52" s="618" t="s">
        <v>746</v>
      </c>
      <c r="I52" s="630" t="s">
        <v>6031</v>
      </c>
      <c r="J52" s="302">
        <v>45095</v>
      </c>
      <c r="K52" s="298" t="s">
        <v>282</v>
      </c>
      <c r="L52" s="283">
        <f t="shared" si="7"/>
        <v>45116</v>
      </c>
      <c r="M52" s="574"/>
    </row>
    <row r="53" spans="1:13" ht="15.6">
      <c r="A53" s="3">
        <v>51</v>
      </c>
      <c r="B53" s="444" t="s">
        <v>1975</v>
      </c>
      <c r="C53" s="443"/>
      <c r="D53" s="443">
        <v>30</v>
      </c>
      <c r="E53" s="443"/>
      <c r="F53" s="444" t="s">
        <v>5702</v>
      </c>
      <c r="G53" s="244">
        <v>2022</v>
      </c>
      <c r="H53" s="443" t="s">
        <v>746</v>
      </c>
      <c r="I53" s="246" t="s">
        <v>5953</v>
      </c>
      <c r="J53" s="286">
        <v>45109</v>
      </c>
      <c r="K53" s="281" t="s">
        <v>282</v>
      </c>
      <c r="L53" s="634">
        <f t="shared" si="7"/>
        <v>45130</v>
      </c>
      <c r="M53" s="629"/>
    </row>
    <row r="54" spans="1:13" ht="15">
      <c r="A54" s="3">
        <v>52</v>
      </c>
      <c r="B54" s="444" t="s">
        <v>1975</v>
      </c>
      <c r="C54" s="443"/>
      <c r="D54" s="443">
        <v>31</v>
      </c>
      <c r="E54" s="443"/>
      <c r="F54" s="444" t="s">
        <v>6045</v>
      </c>
      <c r="G54" s="244">
        <v>2021</v>
      </c>
      <c r="H54" s="443" t="s">
        <v>746</v>
      </c>
      <c r="I54" s="246" t="s">
        <v>5851</v>
      </c>
      <c r="J54" s="286">
        <v>45109</v>
      </c>
      <c r="K54" s="281" t="s">
        <v>282</v>
      </c>
      <c r="L54" s="654">
        <f t="shared" si="6"/>
        <v>45130</v>
      </c>
      <c r="M54" s="574"/>
    </row>
    <row r="55" spans="1:13" ht="15">
      <c r="A55" s="3">
        <v>53</v>
      </c>
      <c r="B55" s="473" t="s">
        <v>4019</v>
      </c>
      <c r="C55" s="618" t="s">
        <v>6343</v>
      </c>
      <c r="D55" s="618"/>
      <c r="E55" s="618"/>
      <c r="F55" s="617" t="s">
        <v>6100</v>
      </c>
      <c r="G55" s="619">
        <v>2021</v>
      </c>
      <c r="H55" s="618" t="s">
        <v>727</v>
      </c>
      <c r="I55" s="630" t="s">
        <v>6101</v>
      </c>
      <c r="J55" s="302">
        <v>45109</v>
      </c>
      <c r="K55" s="298" t="s">
        <v>282</v>
      </c>
      <c r="L55" s="654">
        <f t="shared" si="6"/>
        <v>45130</v>
      </c>
      <c r="M55" s="574"/>
    </row>
    <row r="56" spans="1:13" ht="15">
      <c r="A56" s="3">
        <v>54</v>
      </c>
      <c r="B56" s="473" t="s">
        <v>4018</v>
      </c>
      <c r="C56" s="618" t="s">
        <v>6342</v>
      </c>
      <c r="D56" s="618"/>
      <c r="E56" s="618"/>
      <c r="F56" s="617" t="s">
        <v>6102</v>
      </c>
      <c r="G56" s="619">
        <v>2023</v>
      </c>
      <c r="H56" s="618" t="s">
        <v>727</v>
      </c>
      <c r="I56" s="630" t="s">
        <v>6103</v>
      </c>
      <c r="J56" s="302">
        <v>45109</v>
      </c>
      <c r="K56" s="298" t="s">
        <v>282</v>
      </c>
      <c r="L56" s="654">
        <f t="shared" ref="L56:L60" si="8">IF(K56="O",J56+21,J56+14)</f>
        <v>45130</v>
      </c>
      <c r="M56" s="574"/>
    </row>
    <row r="57" spans="1:13" ht="15">
      <c r="A57" s="3">
        <v>55</v>
      </c>
      <c r="B57" s="444" t="s">
        <v>1975</v>
      </c>
      <c r="C57" s="626"/>
      <c r="D57" s="626">
        <v>32</v>
      </c>
      <c r="E57" s="626"/>
      <c r="F57" s="625" t="s">
        <v>3950</v>
      </c>
      <c r="G57" s="627">
        <v>2023</v>
      </c>
      <c r="H57" s="626" t="s">
        <v>5938</v>
      </c>
      <c r="I57" s="632" t="s">
        <v>4454</v>
      </c>
      <c r="J57" s="286">
        <v>45111</v>
      </c>
      <c r="K57" s="281"/>
      <c r="L57" s="283">
        <f t="shared" si="8"/>
        <v>45125</v>
      </c>
      <c r="M57" s="631"/>
    </row>
    <row r="58" spans="1:13" ht="15.6">
      <c r="A58" s="3">
        <v>56</v>
      </c>
      <c r="B58" s="617" t="s">
        <v>4061</v>
      </c>
      <c r="C58" s="618" t="s">
        <v>6341</v>
      </c>
      <c r="D58" s="618"/>
      <c r="E58" s="618"/>
      <c r="F58" s="617" t="s">
        <v>6340</v>
      </c>
      <c r="G58" s="619">
        <v>2023</v>
      </c>
      <c r="H58" s="618" t="s">
        <v>6329</v>
      </c>
      <c r="I58" s="630" t="s">
        <v>6328</v>
      </c>
      <c r="J58" s="302">
        <v>45116</v>
      </c>
      <c r="K58" s="298"/>
      <c r="L58" s="654">
        <f t="shared" si="8"/>
        <v>45130</v>
      </c>
      <c r="M58" s="574"/>
    </row>
    <row r="59" spans="1:13" ht="15">
      <c r="A59" s="3">
        <v>57</v>
      </c>
      <c r="B59" s="444" t="s">
        <v>4018</v>
      </c>
      <c r="C59" s="443"/>
      <c r="D59" s="443">
        <v>33</v>
      </c>
      <c r="E59" s="443"/>
      <c r="F59" s="444" t="s">
        <v>6046</v>
      </c>
      <c r="G59" s="244">
        <v>2023</v>
      </c>
      <c r="H59" s="443" t="s">
        <v>746</v>
      </c>
      <c r="I59" s="246" t="s">
        <v>5852</v>
      </c>
      <c r="J59" s="286">
        <v>45116</v>
      </c>
      <c r="K59" s="281" t="s">
        <v>282</v>
      </c>
      <c r="L59" s="654">
        <f t="shared" si="8"/>
        <v>45137</v>
      </c>
      <c r="M59" s="659" t="s">
        <v>6347</v>
      </c>
    </row>
    <row r="60" spans="1:13" ht="15">
      <c r="A60" s="3">
        <v>58</v>
      </c>
      <c r="B60" s="473" t="s">
        <v>4208</v>
      </c>
      <c r="C60" s="472" t="s">
        <v>6344</v>
      </c>
      <c r="D60" s="472"/>
      <c r="E60" s="472"/>
      <c r="F60" s="473" t="s">
        <v>6044</v>
      </c>
      <c r="G60" s="299">
        <v>2020</v>
      </c>
      <c r="H60" s="472" t="s">
        <v>746</v>
      </c>
      <c r="I60" s="297" t="s">
        <v>5975</v>
      </c>
      <c r="J60" s="302">
        <v>45116</v>
      </c>
      <c r="K60" s="298" t="s">
        <v>282</v>
      </c>
      <c r="L60" s="654">
        <f t="shared" si="8"/>
        <v>45137</v>
      </c>
      <c r="M60" s="574"/>
    </row>
    <row r="61" spans="1:13" ht="15">
      <c r="A61" s="3">
        <v>59</v>
      </c>
      <c r="B61" s="442" t="s">
        <v>4018</v>
      </c>
      <c r="C61" s="441" t="s">
        <v>6346</v>
      </c>
      <c r="D61" s="441"/>
      <c r="E61" s="660">
        <v>1</v>
      </c>
      <c r="F61" s="442" t="s">
        <v>6330</v>
      </c>
      <c r="G61" s="219">
        <v>2023</v>
      </c>
      <c r="H61" s="441" t="s">
        <v>6331</v>
      </c>
      <c r="I61" s="235" t="s">
        <v>6332</v>
      </c>
      <c r="J61" s="328">
        <v>45123</v>
      </c>
      <c r="K61" s="260" t="s">
        <v>6339</v>
      </c>
      <c r="L61" s="634">
        <f t="shared" ref="L61:L71" si="9">IF(K61="O",J61+21,J61+14)</f>
        <v>45144</v>
      </c>
      <c r="M61" s="574"/>
    </row>
    <row r="62" spans="1:13" ht="15">
      <c r="A62" s="3">
        <v>60</v>
      </c>
      <c r="B62" s="442" t="s">
        <v>4018</v>
      </c>
      <c r="C62" s="441"/>
      <c r="D62" s="441"/>
      <c r="E62" s="441">
        <v>2</v>
      </c>
      <c r="F62" s="442" t="s">
        <v>6333</v>
      </c>
      <c r="G62" s="219">
        <v>2023</v>
      </c>
      <c r="H62" s="441" t="s">
        <v>746</v>
      </c>
      <c r="I62" s="235" t="s">
        <v>6334</v>
      </c>
      <c r="J62" s="328">
        <v>45123</v>
      </c>
      <c r="K62" s="260" t="s">
        <v>6339</v>
      </c>
      <c r="L62" s="634">
        <f t="shared" si="9"/>
        <v>45144</v>
      </c>
      <c r="M62" s="574"/>
    </row>
    <row r="63" spans="1:13" ht="15">
      <c r="A63" s="3">
        <v>61</v>
      </c>
      <c r="B63" s="442" t="s">
        <v>4018</v>
      </c>
      <c r="C63" s="622"/>
      <c r="D63" s="622"/>
      <c r="E63" s="622">
        <v>3</v>
      </c>
      <c r="F63" s="623" t="s">
        <v>6335</v>
      </c>
      <c r="G63" s="624">
        <v>2023</v>
      </c>
      <c r="H63" s="622" t="s">
        <v>746</v>
      </c>
      <c r="I63" s="633" t="s">
        <v>6336</v>
      </c>
      <c r="J63" s="328">
        <v>45123</v>
      </c>
      <c r="K63" s="260" t="s">
        <v>6339</v>
      </c>
      <c r="L63" s="634">
        <f t="shared" si="9"/>
        <v>45144</v>
      </c>
      <c r="M63" s="574"/>
    </row>
    <row r="64" spans="1:13" ht="15">
      <c r="A64" s="3">
        <v>62</v>
      </c>
      <c r="B64" s="623" t="s">
        <v>4018</v>
      </c>
      <c r="C64" s="622"/>
      <c r="D64" s="622"/>
      <c r="E64" s="622">
        <v>4</v>
      </c>
      <c r="F64" s="623" t="s">
        <v>6337</v>
      </c>
      <c r="G64" s="624">
        <v>2023</v>
      </c>
      <c r="H64" s="622" t="s">
        <v>746</v>
      </c>
      <c r="I64" s="633" t="s">
        <v>6338</v>
      </c>
      <c r="J64" s="328">
        <v>45123</v>
      </c>
      <c r="K64" s="260" t="s">
        <v>6339</v>
      </c>
      <c r="L64" s="634">
        <f t="shared" si="9"/>
        <v>45144</v>
      </c>
      <c r="M64" s="574"/>
    </row>
    <row r="65" spans="2:13" ht="15">
      <c r="B65" s="590"/>
      <c r="C65" s="591"/>
      <c r="D65" s="591"/>
      <c r="E65" s="591"/>
      <c r="F65" s="590"/>
      <c r="G65" s="575"/>
      <c r="H65" s="591"/>
      <c r="I65" s="574"/>
      <c r="J65" s="283"/>
      <c r="K65" s="172"/>
      <c r="L65" s="283">
        <f t="shared" si="9"/>
        <v>14</v>
      </c>
      <c r="M65" s="574"/>
    </row>
    <row r="66" spans="2:13" ht="15">
      <c r="B66" s="590"/>
      <c r="C66" s="591"/>
      <c r="D66" s="591"/>
      <c r="E66" s="591"/>
      <c r="F66" s="590"/>
      <c r="G66" s="575"/>
      <c r="H66" s="591"/>
      <c r="I66" s="574"/>
      <c r="J66" s="283"/>
      <c r="K66" s="172"/>
      <c r="L66" s="283">
        <f t="shared" si="9"/>
        <v>14</v>
      </c>
      <c r="M66" s="574"/>
    </row>
    <row r="67" spans="2:13" ht="15">
      <c r="B67" s="590"/>
      <c r="C67" s="591"/>
      <c r="D67" s="591"/>
      <c r="E67" s="591"/>
      <c r="F67" s="590"/>
      <c r="G67" s="575"/>
      <c r="H67" s="591"/>
      <c r="I67" s="574"/>
      <c r="J67" s="283"/>
      <c r="K67" s="172"/>
      <c r="L67" s="283">
        <f t="shared" si="9"/>
        <v>14</v>
      </c>
      <c r="M67" s="574"/>
    </row>
    <row r="68" spans="2:13" ht="15">
      <c r="B68" s="590"/>
      <c r="C68" s="591"/>
      <c r="D68" s="591"/>
      <c r="E68" s="591"/>
      <c r="F68" s="590"/>
      <c r="G68" s="575"/>
      <c r="H68" s="591"/>
      <c r="I68" s="574"/>
      <c r="J68" s="283"/>
      <c r="K68" s="172"/>
      <c r="L68" s="283">
        <f t="shared" si="9"/>
        <v>14</v>
      </c>
      <c r="M68" s="574"/>
    </row>
    <row r="69" spans="2:13" ht="15">
      <c r="B69" s="590"/>
      <c r="C69" s="591"/>
      <c r="D69" s="591"/>
      <c r="E69" s="591"/>
      <c r="F69" s="590"/>
      <c r="G69" s="575"/>
      <c r="H69" s="591"/>
      <c r="I69" s="574"/>
      <c r="J69" s="283"/>
      <c r="K69" s="172"/>
      <c r="L69" s="283">
        <f t="shared" si="9"/>
        <v>14</v>
      </c>
      <c r="M69" s="574"/>
    </row>
    <row r="70" spans="2:13" ht="15">
      <c r="B70" s="590"/>
      <c r="C70" s="591"/>
      <c r="D70" s="591"/>
      <c r="E70" s="591"/>
      <c r="F70" s="590"/>
      <c r="G70" s="575"/>
      <c r="H70" s="591"/>
      <c r="I70" s="9"/>
      <c r="J70" s="283"/>
      <c r="K70" s="172"/>
      <c r="L70" s="283">
        <f t="shared" si="9"/>
        <v>14</v>
      </c>
      <c r="M70" s="574"/>
    </row>
    <row r="71" spans="2:13" ht="15">
      <c r="B71" s="590"/>
      <c r="C71" s="591"/>
      <c r="D71" s="591"/>
      <c r="E71" s="591"/>
      <c r="F71" s="590"/>
      <c r="G71" s="575"/>
      <c r="H71" s="591"/>
      <c r="I71" s="9"/>
      <c r="J71" s="283"/>
      <c r="K71" s="172"/>
      <c r="L71" s="283">
        <f t="shared" si="9"/>
        <v>14</v>
      </c>
      <c r="M71" s="574"/>
    </row>
    <row r="72" spans="2:13" ht="15">
      <c r="B72" s="590"/>
      <c r="C72" s="591"/>
      <c r="D72" s="591"/>
      <c r="E72" s="591"/>
      <c r="F72" s="590"/>
      <c r="G72" s="575"/>
      <c r="H72" s="591"/>
      <c r="I72" s="574"/>
      <c r="J72" s="283"/>
      <c r="K72" s="172"/>
      <c r="L72" s="283">
        <f t="shared" si="6"/>
        <v>14</v>
      </c>
      <c r="M72" s="574"/>
    </row>
    <row r="73" spans="2:13" ht="15">
      <c r="B73" s="590"/>
      <c r="C73" s="591"/>
      <c r="D73" s="591"/>
      <c r="E73" s="591"/>
      <c r="F73" s="590"/>
      <c r="G73" s="575"/>
      <c r="H73" s="591"/>
      <c r="I73" s="574"/>
      <c r="J73" s="283"/>
      <c r="K73" s="172"/>
      <c r="L73" s="283">
        <f t="shared" si="6"/>
        <v>14</v>
      </c>
      <c r="M73" s="574"/>
    </row>
    <row r="74" spans="2:13" ht="15">
      <c r="B74" s="500"/>
      <c r="C74" s="501"/>
      <c r="D74" s="501"/>
      <c r="E74" s="501"/>
      <c r="F74" s="500"/>
      <c r="G74" s="8"/>
      <c r="H74" s="501"/>
      <c r="I74" s="9"/>
      <c r="J74" s="283"/>
      <c r="K74" s="172"/>
      <c r="L74" s="283">
        <f t="shared" si="5"/>
        <v>14</v>
      </c>
      <c r="M74" s="9"/>
    </row>
    <row r="75" spans="2:13" ht="15">
      <c r="B75" s="443">
        <v>2023</v>
      </c>
      <c r="C75" s="502">
        <v>62</v>
      </c>
      <c r="D75" s="502" t="s">
        <v>3581</v>
      </c>
      <c r="E75" s="501"/>
      <c r="F75" s="500"/>
      <c r="G75" s="8"/>
      <c r="H75" s="501"/>
      <c r="I75" s="9"/>
      <c r="J75" s="283"/>
      <c r="K75" s="172"/>
      <c r="L75" s="283">
        <f t="shared" si="5"/>
        <v>14</v>
      </c>
      <c r="M75" s="9"/>
    </row>
    <row r="76" spans="2:13" ht="15">
      <c r="B76" s="549" t="s">
        <v>4050</v>
      </c>
      <c r="C76" s="443">
        <v>33</v>
      </c>
      <c r="D76" s="443" t="s">
        <v>3582</v>
      </c>
      <c r="E76" s="501"/>
      <c r="F76" s="500"/>
      <c r="G76" s="8"/>
      <c r="H76" s="501"/>
      <c r="I76" s="9"/>
      <c r="J76" s="283"/>
      <c r="K76" s="172"/>
      <c r="L76" s="283">
        <f t="shared" si="5"/>
        <v>14</v>
      </c>
      <c r="M76" s="9"/>
    </row>
    <row r="77" spans="2:13" ht="15">
      <c r="B77" s="505">
        <f>(C75/110)*100</f>
        <v>56.36363636363636</v>
      </c>
      <c r="C77" s="443">
        <f>C76*100/C75</f>
        <v>53.225806451612904</v>
      </c>
      <c r="D77" s="443" t="s">
        <v>1073</v>
      </c>
      <c r="E77" s="501"/>
      <c r="F77" s="500"/>
      <c r="G77" s="8"/>
      <c r="H77" s="501"/>
      <c r="I77" s="9"/>
      <c r="J77" s="283"/>
      <c r="K77" s="172"/>
      <c r="L77" s="283">
        <f t="shared" si="5"/>
        <v>14</v>
      </c>
      <c r="M77" s="9"/>
    </row>
    <row r="78" spans="2:13" ht="15">
      <c r="B78" s="613">
        <v>2023</v>
      </c>
      <c r="C78" s="614">
        <v>4</v>
      </c>
      <c r="D78" s="614" t="s">
        <v>3581</v>
      </c>
      <c r="E78" s="501"/>
      <c r="F78" s="500"/>
      <c r="G78" s="8"/>
      <c r="H78" s="501"/>
      <c r="I78" s="9"/>
      <c r="J78" s="283"/>
      <c r="K78" s="172"/>
      <c r="L78" s="283">
        <f t="shared" si="5"/>
        <v>14</v>
      </c>
      <c r="M78" s="9"/>
    </row>
    <row r="79" spans="2:13" ht="15">
      <c r="B79" s="615" t="s">
        <v>5917</v>
      </c>
      <c r="C79" s="613">
        <v>3</v>
      </c>
      <c r="D79" s="613" t="s">
        <v>3582</v>
      </c>
      <c r="E79" s="501"/>
      <c r="F79" s="500"/>
      <c r="G79" s="8"/>
      <c r="H79" s="501"/>
      <c r="I79" s="9"/>
      <c r="J79" s="283"/>
      <c r="K79" s="172"/>
      <c r="L79" s="283">
        <f t="shared" si="5"/>
        <v>14</v>
      </c>
      <c r="M79" s="9"/>
    </row>
    <row r="80" spans="2:13" ht="15">
      <c r="B80" s="449">
        <f>(C78/36)*100</f>
        <v>11.111111111111111</v>
      </c>
      <c r="C80" s="613">
        <f>C79*100/C78</f>
        <v>75</v>
      </c>
      <c r="D80" s="613" t="s">
        <v>1073</v>
      </c>
      <c r="E80" s="501"/>
      <c r="F80" s="500"/>
      <c r="G80" s="8"/>
      <c r="H80" s="501"/>
      <c r="I80" s="9"/>
      <c r="J80" s="283"/>
      <c r="K80" s="172"/>
      <c r="L80" s="283">
        <f t="shared" si="5"/>
        <v>14</v>
      </c>
      <c r="M80" s="9"/>
    </row>
    <row r="81" spans="2:13" ht="15">
      <c r="B81" s="500"/>
      <c r="C81" s="501"/>
      <c r="D81" s="501"/>
      <c r="E81" s="501"/>
      <c r="F81" s="500"/>
      <c r="G81" s="8"/>
      <c r="H81" s="501"/>
      <c r="I81" s="9"/>
      <c r="J81" s="283"/>
      <c r="K81" s="172"/>
      <c r="L81" s="283">
        <f t="shared" si="5"/>
        <v>14</v>
      </c>
      <c r="M81" s="9"/>
    </row>
    <row r="82" spans="2:13" ht="15">
      <c r="B82" s="500"/>
      <c r="C82" s="501"/>
      <c r="D82" s="501"/>
      <c r="E82" s="501"/>
      <c r="F82" s="500"/>
      <c r="G82" s="8"/>
      <c r="H82" s="501"/>
      <c r="I82" s="9"/>
      <c r="J82" s="283"/>
      <c r="K82" s="172"/>
      <c r="L82" s="283">
        <f t="shared" si="5"/>
        <v>14</v>
      </c>
      <c r="M82" s="9"/>
    </row>
    <row r="83" spans="2:13" ht="15">
      <c r="B83" s="500"/>
      <c r="C83" s="501"/>
      <c r="D83" s="501"/>
      <c r="E83" s="501"/>
      <c r="F83" s="500"/>
      <c r="G83" s="8"/>
      <c r="H83" s="501"/>
      <c r="I83" s="9"/>
      <c r="J83" s="283"/>
      <c r="K83" s="172"/>
      <c r="L83" s="283">
        <f t="shared" ref="L83:L119" si="10">IF(K83="O",J83+21,J83+14)</f>
        <v>14</v>
      </c>
      <c r="M83" s="9"/>
    </row>
    <row r="84" spans="2:13" ht="15">
      <c r="B84" s="500"/>
      <c r="C84" s="501"/>
      <c r="D84" s="501"/>
      <c r="E84" s="501"/>
      <c r="F84" s="500"/>
      <c r="G84" s="8"/>
      <c r="H84" s="501"/>
      <c r="I84" s="9"/>
      <c r="J84" s="283"/>
      <c r="K84" s="172"/>
      <c r="L84" s="283">
        <f t="shared" si="10"/>
        <v>14</v>
      </c>
      <c r="M84" s="9"/>
    </row>
    <row r="85" spans="2:13" ht="15">
      <c r="B85" s="500"/>
      <c r="C85" s="501"/>
      <c r="D85" s="501"/>
      <c r="E85" s="501"/>
      <c r="F85" s="500"/>
      <c r="G85" s="8"/>
      <c r="H85" s="501"/>
      <c r="I85" s="9"/>
      <c r="J85" s="283"/>
      <c r="K85" s="172"/>
      <c r="L85" s="283">
        <f t="shared" si="10"/>
        <v>14</v>
      </c>
      <c r="M85" s="9"/>
    </row>
    <row r="86" spans="2:13" ht="15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10"/>
        <v>14</v>
      </c>
      <c r="M86" s="9"/>
    </row>
    <row r="87" spans="2:13" ht="15">
      <c r="B87" s="500"/>
      <c r="C87" s="501"/>
      <c r="D87" s="501"/>
      <c r="E87" s="501"/>
      <c r="F87" s="500"/>
      <c r="G87" s="8"/>
      <c r="H87" s="501"/>
      <c r="I87" s="9"/>
      <c r="J87" s="283"/>
      <c r="K87" s="172"/>
      <c r="L87" s="283">
        <f t="shared" si="10"/>
        <v>14</v>
      </c>
      <c r="M87" s="9"/>
    </row>
    <row r="88" spans="2:13" ht="15">
      <c r="B88" s="500"/>
      <c r="C88" s="501"/>
      <c r="D88" s="501"/>
      <c r="E88" s="501"/>
      <c r="F88" s="500"/>
      <c r="G88" s="8"/>
      <c r="H88" s="501"/>
      <c r="I88" s="9"/>
      <c r="J88" s="283"/>
      <c r="K88" s="172"/>
      <c r="L88" s="283">
        <f t="shared" si="10"/>
        <v>14</v>
      </c>
      <c r="M88" s="9"/>
    </row>
    <row r="89" spans="2:13" ht="15">
      <c r="B89" s="500"/>
      <c r="C89" s="501"/>
      <c r="D89" s="501"/>
      <c r="E89" s="501"/>
      <c r="F89" s="503"/>
      <c r="G89" s="8"/>
      <c r="H89" s="501"/>
      <c r="I89" s="9"/>
      <c r="J89" s="283"/>
      <c r="K89" s="172"/>
      <c r="L89" s="283">
        <f t="shared" si="10"/>
        <v>14</v>
      </c>
      <c r="M89" s="9"/>
    </row>
    <row r="90" spans="2:13" ht="15">
      <c r="B90" s="500"/>
      <c r="C90" s="501"/>
      <c r="D90" s="501"/>
      <c r="E90" s="501"/>
      <c r="F90" s="500"/>
      <c r="G90" s="8"/>
      <c r="H90" s="501"/>
      <c r="I90" s="9"/>
      <c r="J90" s="283"/>
      <c r="K90" s="172"/>
      <c r="L90" s="283">
        <f t="shared" si="10"/>
        <v>14</v>
      </c>
      <c r="M90" s="9"/>
    </row>
    <row r="91" spans="2:13" ht="15">
      <c r="B91" s="500"/>
      <c r="C91" s="501"/>
      <c r="D91" s="501"/>
      <c r="E91" s="501"/>
      <c r="F91" s="500"/>
      <c r="G91" s="8"/>
      <c r="H91" s="501"/>
      <c r="I91" s="9"/>
      <c r="J91" s="283"/>
      <c r="K91" s="172"/>
      <c r="L91" s="283">
        <f t="shared" si="10"/>
        <v>14</v>
      </c>
      <c r="M91" s="9"/>
    </row>
    <row r="92" spans="2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0"/>
        <v>14</v>
      </c>
      <c r="M92" s="9"/>
    </row>
    <row r="93" spans="2:13" ht="15">
      <c r="B93" s="500"/>
      <c r="C93" s="501"/>
      <c r="D93" s="501"/>
      <c r="E93" s="501"/>
      <c r="F93" s="500"/>
      <c r="G93" s="8"/>
      <c r="H93" s="501"/>
      <c r="I93" s="9"/>
      <c r="J93" s="283"/>
      <c r="K93" s="172"/>
      <c r="L93" s="283">
        <f t="shared" si="10"/>
        <v>14</v>
      </c>
      <c r="M93" s="9"/>
    </row>
    <row r="94" spans="2:13" ht="15">
      <c r="B94" s="500"/>
      <c r="C94" s="501"/>
      <c r="D94" s="501"/>
      <c r="E94" s="501"/>
      <c r="F94" s="500"/>
      <c r="G94" s="8"/>
      <c r="H94" s="501"/>
      <c r="I94" s="9"/>
      <c r="J94" s="283"/>
      <c r="K94" s="172"/>
      <c r="L94" s="283">
        <f t="shared" si="10"/>
        <v>14</v>
      </c>
      <c r="M94" s="9"/>
    </row>
    <row r="95" spans="2:13" ht="15">
      <c r="B95" s="500"/>
      <c r="C95" s="501"/>
      <c r="D95" s="501"/>
      <c r="E95" s="501"/>
      <c r="F95" s="500"/>
      <c r="G95" s="8"/>
      <c r="H95" s="501"/>
      <c r="I95" s="9"/>
      <c r="J95" s="283"/>
      <c r="K95" s="172"/>
      <c r="L95" s="283">
        <f t="shared" si="10"/>
        <v>14</v>
      </c>
      <c r="M95" s="9"/>
    </row>
    <row r="96" spans="2:13" ht="15">
      <c r="B96" s="500"/>
      <c r="C96" s="501"/>
      <c r="D96" s="501"/>
      <c r="E96" s="501"/>
      <c r="F96" s="500"/>
      <c r="G96" s="8"/>
      <c r="H96" s="501"/>
      <c r="I96" s="9"/>
      <c r="J96" s="283"/>
      <c r="K96" s="172"/>
      <c r="L96" s="283">
        <f t="shared" si="10"/>
        <v>14</v>
      </c>
      <c r="M96" s="9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172"/>
      <c r="L97" s="283">
        <f t="shared" si="10"/>
        <v>14</v>
      </c>
      <c r="M97" s="9"/>
    </row>
    <row r="98" spans="2:13" ht="15">
      <c r="B98" s="500"/>
      <c r="C98" s="501"/>
      <c r="D98" s="501"/>
      <c r="E98" s="501"/>
      <c r="F98" s="500"/>
      <c r="G98" s="8"/>
      <c r="H98" s="501"/>
      <c r="I98" s="9"/>
      <c r="J98" s="283"/>
      <c r="K98" s="172"/>
      <c r="L98" s="283">
        <f t="shared" si="10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8"/>
      <c r="L99" s="283">
        <f t="shared" si="10"/>
        <v>14</v>
      </c>
      <c r="M99" s="9"/>
    </row>
    <row r="100" spans="2:13" ht="15">
      <c r="B100" s="500"/>
      <c r="C100" s="501"/>
      <c r="D100" s="501"/>
      <c r="E100" s="501"/>
      <c r="F100" s="500"/>
      <c r="G100" s="8"/>
      <c r="H100" s="501"/>
      <c r="I100" s="9"/>
      <c r="J100" s="283"/>
      <c r="K100" s="8"/>
      <c r="L100" s="283">
        <f t="shared" si="10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8"/>
      <c r="L101" s="283">
        <f t="shared" si="10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8"/>
      <c r="L102" s="283">
        <f t="shared" si="10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8"/>
      <c r="L103" s="283">
        <f t="shared" si="10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10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10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10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10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10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10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0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0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0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0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0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0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0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0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0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0"/>
        <v>14</v>
      </c>
      <c r="M119" s="9"/>
    </row>
    <row r="120" spans="2:13">
      <c r="J120" s="283"/>
    </row>
    <row r="121" spans="2:13">
      <c r="J121" s="283"/>
    </row>
    <row r="122" spans="2:13">
      <c r="J122" s="283"/>
    </row>
    <row r="123" spans="2:13">
      <c r="J123" s="283"/>
    </row>
    <row r="124" spans="2:13">
      <c r="J124" s="283"/>
    </row>
    <row r="125" spans="2:13">
      <c r="J125" s="283"/>
    </row>
    <row r="126" spans="2:13">
      <c r="J126" s="283"/>
    </row>
    <row r="127" spans="2:13">
      <c r="J127" s="283"/>
    </row>
    <row r="128" spans="2:13">
      <c r="J128" s="283"/>
    </row>
    <row r="129" spans="2:13" s="3" customFormat="1">
      <c r="B129" s="1"/>
      <c r="F129" s="1"/>
      <c r="I129" s="1"/>
      <c r="J129" s="283"/>
      <c r="L129" s="284"/>
      <c r="M129" s="1"/>
    </row>
    <row r="130" spans="2:13" s="3" customFormat="1">
      <c r="B130" s="1"/>
      <c r="F130" s="1"/>
      <c r="I130" s="1"/>
      <c r="J130" s="283"/>
      <c r="L130" s="284"/>
      <c r="M130" s="1"/>
    </row>
  </sheetData>
  <autoFilter ref="B2:N119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D13" sqref="D13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37">
        <v>2022</v>
      </c>
      <c r="C1" s="637"/>
      <c r="D1" s="637"/>
      <c r="E1" s="637"/>
      <c r="F1" s="637"/>
      <c r="G1" s="637"/>
      <c r="H1" s="637"/>
      <c r="I1" s="637"/>
      <c r="J1" s="637"/>
      <c r="K1" s="637"/>
      <c r="L1" s="637"/>
    </row>
    <row r="2" spans="1:12" ht="1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57" t="s">
        <v>5919</v>
      </c>
      <c r="I3" s="658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57" t="s">
        <v>5969</v>
      </c>
      <c r="I4" s="658">
        <v>45067</v>
      </c>
      <c r="J4" s="281" t="s">
        <v>5970</v>
      </c>
      <c r="K4" s="286">
        <f t="shared" si="0"/>
        <v>45088</v>
      </c>
      <c r="L4" s="122"/>
    </row>
    <row r="5" spans="1:12" ht="15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57" t="s">
        <v>5987</v>
      </c>
      <c r="I5" s="658">
        <v>45088</v>
      </c>
      <c r="J5" s="281" t="s">
        <v>6019</v>
      </c>
      <c r="K5" s="286">
        <f t="shared" si="0"/>
        <v>45109</v>
      </c>
      <c r="L5" s="9"/>
    </row>
    <row r="6" spans="1:12" ht="15">
      <c r="A6" s="3">
        <v>4</v>
      </c>
      <c r="B6" s="473" t="s">
        <v>5918</v>
      </c>
      <c r="C6" s="472" t="s">
        <v>6345</v>
      </c>
      <c r="D6" s="472" t="s">
        <v>5983</v>
      </c>
      <c r="E6" s="473" t="s">
        <v>6097</v>
      </c>
      <c r="F6" s="299">
        <v>1994</v>
      </c>
      <c r="G6" s="472" t="s">
        <v>6098</v>
      </c>
      <c r="H6" s="655" t="s">
        <v>6099</v>
      </c>
      <c r="I6" s="656">
        <v>45109</v>
      </c>
      <c r="J6" s="298" t="s">
        <v>6327</v>
      </c>
      <c r="K6" s="302">
        <f t="shared" si="0"/>
        <v>45130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1"/>
  <sheetViews>
    <sheetView zoomScaleNormal="100" zoomScaleSheetLayoutView="75" workbookViewId="0">
      <pane ySplit="2" topLeftCell="A62" activePane="bottomLeft" state="frozen"/>
      <selection pane="bottomLeft" activeCell="E66" sqref="E6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07"/>
      <c r="C113" s="8"/>
      <c r="D113" s="467"/>
      <c r="E113" s="17"/>
      <c r="F113" s="8"/>
      <c r="G113" s="8"/>
      <c r="H113" s="9"/>
      <c r="I113" s="283"/>
      <c r="J113" s="9"/>
    </row>
    <row r="114" spans="1:10">
      <c r="A114" s="150">
        <v>29</v>
      </c>
      <c r="B114" s="507"/>
      <c r="C114" s="8"/>
      <c r="D114" s="467"/>
      <c r="E114" s="17"/>
      <c r="F114" s="8"/>
      <c r="G114" s="8"/>
      <c r="H114" s="9"/>
      <c r="I114" s="283"/>
      <c r="J114" s="9"/>
    </row>
    <row r="115" spans="1:10">
      <c r="A115" s="150">
        <v>30</v>
      </c>
      <c r="B115" s="507"/>
      <c r="C115" s="8"/>
      <c r="D115" s="467"/>
      <c r="E115" s="17"/>
      <c r="F115" s="8"/>
      <c r="G115" s="8"/>
      <c r="H115" s="9"/>
      <c r="I115" s="283"/>
      <c r="J115" s="9"/>
    </row>
    <row r="116" spans="1:10">
      <c r="A116" s="150">
        <v>31</v>
      </c>
      <c r="B116" s="507"/>
      <c r="C116" s="8"/>
      <c r="D116" s="467"/>
      <c r="E116" s="17"/>
      <c r="F116" s="8"/>
      <c r="G116" s="8"/>
      <c r="H116" s="9"/>
      <c r="I116" s="283"/>
      <c r="J116" s="9"/>
    </row>
    <row r="117" spans="1:10">
      <c r="A117" s="150">
        <v>32</v>
      </c>
      <c r="B117" s="507"/>
      <c r="C117" s="8"/>
      <c r="D117" s="467"/>
      <c r="E117" s="17"/>
      <c r="F117" s="8"/>
      <c r="G117" s="8"/>
      <c r="H117" s="9"/>
      <c r="I117" s="283"/>
      <c r="J117" s="9"/>
    </row>
    <row r="118" spans="1:10">
      <c r="A118" s="150">
        <v>33</v>
      </c>
      <c r="B118" s="507"/>
      <c r="C118" s="8"/>
      <c r="D118" s="467"/>
      <c r="E118" s="17"/>
      <c r="F118" s="8"/>
      <c r="G118" s="8"/>
      <c r="H118" s="9"/>
      <c r="I118" s="283"/>
      <c r="J118" s="9"/>
    </row>
    <row r="119" spans="1:10">
      <c r="A119" s="150">
        <v>34</v>
      </c>
      <c r="B119" s="507"/>
      <c r="C119" s="8"/>
      <c r="D119" s="467"/>
      <c r="E119" s="17"/>
      <c r="F119" s="8"/>
      <c r="G119" s="8"/>
      <c r="H119" s="9"/>
      <c r="I119" s="283"/>
      <c r="J119" s="9"/>
    </row>
    <row r="120" spans="1:10">
      <c r="A120" s="150">
        <v>35</v>
      </c>
      <c r="B120" s="507"/>
      <c r="C120" s="8"/>
      <c r="D120" s="467"/>
      <c r="E120" s="17"/>
      <c r="F120" s="8"/>
      <c r="G120" s="8"/>
      <c r="H120" s="9"/>
      <c r="I120" s="283"/>
      <c r="J120" s="9"/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/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/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38"/>
      <c r="C1" s="638"/>
      <c r="D1" s="638"/>
      <c r="E1" s="638"/>
      <c r="F1" s="638"/>
      <c r="G1" s="638"/>
      <c r="H1" s="638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 ht="15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 ht="15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2023-07-30T12:52:31Z</dcterms:modified>
  <cp:version>1000.0100.01</cp:version>
</cp:coreProperties>
</file>