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B29DBFF2-9726-4E9C-973D-A2B57264CE69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5" i="26" l="1"/>
  <c r="E105" i="26"/>
  <c r="E104" i="26"/>
  <c r="E103" i="26"/>
  <c r="E102" i="26"/>
  <c r="E101" i="26"/>
  <c r="E100" i="26"/>
  <c r="E99" i="26"/>
  <c r="E98" i="26"/>
  <c r="C111" i="26"/>
  <c r="B111" i="26"/>
  <c r="C108" i="26"/>
  <c r="B108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E45" i="26"/>
  <c r="N79" i="26"/>
  <c r="E79" i="26"/>
  <c r="N78" i="26"/>
  <c r="E78" i="26"/>
  <c r="N77" i="26"/>
  <c r="E77" i="26"/>
  <c r="N76" i="26"/>
  <c r="E76" i="26"/>
  <c r="N75" i="26"/>
  <c r="E75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4" i="26"/>
  <c r="N103" i="26"/>
  <c r="N102" i="26"/>
  <c r="N101" i="26"/>
  <c r="N100" i="26"/>
  <c r="N99" i="26"/>
  <c r="N98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<sst xmlns="http://schemas.openxmlformats.org/spreadsheetml/2006/main" count="10791" uniqueCount="5121">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</sst>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77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2">
        <v>2019</v>
      </c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25"/>
      <c r="C1" s="725"/>
      <c r="D1" s="725"/>
      <c r="E1" s="725"/>
      <c r="F1" s="725"/>
      <c r="G1" s="725"/>
      <c r="H1" s="725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28" t="s">
        <v>327</v>
      </c>
      <c r="B1" s="729"/>
      <c r="C1" s="729"/>
      <c r="D1" s="729"/>
      <c r="E1" s="73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1" t="s">
        <v>403</v>
      </c>
      <c r="E2" s="73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7" t="s">
        <v>519</v>
      </c>
      <c r="B105" s="738"/>
      <c r="C105" s="739"/>
      <c r="D105" s="726">
        <f>SUM(D4:D104)</f>
        <v>1832000</v>
      </c>
      <c r="E105" s="72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3">
        <v>2020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4">
        <v>2021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66" activePane="bottomLeft" state="frozen"/>
      <selection pane="bottomLeft" activeCell="C82" sqref="C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  <c r="N1" s="724"/>
      <c r="O1" s="724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.6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5112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.6">
      <c r="B30" s="473" t="s">
        <v>4614</v>
      </c>
      <c r="C30" s="472" t="s">
        <v>4974</v>
      </c>
      <c r="D30" s="611"/>
      <c r="E30" s="681"/>
      <c r="F30" s="472"/>
      <c r="G30" s="75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 ht="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 ht="15">
      <c r="B32" s="610" t="s">
        <v>4951</v>
      </c>
      <c r="C32" s="611" t="s">
        <v>4989</v>
      </c>
      <c r="D32" s="611"/>
      <c r="E32" s="681"/>
      <c r="F32" s="611"/>
      <c r="G32" s="748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 ht="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 ht="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 ht="15.6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 ht="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 ht="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 ht="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 ht="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 ht="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 ht="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 ht="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 ht="15">
      <c r="A45" s="3">
        <v>7</v>
      </c>
      <c r="B45" s="476" t="s">
        <v>4206</v>
      </c>
      <c r="C45" s="475">
        <v>33</v>
      </c>
      <c r="D45" s="590">
        <v>662</v>
      </c>
      <c r="E45" s="683">
        <f t="shared" ref="E45" si="6">(C45/D45)*100</f>
        <v>4.9848942598187316</v>
      </c>
      <c r="F45" s="475"/>
      <c r="G45" s="660">
        <v>1</v>
      </c>
      <c r="H45" s="476" t="s">
        <v>5113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 ht="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 ht="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 ht="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 ht="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 ht="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 ht="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 ht="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 ht="15.6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 ht="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 ht="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 ht="15.6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 ht="15.6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 ht="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 ht="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 ht="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 ht="15.6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 ht="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 ht="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 ht="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71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749" t="s">
        <v>4208</v>
      </c>
      <c r="L66" s="286">
        <v>45360</v>
      </c>
      <c r="M66" s="281" t="s">
        <v>734</v>
      </c>
      <c r="N66" s="283">
        <f t="shared" ref="N66:N71" si="13">IF(M66="O",L66+21,L66+14)</f>
        <v>45381</v>
      </c>
      <c r="O66" s="567"/>
    </row>
    <row r="67" spans="1:15" ht="15">
      <c r="A67" s="3">
        <v>19</v>
      </c>
      <c r="B67" s="610" t="s">
        <v>4614</v>
      </c>
      <c r="C67" s="611">
        <v>30</v>
      </c>
      <c r="D67" s="611">
        <v>226</v>
      </c>
      <c r="E67" s="681">
        <f t="shared" ref="E67:E74" si="14">(C67/D67)*100</f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74" si="15">IF(M67="O",L67+21,L67+14)</f>
        <v>45382</v>
      </c>
      <c r="O67" s="567"/>
    </row>
    <row r="68" spans="1:15" ht="15">
      <c r="A68" s="3">
        <v>20</v>
      </c>
      <c r="B68" s="615" t="s">
        <v>4016</v>
      </c>
      <c r="C68" s="616">
        <v>326</v>
      </c>
      <c r="D68" s="616">
        <v>326</v>
      </c>
      <c r="E68" s="684">
        <f t="shared" si="14"/>
        <v>100</v>
      </c>
      <c r="F68" s="616">
        <v>10</v>
      </c>
      <c r="G68" s="616" t="s">
        <v>5088</v>
      </c>
      <c r="H68" s="615" t="s">
        <v>4991</v>
      </c>
      <c r="I68" s="617">
        <v>2019</v>
      </c>
      <c r="J68" s="616" t="s">
        <v>5087</v>
      </c>
      <c r="K68" s="246" t="s">
        <v>4992</v>
      </c>
      <c r="L68" s="286">
        <v>45361</v>
      </c>
      <c r="M68" s="281" t="s">
        <v>282</v>
      </c>
      <c r="N68" s="283">
        <f t="shared" si="15"/>
        <v>45382</v>
      </c>
      <c r="O68" s="567"/>
    </row>
    <row r="69" spans="1:15" ht="15">
      <c r="A69" s="3">
        <v>21</v>
      </c>
      <c r="B69" s="615" t="s">
        <v>4951</v>
      </c>
      <c r="C69" s="616">
        <v>279</v>
      </c>
      <c r="D69" s="616">
        <v>279</v>
      </c>
      <c r="E69" s="684">
        <f t="shared" si="14"/>
        <v>100</v>
      </c>
      <c r="F69" s="616">
        <v>11</v>
      </c>
      <c r="G69" s="616" t="s">
        <v>4969</v>
      </c>
      <c r="H69" s="615" t="s">
        <v>4952</v>
      </c>
      <c r="I69" s="617">
        <v>2019</v>
      </c>
      <c r="J69" s="616" t="s">
        <v>5046</v>
      </c>
      <c r="K69" s="618" t="s">
        <v>4953</v>
      </c>
      <c r="L69" s="286">
        <v>45361</v>
      </c>
      <c r="M69" s="281" t="s">
        <v>282</v>
      </c>
      <c r="N69" s="283">
        <f t="shared" si="15"/>
        <v>45382</v>
      </c>
      <c r="O69" s="638"/>
    </row>
    <row r="70" spans="1:15" ht="15">
      <c r="A70" s="3">
        <v>22</v>
      </c>
      <c r="B70" s="444" t="s">
        <v>4016</v>
      </c>
      <c r="C70" s="616">
        <v>335</v>
      </c>
      <c r="D70" s="616">
        <v>335</v>
      </c>
      <c r="E70" s="684">
        <f t="shared" si="14"/>
        <v>100</v>
      </c>
      <c r="F70" s="616">
        <v>12</v>
      </c>
      <c r="G70" s="616" t="s">
        <v>5044</v>
      </c>
      <c r="H70" s="444" t="s">
        <v>4934</v>
      </c>
      <c r="I70" s="244">
        <v>2023</v>
      </c>
      <c r="J70" s="443" t="s">
        <v>746</v>
      </c>
      <c r="K70" s="246" t="s">
        <v>4915</v>
      </c>
      <c r="L70" s="286">
        <v>45361</v>
      </c>
      <c r="M70" s="281" t="s">
        <v>282</v>
      </c>
      <c r="N70" s="283">
        <f t="shared" si="15"/>
        <v>45382</v>
      </c>
      <c r="O70" s="567"/>
    </row>
    <row r="71" spans="1:15" ht="15">
      <c r="A71" s="3">
        <v>23</v>
      </c>
      <c r="B71" s="697" t="s">
        <v>4614</v>
      </c>
      <c r="C71" s="698"/>
      <c r="D71" s="699">
        <v>720</v>
      </c>
      <c r="E71" s="700">
        <f t="shared" si="14"/>
        <v>0</v>
      </c>
      <c r="F71" s="698">
        <v>13</v>
      </c>
      <c r="G71" s="701" t="s">
        <v>5068</v>
      </c>
      <c r="H71" s="702" t="s">
        <v>4978</v>
      </c>
      <c r="I71" s="703">
        <v>2021</v>
      </c>
      <c r="J71" s="701" t="s">
        <v>746</v>
      </c>
      <c r="K71" s="704" t="s">
        <v>4979</v>
      </c>
      <c r="L71" s="296">
        <v>45361</v>
      </c>
      <c r="M71" s="250" t="s">
        <v>282</v>
      </c>
      <c r="N71" s="283">
        <f t="shared" si="15"/>
        <v>45382</v>
      </c>
      <c r="O71" s="614"/>
    </row>
    <row r="72" spans="1:15" ht="15">
      <c r="A72" s="3">
        <v>24</v>
      </c>
      <c r="B72" s="705" t="s">
        <v>1975</v>
      </c>
      <c r="C72" s="443">
        <v>211</v>
      </c>
      <c r="D72" s="616">
        <v>211</v>
      </c>
      <c r="E72" s="684">
        <f t="shared" si="14"/>
        <v>100</v>
      </c>
      <c r="F72" s="443">
        <v>14</v>
      </c>
      <c r="G72" s="443" t="s">
        <v>4969</v>
      </c>
      <c r="H72" s="444" t="s">
        <v>5096</v>
      </c>
      <c r="I72" s="244">
        <v>2022</v>
      </c>
      <c r="J72" s="443" t="s">
        <v>746</v>
      </c>
      <c r="K72" s="246" t="s">
        <v>5091</v>
      </c>
      <c r="L72" s="286">
        <v>45368</v>
      </c>
      <c r="M72" s="281" t="s">
        <v>734</v>
      </c>
      <c r="N72" s="283">
        <f t="shared" si="15"/>
        <v>45389</v>
      </c>
      <c r="O72" s="638"/>
    </row>
    <row r="73" spans="1:15" ht="15">
      <c r="A73" s="3">
        <v>25</v>
      </c>
      <c r="B73" s="705" t="s">
        <v>4016</v>
      </c>
      <c r="C73" s="443">
        <v>193</v>
      </c>
      <c r="D73" s="616">
        <v>193</v>
      </c>
      <c r="E73" s="684">
        <f t="shared" si="14"/>
        <v>100</v>
      </c>
      <c r="F73" s="443">
        <v>15</v>
      </c>
      <c r="G73" s="443" t="s">
        <v>4969</v>
      </c>
      <c r="H73" s="444" t="s">
        <v>5092</v>
      </c>
      <c r="I73" s="244">
        <v>2020</v>
      </c>
      <c r="J73" s="443" t="s">
        <v>746</v>
      </c>
      <c r="K73" s="246" t="s">
        <v>5093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 ht="15">
      <c r="A74" s="3">
        <v>26</v>
      </c>
      <c r="B74" s="705" t="s">
        <v>1975</v>
      </c>
      <c r="C74" s="443">
        <v>329</v>
      </c>
      <c r="D74" s="616">
        <v>329</v>
      </c>
      <c r="E74" s="684">
        <f t="shared" si="14"/>
        <v>100</v>
      </c>
      <c r="F74" s="443">
        <v>16</v>
      </c>
      <c r="G74" s="443" t="s">
        <v>5088</v>
      </c>
      <c r="H74" s="444" t="s">
        <v>5102</v>
      </c>
      <c r="I74" s="244">
        <v>2023</v>
      </c>
      <c r="J74" s="443" t="s">
        <v>5087</v>
      </c>
      <c r="K74" s="246" t="s">
        <v>5103</v>
      </c>
      <c r="L74" s="286">
        <v>45381</v>
      </c>
      <c r="M74" s="281" t="s">
        <v>734</v>
      </c>
      <c r="N74" s="283">
        <f t="shared" si="15"/>
        <v>45402</v>
      </c>
      <c r="O74" s="567"/>
    </row>
    <row r="75" spans="1:15" ht="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ref="E72:E88" si="16">(C75/D75)*100</f>
        <v>14.982578397212542</v>
      </c>
      <c r="F75" s="611"/>
      <c r="G75" s="748" t="s">
        <v>4954</v>
      </c>
      <c r="H75" s="610" t="s">
        <v>5104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ref="N72:N86" si="17">IF(M75="O",L75+21,L75+14)</f>
        <v>45382</v>
      </c>
      <c r="O75" s="638"/>
    </row>
    <row r="76" spans="1:15" ht="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6"/>
        <v>24.548736462093864</v>
      </c>
      <c r="F76" s="611"/>
      <c r="G76" s="748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7"/>
        <v>45396</v>
      </c>
      <c r="O76" s="638"/>
    </row>
    <row r="77" spans="1:15" ht="15">
      <c r="A77" s="3">
        <v>29</v>
      </c>
      <c r="B77" s="716" t="s">
        <v>4206</v>
      </c>
      <c r="C77" s="472">
        <v>29</v>
      </c>
      <c r="D77" s="611">
        <v>269</v>
      </c>
      <c r="E77" s="681">
        <f t="shared" si="16"/>
        <v>10.780669144981413</v>
      </c>
      <c r="F77" s="472"/>
      <c r="G77" s="748" t="s">
        <v>5105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7"/>
        <v>45396</v>
      </c>
      <c r="O77" s="638"/>
    </row>
    <row r="78" spans="1:15" ht="15">
      <c r="A78" s="3">
        <v>30</v>
      </c>
      <c r="B78" s="716" t="s">
        <v>4016</v>
      </c>
      <c r="C78" s="472">
        <v>182</v>
      </c>
      <c r="D78" s="611">
        <v>274</v>
      </c>
      <c r="E78" s="681">
        <f t="shared" si="16"/>
        <v>66.423357664233578</v>
      </c>
      <c r="F78" s="472"/>
      <c r="G78" s="750" t="s">
        <v>5105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7"/>
        <v>45396</v>
      </c>
      <c r="O78" s="638"/>
    </row>
    <row r="79" spans="1:15" ht="15">
      <c r="A79" s="3">
        <v>31</v>
      </c>
      <c r="B79" s="716" t="s">
        <v>4614</v>
      </c>
      <c r="C79" s="472">
        <v>74</v>
      </c>
      <c r="D79" s="611">
        <v>378</v>
      </c>
      <c r="E79" s="681">
        <f t="shared" si="16"/>
        <v>19.576719576719576</v>
      </c>
      <c r="F79" s="472"/>
      <c r="G79" s="748" t="s">
        <v>4943</v>
      </c>
      <c r="H79" s="610" t="s">
        <v>5101</v>
      </c>
      <c r="I79" s="612">
        <v>2023</v>
      </c>
      <c r="J79" s="611" t="s">
        <v>746</v>
      </c>
      <c r="K79" s="620" t="s">
        <v>4929</v>
      </c>
      <c r="L79" s="302">
        <v>45381</v>
      </c>
      <c r="M79" s="298" t="s">
        <v>734</v>
      </c>
      <c r="N79" s="283">
        <f t="shared" si="17"/>
        <v>45402</v>
      </c>
      <c r="O79" s="567"/>
    </row>
    <row r="80" spans="1:15" ht="15">
      <c r="A80" s="3">
        <v>32</v>
      </c>
      <c r="B80" s="706" t="s">
        <v>4016</v>
      </c>
      <c r="C80" s="707">
        <v>33</v>
      </c>
      <c r="D80" s="708">
        <v>277</v>
      </c>
      <c r="E80" s="709">
        <f t="shared" ref="E80:E91" si="18">(C80/D80)*100</f>
        <v>11.913357400722022</v>
      </c>
      <c r="F80" s="707"/>
      <c r="G80" s="659" t="s">
        <v>1402</v>
      </c>
      <c r="H80" s="710" t="s">
        <v>5106</v>
      </c>
      <c r="I80" s="711">
        <v>2023</v>
      </c>
      <c r="J80" s="636" t="s">
        <v>1268</v>
      </c>
      <c r="K80" s="712"/>
      <c r="L80" s="713">
        <v>45388</v>
      </c>
      <c r="M80" s="714" t="s">
        <v>734</v>
      </c>
      <c r="N80" s="283">
        <f t="shared" ref="N80:N91" si="19">IF(M80="O",L80+21,L80+14)</f>
        <v>45409</v>
      </c>
      <c r="O80" s="638"/>
    </row>
    <row r="81" spans="1:15" ht="15">
      <c r="A81" s="3">
        <v>33</v>
      </c>
      <c r="B81" s="715" t="s">
        <v>4011</v>
      </c>
      <c r="C81" s="635">
        <v>22</v>
      </c>
      <c r="D81" s="636">
        <v>190</v>
      </c>
      <c r="E81" s="709">
        <f t="shared" si="18"/>
        <v>11.578947368421053</v>
      </c>
      <c r="F81" s="635"/>
      <c r="G81" s="659" t="s">
        <v>1402</v>
      </c>
      <c r="H81" s="710" t="s">
        <v>5107</v>
      </c>
      <c r="I81" s="711">
        <v>2021</v>
      </c>
      <c r="J81" s="636" t="s">
        <v>1268</v>
      </c>
      <c r="K81" s="712"/>
      <c r="L81" s="713">
        <v>45388</v>
      </c>
      <c r="M81" s="714" t="s">
        <v>734</v>
      </c>
      <c r="N81" s="283">
        <f t="shared" si="19"/>
        <v>45409</v>
      </c>
      <c r="O81" s="638"/>
    </row>
    <row r="82" spans="1:15" ht="15">
      <c r="A82" s="3">
        <v>34</v>
      </c>
      <c r="B82" s="717" t="s">
        <v>4204</v>
      </c>
      <c r="C82" s="487">
        <v>98</v>
      </c>
      <c r="D82" s="718">
        <v>316</v>
      </c>
      <c r="E82" s="719">
        <f t="shared" si="18"/>
        <v>31.0126582278481</v>
      </c>
      <c r="F82" s="487"/>
      <c r="G82" s="487" t="s">
        <v>5088</v>
      </c>
      <c r="H82" s="486" t="s">
        <v>5094</v>
      </c>
      <c r="I82" s="205">
        <v>2023</v>
      </c>
      <c r="J82" s="487" t="s">
        <v>746</v>
      </c>
      <c r="K82" s="204" t="s">
        <v>5095</v>
      </c>
      <c r="L82" s="325">
        <v>45396</v>
      </c>
      <c r="M82" s="206" t="s">
        <v>282</v>
      </c>
      <c r="N82" s="283">
        <f t="shared" si="19"/>
        <v>45417</v>
      </c>
      <c r="O82" s="638"/>
    </row>
    <row r="83" spans="1:15" ht="15">
      <c r="A83" s="3">
        <v>35</v>
      </c>
      <c r="B83" s="486" t="s">
        <v>4016</v>
      </c>
      <c r="C83" s="487">
        <v>352</v>
      </c>
      <c r="D83" s="718">
        <v>391</v>
      </c>
      <c r="E83" s="719">
        <f t="shared" si="18"/>
        <v>90.025575447570333</v>
      </c>
      <c r="F83" s="487"/>
      <c r="G83" s="660" t="s">
        <v>4954</v>
      </c>
      <c r="H83" s="207" t="s">
        <v>212</v>
      </c>
      <c r="I83" s="205">
        <v>2018</v>
      </c>
      <c r="J83" s="487" t="s">
        <v>727</v>
      </c>
      <c r="K83" s="204" t="s">
        <v>4001</v>
      </c>
      <c r="L83" s="325">
        <v>45396</v>
      </c>
      <c r="M83" s="206" t="s">
        <v>282</v>
      </c>
      <c r="N83" s="283">
        <f t="shared" si="19"/>
        <v>45417</v>
      </c>
      <c r="O83" s="567"/>
    </row>
    <row r="84" spans="1:15" ht="15">
      <c r="A84" s="3">
        <v>36</v>
      </c>
      <c r="B84" s="717" t="s">
        <v>4016</v>
      </c>
      <c r="C84" s="487"/>
      <c r="D84" s="718">
        <v>206</v>
      </c>
      <c r="E84" s="719">
        <f t="shared" si="18"/>
        <v>0</v>
      </c>
      <c r="F84" s="487"/>
      <c r="G84" s="718" t="s">
        <v>1402</v>
      </c>
      <c r="H84" s="720" t="s">
        <v>5108</v>
      </c>
      <c r="I84" s="721">
        <v>2023</v>
      </c>
      <c r="J84" s="718" t="s">
        <v>727</v>
      </c>
      <c r="K84" s="204" t="s">
        <v>5109</v>
      </c>
      <c r="L84" s="325">
        <v>45396</v>
      </c>
      <c r="M84" s="206" t="s">
        <v>282</v>
      </c>
      <c r="N84" s="283">
        <f t="shared" si="19"/>
        <v>45417</v>
      </c>
      <c r="O84" s="567"/>
    </row>
    <row r="85" spans="1:15" ht="15">
      <c r="A85" s="3">
        <v>37</v>
      </c>
      <c r="B85" s="717" t="s">
        <v>1975</v>
      </c>
      <c r="C85" s="487"/>
      <c r="D85" s="718">
        <v>198</v>
      </c>
      <c r="E85" s="719">
        <f t="shared" si="18"/>
        <v>0</v>
      </c>
      <c r="F85" s="487"/>
      <c r="G85" s="718" t="s">
        <v>1402</v>
      </c>
      <c r="H85" s="720" t="s">
        <v>5110</v>
      </c>
      <c r="I85" s="721">
        <v>2020</v>
      </c>
      <c r="J85" s="718" t="s">
        <v>727</v>
      </c>
      <c r="K85" s="204" t="s">
        <v>5111</v>
      </c>
      <c r="L85" s="325">
        <v>45396</v>
      </c>
      <c r="M85" s="206" t="s">
        <v>282</v>
      </c>
      <c r="N85" s="283">
        <f t="shared" si="19"/>
        <v>45417</v>
      </c>
      <c r="O85" s="567"/>
    </row>
    <row r="86" spans="1:15" ht="15">
      <c r="A86" s="3">
        <v>38</v>
      </c>
      <c r="B86" s="717"/>
      <c r="C86" s="487"/>
      <c r="D86" s="718"/>
      <c r="E86" s="719" t="e">
        <f t="shared" si="18"/>
        <v>#DIV/0!</v>
      </c>
      <c r="F86" s="487"/>
      <c r="G86" s="487"/>
      <c r="H86" s="207" t="s">
        <v>5070</v>
      </c>
      <c r="I86" s="205"/>
      <c r="J86" s="487"/>
      <c r="K86" s="204"/>
      <c r="L86" s="325">
        <v>45396</v>
      </c>
      <c r="M86" s="206" t="s">
        <v>282</v>
      </c>
      <c r="N86" s="283">
        <f t="shared" si="19"/>
        <v>45417</v>
      </c>
      <c r="O86" s="638" t="s">
        <v>924</v>
      </c>
    </row>
    <row r="87" spans="1:15" ht="15">
      <c r="A87" s="3">
        <v>39</v>
      </c>
      <c r="B87" s="740" t="s">
        <v>4016</v>
      </c>
      <c r="C87" s="741"/>
      <c r="D87" s="741">
        <v>223</v>
      </c>
      <c r="E87" s="742">
        <f t="shared" si="18"/>
        <v>0</v>
      </c>
      <c r="F87" s="741"/>
      <c r="G87" s="741"/>
      <c r="H87" s="743" t="s">
        <v>5114</v>
      </c>
      <c r="I87" s="744">
        <v>2022</v>
      </c>
      <c r="J87" s="741" t="s">
        <v>746</v>
      </c>
      <c r="K87" s="235" t="s">
        <v>5115</v>
      </c>
      <c r="L87" s="745">
        <v>45402</v>
      </c>
      <c r="M87" s="260" t="s">
        <v>734</v>
      </c>
      <c r="N87" s="283">
        <f t="shared" si="19"/>
        <v>45423</v>
      </c>
      <c r="O87" s="567"/>
    </row>
    <row r="88" spans="1:15" ht="15">
      <c r="A88" s="3">
        <v>40</v>
      </c>
      <c r="B88" s="746" t="s">
        <v>4016</v>
      </c>
      <c r="C88" s="441"/>
      <c r="D88" s="741">
        <v>279</v>
      </c>
      <c r="E88" s="742">
        <f t="shared" si="18"/>
        <v>0</v>
      </c>
      <c r="F88" s="441"/>
      <c r="G88" s="441"/>
      <c r="H88" s="221" t="s">
        <v>5116</v>
      </c>
      <c r="I88" s="219">
        <v>2023</v>
      </c>
      <c r="J88" s="441" t="s">
        <v>746</v>
      </c>
      <c r="K88" s="235" t="s">
        <v>5117</v>
      </c>
      <c r="L88" s="328">
        <v>45402</v>
      </c>
      <c r="M88" s="260" t="s">
        <v>734</v>
      </c>
      <c r="N88" s="283">
        <f t="shared" si="19"/>
        <v>45423</v>
      </c>
      <c r="O88" s="567"/>
    </row>
    <row r="89" spans="1:15" ht="15">
      <c r="A89" s="3">
        <v>41</v>
      </c>
      <c r="B89" s="740" t="s">
        <v>4059</v>
      </c>
      <c r="C89" s="741"/>
      <c r="D89" s="741">
        <v>175</v>
      </c>
      <c r="E89" s="742">
        <f t="shared" si="18"/>
        <v>0</v>
      </c>
      <c r="F89" s="741"/>
      <c r="G89" s="741"/>
      <c r="H89" s="743" t="s">
        <v>5118</v>
      </c>
      <c r="I89" s="744">
        <v>2023</v>
      </c>
      <c r="J89" s="741" t="s">
        <v>746</v>
      </c>
      <c r="K89" s="235" t="s">
        <v>5119</v>
      </c>
      <c r="L89" s="745">
        <v>45402</v>
      </c>
      <c r="M89" s="260" t="s">
        <v>734</v>
      </c>
      <c r="N89" s="283">
        <f t="shared" si="19"/>
        <v>45423</v>
      </c>
      <c r="O89" s="567"/>
    </row>
    <row r="90" spans="1:15" ht="15">
      <c r="A90" s="3">
        <v>42</v>
      </c>
      <c r="B90" s="743" t="s">
        <v>4614</v>
      </c>
      <c r="C90" s="741">
        <v>84</v>
      </c>
      <c r="D90" s="741">
        <v>292</v>
      </c>
      <c r="E90" s="742">
        <f t="shared" si="18"/>
        <v>28.767123287671232</v>
      </c>
      <c r="F90" s="741"/>
      <c r="G90" s="741" t="s">
        <v>5088</v>
      </c>
      <c r="H90" s="743" t="s">
        <v>5084</v>
      </c>
      <c r="I90" s="744">
        <v>2023</v>
      </c>
      <c r="J90" s="741" t="s">
        <v>1268</v>
      </c>
      <c r="K90" s="747" t="s">
        <v>5120</v>
      </c>
      <c r="L90" s="328">
        <v>45402</v>
      </c>
      <c r="M90" s="260" t="s">
        <v>734</v>
      </c>
      <c r="N90" s="283">
        <f t="shared" si="19"/>
        <v>45423</v>
      </c>
      <c r="O90" s="638"/>
    </row>
    <row r="91" spans="1:15" ht="15">
      <c r="A91" s="3">
        <v>43</v>
      </c>
      <c r="B91" s="695"/>
      <c r="C91" s="501"/>
      <c r="D91" s="584"/>
      <c r="E91" s="682" t="e">
        <f t="shared" si="18"/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si="19"/>
        <v>14</v>
      </c>
      <c r="O91" s="638"/>
    </row>
    <row r="92" spans="1:15" ht="15">
      <c r="A92" s="3">
        <v>44</v>
      </c>
      <c r="B92" s="695"/>
      <c r="C92" s="501"/>
      <c r="D92" s="584"/>
      <c r="E92" s="682" t="e">
        <f t="shared" ref="E91:E98" si="20">(C92/D92)*100</f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ref="N91:N97" si="21">IF(M92="O",L92+21,L92+14)</f>
        <v>14</v>
      </c>
      <c r="O92" s="638"/>
    </row>
    <row r="93" spans="1:15" ht="15">
      <c r="A93" s="3">
        <v>45</v>
      </c>
      <c r="B93" s="695"/>
      <c r="C93" s="578"/>
      <c r="D93" s="678"/>
      <c r="E93" s="682" t="e">
        <f t="shared" si="20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21"/>
        <v>14</v>
      </c>
      <c r="O93" s="638"/>
    </row>
    <row r="94" spans="1:15" ht="15">
      <c r="A94" s="3">
        <v>46</v>
      </c>
      <c r="B94" s="695"/>
      <c r="C94" s="501"/>
      <c r="D94" s="584"/>
      <c r="E94" s="682" t="e">
        <f t="shared" si="20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21"/>
        <v>14</v>
      </c>
      <c r="O94" s="638"/>
    </row>
    <row r="95" spans="1:15" ht="15">
      <c r="A95" s="3">
        <v>47</v>
      </c>
      <c r="B95" s="695"/>
      <c r="C95" s="501"/>
      <c r="D95" s="584"/>
      <c r="E95" s="682" t="e">
        <f t="shared" si="20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21"/>
        <v>14</v>
      </c>
      <c r="O95" s="638"/>
    </row>
    <row r="96" spans="1:15" ht="15">
      <c r="A96" s="3">
        <v>48</v>
      </c>
      <c r="B96" s="695"/>
      <c r="C96" s="501"/>
      <c r="D96" s="584"/>
      <c r="E96" s="682" t="e">
        <f t="shared" si="20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21"/>
        <v>14</v>
      </c>
      <c r="O96" s="638"/>
    </row>
    <row r="97" spans="1:15" ht="15">
      <c r="A97" s="3">
        <v>49</v>
      </c>
      <c r="B97" s="696"/>
      <c r="C97" s="584"/>
      <c r="D97" s="584"/>
      <c r="E97" s="682" t="e">
        <f t="shared" si="20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21"/>
        <v>14</v>
      </c>
      <c r="O97" s="638"/>
    </row>
    <row r="98" spans="1:15" ht="15">
      <c r="A98" s="3">
        <v>50</v>
      </c>
      <c r="B98" s="695"/>
      <c r="C98" s="501"/>
      <c r="D98" s="584"/>
      <c r="E98" s="682" t="e">
        <f t="shared" si="20"/>
        <v>#DIV/0!</v>
      </c>
      <c r="F98" s="501"/>
      <c r="G98" s="584"/>
      <c r="H98" s="583"/>
      <c r="I98" s="568"/>
      <c r="J98" s="584"/>
      <c r="K98" s="638"/>
      <c r="L98" s="283"/>
      <c r="M98" s="172"/>
      <c r="N98" s="283">
        <f t="shared" ref="N87:N134" si="22">IF(M98="O",L98+21,L98+14)</f>
        <v>14</v>
      </c>
      <c r="O98" s="638"/>
    </row>
    <row r="99" spans="1:15" ht="15">
      <c r="A99" s="3">
        <v>51</v>
      </c>
      <c r="B99" s="695"/>
      <c r="C99" s="501"/>
      <c r="D99" s="584"/>
      <c r="E99" s="682" t="e">
        <f t="shared" ref="E99:E104" si="23">(C99/D99)*100</f>
        <v>#DIV/0!</v>
      </c>
      <c r="F99" s="501"/>
      <c r="G99" s="584"/>
      <c r="H99" s="583"/>
      <c r="I99" s="568"/>
      <c r="J99" s="584"/>
      <c r="K99" s="638"/>
      <c r="L99" s="283"/>
      <c r="M99" s="172"/>
      <c r="N99" s="283">
        <f t="shared" si="22"/>
        <v>14</v>
      </c>
      <c r="O99" s="638"/>
    </row>
    <row r="100" spans="1:15" ht="15">
      <c r="A100" s="3">
        <v>52</v>
      </c>
      <c r="B100" s="695"/>
      <c r="C100" s="578"/>
      <c r="D100" s="678"/>
      <c r="E100" s="682" t="e">
        <f t="shared" si="23"/>
        <v>#DIV/0!</v>
      </c>
      <c r="F100" s="578"/>
      <c r="G100" s="584"/>
      <c r="H100" s="583"/>
      <c r="I100" s="568"/>
      <c r="J100" s="584"/>
      <c r="K100" s="638"/>
      <c r="L100" s="283"/>
      <c r="M100" s="172"/>
      <c r="N100" s="283">
        <f t="shared" si="22"/>
        <v>14</v>
      </c>
      <c r="O100" s="638"/>
    </row>
    <row r="101" spans="1:15" ht="15">
      <c r="A101" s="3">
        <v>53</v>
      </c>
      <c r="B101" s="695"/>
      <c r="C101" s="501"/>
      <c r="D101" s="584"/>
      <c r="E101" s="682" t="e">
        <f t="shared" si="23"/>
        <v>#DIV/0!</v>
      </c>
      <c r="F101" s="501"/>
      <c r="G101" s="584"/>
      <c r="H101" s="583"/>
      <c r="I101" s="568"/>
      <c r="J101" s="584"/>
      <c r="K101" s="173"/>
      <c r="L101" s="283"/>
      <c r="M101" s="172"/>
      <c r="N101" s="283">
        <f t="shared" si="22"/>
        <v>14</v>
      </c>
      <c r="O101" s="638"/>
    </row>
    <row r="102" spans="1:15" ht="15">
      <c r="A102" s="3">
        <v>54</v>
      </c>
      <c r="B102" s="695"/>
      <c r="C102" s="501"/>
      <c r="D102" s="584"/>
      <c r="E102" s="682" t="e">
        <f t="shared" si="23"/>
        <v>#DIV/0!</v>
      </c>
      <c r="F102" s="501"/>
      <c r="G102" s="584"/>
      <c r="H102" s="583"/>
      <c r="I102" s="568"/>
      <c r="J102" s="584"/>
      <c r="K102" s="173"/>
      <c r="L102" s="283"/>
      <c r="M102" s="172"/>
      <c r="N102" s="283">
        <f t="shared" si="22"/>
        <v>14</v>
      </c>
      <c r="O102" s="567"/>
    </row>
    <row r="103" spans="1:15" ht="15">
      <c r="A103" s="3">
        <v>55</v>
      </c>
      <c r="B103" s="695"/>
      <c r="C103" s="501"/>
      <c r="D103" s="584"/>
      <c r="E103" s="682" t="e">
        <f t="shared" si="23"/>
        <v>#DIV/0!</v>
      </c>
      <c r="F103" s="501"/>
      <c r="G103" s="501"/>
      <c r="H103" s="17"/>
      <c r="I103" s="8"/>
      <c r="J103" s="501"/>
      <c r="K103" s="173"/>
      <c r="L103" s="283"/>
      <c r="M103" s="172"/>
      <c r="N103" s="283">
        <f t="shared" si="22"/>
        <v>14</v>
      </c>
      <c r="O103" s="567"/>
    </row>
    <row r="104" spans="1:15" ht="15">
      <c r="A104" s="3">
        <v>56</v>
      </c>
      <c r="B104" s="696"/>
      <c r="C104" s="584"/>
      <c r="D104" s="584"/>
      <c r="E104" s="682" t="e">
        <f t="shared" si="23"/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si="22"/>
        <v>14</v>
      </c>
      <c r="O104" s="567"/>
    </row>
    <row r="105" spans="1:15" ht="15">
      <c r="A105" s="3">
        <v>57</v>
      </c>
      <c r="B105" s="696"/>
      <c r="C105" s="584"/>
      <c r="D105" s="584"/>
      <c r="E105" s="682" t="e">
        <f t="shared" ref="E105" si="24">(C105/D105)*100</f>
        <v>#DIV/0!</v>
      </c>
      <c r="F105" s="584"/>
      <c r="G105" s="584"/>
      <c r="H105" s="583"/>
      <c r="I105" s="568"/>
      <c r="J105" s="584"/>
      <c r="K105" s="173"/>
      <c r="L105" s="645"/>
      <c r="M105" s="172"/>
      <c r="N105" s="283">
        <f t="shared" ref="N105" si="25">IF(M105="O",L105+21,L105+14)</f>
        <v>14</v>
      </c>
      <c r="O105" s="567"/>
    </row>
    <row r="106" spans="1:15" ht="15">
      <c r="A106" s="3">
        <v>58</v>
      </c>
      <c r="B106" s="647">
        <v>2024</v>
      </c>
      <c r="C106" s="502">
        <v>41</v>
      </c>
      <c r="D106" s="675"/>
      <c r="E106" s="685"/>
      <c r="F106" s="502" t="s">
        <v>3579</v>
      </c>
      <c r="G106" s="584"/>
      <c r="H106" s="583"/>
      <c r="I106" s="8"/>
      <c r="J106" s="501"/>
      <c r="K106" s="9"/>
      <c r="L106" s="283"/>
      <c r="M106" s="172"/>
      <c r="N106" s="283">
        <f t="shared" si="22"/>
        <v>14</v>
      </c>
      <c r="O106" s="567"/>
    </row>
    <row r="107" spans="1:15" ht="15">
      <c r="A107" s="3">
        <v>59</v>
      </c>
      <c r="B107" s="549" t="s">
        <v>5025</v>
      </c>
      <c r="C107" s="443">
        <v>16</v>
      </c>
      <c r="D107" s="616"/>
      <c r="E107" s="684"/>
      <c r="F107" s="443" t="s">
        <v>3580</v>
      </c>
      <c r="G107" s="584"/>
      <c r="H107" s="583"/>
      <c r="I107" s="8"/>
      <c r="J107" s="501"/>
      <c r="K107" s="9"/>
      <c r="L107" s="283"/>
      <c r="M107" s="172"/>
      <c r="N107" s="283">
        <f t="shared" si="22"/>
        <v>14</v>
      </c>
      <c r="O107" s="567"/>
    </row>
    <row r="108" spans="1:15" ht="15">
      <c r="A108" s="3">
        <v>60</v>
      </c>
      <c r="B108" s="505">
        <f>(C106/108)*100</f>
        <v>37.962962962962962</v>
      </c>
      <c r="C108" s="443">
        <f>C107*100/C106</f>
        <v>39.024390243902438</v>
      </c>
      <c r="D108" s="616"/>
      <c r="E108" s="684"/>
      <c r="F108" s="443" t="s">
        <v>1073</v>
      </c>
      <c r="G108" s="584"/>
      <c r="H108" s="583"/>
      <c r="I108" s="568"/>
      <c r="J108" s="584"/>
      <c r="K108" s="9"/>
      <c r="L108" s="283"/>
      <c r="M108" s="172"/>
      <c r="N108" s="283">
        <f t="shared" si="22"/>
        <v>14</v>
      </c>
      <c r="O108" s="567"/>
    </row>
    <row r="109" spans="1:15" ht="15">
      <c r="A109" s="3">
        <v>61</v>
      </c>
      <c r="B109" s="606">
        <v>2024</v>
      </c>
      <c r="C109" s="607">
        <v>0</v>
      </c>
      <c r="D109" s="676"/>
      <c r="E109" s="686"/>
      <c r="F109" s="607" t="s">
        <v>3579</v>
      </c>
      <c r="G109" s="584"/>
      <c r="H109" s="583"/>
      <c r="I109" s="568"/>
      <c r="J109" s="584"/>
      <c r="K109" s="9"/>
      <c r="L109" s="283"/>
      <c r="M109" s="172"/>
      <c r="N109" s="283">
        <f t="shared" si="22"/>
        <v>14</v>
      </c>
      <c r="O109" s="567"/>
    </row>
    <row r="110" spans="1:15" ht="15">
      <c r="A110" s="3">
        <v>62</v>
      </c>
      <c r="B110" s="608" t="s">
        <v>5026</v>
      </c>
      <c r="C110" s="606">
        <v>0</v>
      </c>
      <c r="D110" s="677"/>
      <c r="E110" s="687"/>
      <c r="F110" s="606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 ht="15">
      <c r="A111" s="3">
        <v>63</v>
      </c>
      <c r="B111" s="449">
        <f>(C109/24)*100</f>
        <v>0</v>
      </c>
      <c r="C111" s="606" t="e">
        <f>C110*100/C109</f>
        <v>#DIV/0!</v>
      </c>
      <c r="D111" s="677"/>
      <c r="E111" s="687"/>
      <c r="F111" s="606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 ht="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 ht="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 ht="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 ht="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 ht="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 ht="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 ht="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 ht="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 ht="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 ht="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 ht="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 ht="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 ht="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22"/>
        <v>14</v>
      </c>
      <c r="O124" s="9"/>
    </row>
    <row r="125" spans="1:15" ht="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22"/>
        <v>14</v>
      </c>
      <c r="O125" s="9"/>
    </row>
    <row r="126" spans="1:15" ht="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22"/>
        <v>14</v>
      </c>
      <c r="O126" s="9"/>
    </row>
    <row r="127" spans="1:15" ht="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22"/>
        <v>14</v>
      </c>
      <c r="O127" s="9"/>
    </row>
    <row r="128" spans="1:15" ht="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 ht="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 ht="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 ht="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22"/>
        <v>14</v>
      </c>
      <c r="O131" s="9"/>
    </row>
    <row r="132" spans="1:15" ht="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 ht="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 ht="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 ht="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6">IF(M135="O",L135+21,L135+14)</f>
        <v>14</v>
      </c>
      <c r="O135" s="9"/>
    </row>
    <row r="136" spans="1:15" ht="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6"/>
        <v>14</v>
      </c>
      <c r="O136" s="9"/>
    </row>
    <row r="137" spans="1:15" ht="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6"/>
        <v>14</v>
      </c>
      <c r="O137" s="9"/>
    </row>
    <row r="138" spans="1:15" ht="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6"/>
        <v>14</v>
      </c>
      <c r="O138" s="9"/>
    </row>
    <row r="139" spans="1:15" ht="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6"/>
        <v>14</v>
      </c>
      <c r="O139" s="9"/>
    </row>
    <row r="140" spans="1:15" ht="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6"/>
        <v>14</v>
      </c>
      <c r="O140" s="9"/>
    </row>
    <row r="141" spans="1:15" ht="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6"/>
        <v>14</v>
      </c>
      <c r="O141" s="9"/>
    </row>
    <row r="142" spans="1:15" ht="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6"/>
        <v>14</v>
      </c>
      <c r="O142" s="9"/>
    </row>
    <row r="143" spans="1:15" ht="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6"/>
        <v>14</v>
      </c>
      <c r="O143" s="9"/>
    </row>
    <row r="144" spans="1:15" ht="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6"/>
        <v>14</v>
      </c>
      <c r="O144" s="9"/>
    </row>
    <row r="145" spans="1:15" ht="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6"/>
        <v>14</v>
      </c>
      <c r="O145" s="9"/>
    </row>
    <row r="146" spans="1:15" ht="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6"/>
        <v>14</v>
      </c>
      <c r="O146" s="9"/>
    </row>
    <row r="147" spans="1:15" ht="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6"/>
        <v>14</v>
      </c>
      <c r="O147" s="9"/>
    </row>
    <row r="148" spans="1:15" ht="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6"/>
        <v>14</v>
      </c>
      <c r="O148" s="9"/>
    </row>
    <row r="149" spans="1:15" ht="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7">IF(M149="O",L149+21,L149+14)</f>
        <v>14</v>
      </c>
      <c r="O149" s="9"/>
    </row>
    <row r="150" spans="1:15" ht="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7"/>
        <v>14</v>
      </c>
      <c r="O150" s="9"/>
    </row>
    <row r="151" spans="1:15" ht="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7"/>
        <v>14</v>
      </c>
      <c r="O151" s="9"/>
    </row>
    <row r="152" spans="1:15" ht="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7"/>
        <v>14</v>
      </c>
      <c r="O152" s="9"/>
    </row>
    <row r="153" spans="1:15" ht="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7"/>
        <v>14</v>
      </c>
      <c r="O153" s="9"/>
    </row>
    <row r="154" spans="1:15" ht="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7"/>
        <v>14</v>
      </c>
      <c r="O154" s="9"/>
    </row>
    <row r="155" spans="1:15" ht="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7"/>
        <v>14</v>
      </c>
      <c r="O155" s="9"/>
    </row>
    <row r="156" spans="1:15" ht="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8">IF(M156="O",L156+21,L156+14)</f>
        <v>14</v>
      </c>
      <c r="O156" s="9"/>
    </row>
    <row r="157" spans="1:15" ht="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8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2024-04-21T14:49:44Z</dcterms:modified>
  <cp:version>1000.0100.01</cp:version>
</cp:coreProperties>
</file>