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928FE90-3F2C-40B2-86E6-0D4EB053C087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0" i="22" l="1"/>
  <c r="L89" i="22"/>
  <c r="L88" i="22"/>
  <c r="L87" i="22"/>
  <c r="L86" i="22"/>
  <c r="L85" i="22"/>
  <c r="L84" i="22"/>
  <c r="L83" i="22"/>
  <c r="L82" i="22"/>
  <c r="L81" i="22"/>
  <c r="L64" i="22"/>
  <c r="L45" i="22"/>
  <c r="L94" i="22"/>
  <c r="L93" i="22"/>
  <c r="L92" i="22"/>
  <c r="L91" i="22"/>
  <c r="L51" i="22"/>
  <c r="L80" i="22"/>
  <c r="L79" i="22"/>
  <c r="L78" i="22"/>
  <c r="L77" i="22"/>
  <c r="L76" i="22"/>
  <c r="L75" i="22"/>
  <c r="L74" i="22"/>
  <c r="L73" i="22"/>
  <c r="L72" i="22"/>
  <c r="L97" i="22"/>
  <c r="L96" i="22"/>
  <c r="L95" i="22"/>
  <c r="L71" i="22"/>
  <c r="L59" i="22"/>
  <c r="L58" i="22"/>
  <c r="L57" i="22"/>
  <c r="L60" i="22"/>
  <c r="L61" i="22"/>
  <c r="L62" i="22"/>
  <c r="L63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68" i="22"/>
  <c r="L67" i="22"/>
  <c r="L66" i="22"/>
  <c r="L52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98" i="22"/>
  <c r="L99" i="22"/>
  <c r="B100" i="22"/>
  <c r="C100" i="22"/>
  <c r="L100" i="22"/>
  <c r="L101" i="22"/>
  <c r="L102" i="22"/>
  <c r="B103" i="22"/>
  <c r="C103" i="22"/>
  <c r="L103" i="22"/>
  <c r="L104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<sst xmlns="http://schemas.openxmlformats.org/spreadsheetml/2006/main" count="12639" uniqueCount="6408">
  <si>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</si>
  <si>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</si>
  <si>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</si>
  <si>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</si>
  <si>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</si>
  <si>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</si>
  <si>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</si>
  <si>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</si>
  <si>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</si>
  <si>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</si>
  <si>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</si>
  <si>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</si>
  <si>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</si>
  <si>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</si>
  <si>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</si>
  <si>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</si>
  <si>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</si>
  <si>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</si>
  <si>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</si>
  <si>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</si>
  <si>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</si>
  <si>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</si>
  <si>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</si>
  <si>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</si>
  <si>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</si>
  <si>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</si>
  <si>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</si>
  <si>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</si>
  <si>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</si>
  <si>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</si>
  <si>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</si>
  <si>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</si>
  <si>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</si>
  <si>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</si>
  <si>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</si>
  <si>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</si>
  <si>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</si>
  <si>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</si>
  <si>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</si>
  <si>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</si>
  <si>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</si>
  <si>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</si>
  <si>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</si>
  <si>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</si>
  <si>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</si>
  <si>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</si>
  <si>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</si>
  <si>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</si>
  <si>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</si>
  <si>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</si>
  <si>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</si>
  <si>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</si>
  <si>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</si>
  <si>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</si>
  <si>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</si>
  <si>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</si>
  <si>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</si>
  <si>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</si>
  <si>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</si>
  <si>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</si>
  <si>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</si>
  <si>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</si>
  <si>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</si>
  <si>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</si>
  <si>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</si>
  <si>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</si>
  <si>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</si>
  <si>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</si>
  <si>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</si>
  <si>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</si>
  <si>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</si>
  <si>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</si>
  <si>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</si>
  <si>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</si>
  <si>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</si>
  <si>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</si>
  <si>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</si>
  <si>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</si>
  <si>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</si>
  <si>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</si>
  <si>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</si>
  <si>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</si>
  <si>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</si>
  <si>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</si>
  <si>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</si>
  <si>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</si>
  <si>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</si>
  <si>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</si>
  <si>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</si>
  <si>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</si>
  <si>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</si>
  <si>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</si>
  <si>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</si>
  <si>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</si>
  <si>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</si>
  <si>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</si>
  <si>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</si>
  <si>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</si>
  <si>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</si>
  <si>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</si>
  <si>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</si>
  <si>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</si>
  <si>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</si>
  <si>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</si>
  <si>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</si>
  <si>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</si>
  <si>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</si>
  <si>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</si>
  <si>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</si>
  <si>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</si>
  <si>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</si>
  <si>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</si>
  <si>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</si>
  <si>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</si>
  <si>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</si>
  <si>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</si>
  <si>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</si>
  <si>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</si>
  <si>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</si>
  <si>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</si>
  <si>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</si>
  <si>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</si>
  <si>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</si>
  <si>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</si>
  <si>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</si>
  <si>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</si>
  <si>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</si>
  <si>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</si>
  <si>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</si>
  <si>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</si>
  <si>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</si>
  <si>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</si>
  <si>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</si>
  <si>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</si>
  <si>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</si>
  <si>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</si>
  <si>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</si>
  <si>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</si>
  <si>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</si>
  <si>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</si>
  <si>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</si>
  <si>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</si>
  <si>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</si>
  <si>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</si>
  <si>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</si>
  <si>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</si>
  <si>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</si>
  <si>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</si>
  <si>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</si>
  <si>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</si>
  <si>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</si>
  <si>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</si>
  <si>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</si>
  <si>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</si>
  <si>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</si>
  <si>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</si>
  <si>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</si>
  <si>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</si>
  <si>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</si>
  <si>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</si>
  <si>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</si>
  <si>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</si>
  <si>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</si>
  <si>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</si>
  <si>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</si>
  <si>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</si>
  <si>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</si>
  <si>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</si>
  <si>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</si>
  <si>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</si>
  <si>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</si>
  <si>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</si>
  <si>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</si>
  <si>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</si>
  <si>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</si>
  <si>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</si>
  <si>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</si>
  <si>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</si>
  <si>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</si>
  <si>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</si>
  <si>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</si>
  <si>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</si>
  <si>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</si>
  <si>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</si>
  <si>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</si>
  <si>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</si>
  <si>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</si>
  <si>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</si>
  <si>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</si>
  <si>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</si>
  <si>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</si>
  <si>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</si>
  <si>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</si>
  <si>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</si>
  <si>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</si>
  <si>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</si>
  <si>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</si>
  <si>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</si>
  <si>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</si>
  <si>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</si>
  <si>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</si>
  <si>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</si>
  <si>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</si>
  <si>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</si>
  <si>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</si>
  <si>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</si>
  <si>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</si>
  <si>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</si>
  <si>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</si>
  <si>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</si>
  <si>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</si>
  <si>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</si>
  <si>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</si>
  <si>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</si>
  <si>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</si>
  <si>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</si>
  <si>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</si>
  <si>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</si>
  <si>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</si>
  <si>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</si>
  <si>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</si>
  <si>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</si>
  <si>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</si>
  <si>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</si>
  <si>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</si>
  <si>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</si>
  <si>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</si>
  <si>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</si>
  <si>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</si>
  <si>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</si>
  <si>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</si>
  <si>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</si>
  <si>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</si>
  <si>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</si>
  <si>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</si>
  <si>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</si>
  <si>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</si>
  <si>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</si>
  <si>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</si>
  <si>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</si>
  <si>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</si>
  <si>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</si>
  <si>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</si>
  <si>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</si>
  <si>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</si>
  <si>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</si>
  <si>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</si>
  <si>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</si>
  <si>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</si>
  <si>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</si>
  <si>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</si>
  <si>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</si>
  <si>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</si>
  <si>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</si>
  <si>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</si>
  <si>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</si>
  <si>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</si>
  <si>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</si>
  <si>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</si>
  <si>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</si>
  <si>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</si>
  <si>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</si>
  <si>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</si>
  <si>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</si>
  <si>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</si>
  <si>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</si>
  <si>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</si>
  <si>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</si>
  <si>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</si>
  <si>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</si>
  <si>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</si>
  <si>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</si>
  <si>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</si>
  <si>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</si>
  <si>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</si>
  <si>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</si>
  <si>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</si>
  <si>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</si>
  <si>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</si>
  <si>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</si>
  <si>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</si>
  <si>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</si>
  <si>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</si>
  <si>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</si>
  <si>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</si>
  <si>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</si>
  <si>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</si>
  <si>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</si>
  <si>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</si>
  <si>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</si>
  <si>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</si>
  <si>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</si>
  <si>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</si>
  <si>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</si>
  <si>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</si>
  <si>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</si>
  <si>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</si>
  <si>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</si>
  <si>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</si>
  <si>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</si>
  <si>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</si>
  <si>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</si>
  <si>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</si>
  <si>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</si>
  <si>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</si>
  <si>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</si>
  <si>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</si>
  <si>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</si>
  <si>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</si>
  <si>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</si>
  <si>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</si>
  <si>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</si>
  <si>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</si>
  <si>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</si>
  <si>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</si>
  <si>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</si>
  <si>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</si>
  <si>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</si>
  <si>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</si>
  <si>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</si>
  <si>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</si>
  <si>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</si>
  <si>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</si>
  <si>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</si>
  <si>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</si>
  <si>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</si>
  <si>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</si>
  <si>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</si>
  <si>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</si>
  <si>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</si>
  <si>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</si>
  <si>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</si>
  <si>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</si>
  <si>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</si>
  <si>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</si>
  <si>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</si>
  <si>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</si>
  <si>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</si>
  <si>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</si>
  <si>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</si>
  <si>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</si>
  <si>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</si>
  <si>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</si>
  <si>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</si>
  <si>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</si>
  <si>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</si>
  <si>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</si>
  <si>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</si>
  <si>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</si>
  <si>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</si>
  <si>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</si>
  <si>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</si>
  <si>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</si>
  <si>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</si>
  <si>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</si>
  <si>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</si>
  <si>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</si>
  <si>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</si>
  <si>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</si>
  <si>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</si>
  <si>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</si>
  <si>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</si>
  <si>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</si>
  <si>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</si>
  <si>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</si>
  <si>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</si>
  <si>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</si>
  <si>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</si>
  <si>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</si>
  <si>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</si>
  <si>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</si>
  <si>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</si>
  <si>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</si>
  <si>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</si>
  <si>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</si>
  <si>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</si>
  <si>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</si>
  <si>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</si>
  <si>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</si>
  <si>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</si>
  <si>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</si>
  <si>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</si>
  <si>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</si>
  <si>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</si>
  <si>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</si>
  <si>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</si>
  <si>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</si>
  <si>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</si>
  <si>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</si>
  <si>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</si>
  <si>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</si>
  <si>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</si>
  <si>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</si>
  <si>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</si>
  <si>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</si>
  <si>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</si>
  <si>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</si>
  <si>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</si>
  <si>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</si>
  <si>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</si>
  <si>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</si>
  <si>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</si>
  <si>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</si>
  <si>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</si>
  <si>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</si>
  <si>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</si>
  <si>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</si>
  <si>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</si>
  <si>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</si>
  <si>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</si>
  <si>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</si>
  <si>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</si>
  <si>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</si>
  <si>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</si>
  <si>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</si>
  <si>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</si>
  <si>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</si>
  <si>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</si>
  <si>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</si>
  <si>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</si>
  <si>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</si>
  <si>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</si>
  <si>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</si>
  <si>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</si>
  <si>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</si>
  <si>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</si>
  <si>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</si>
  <si>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</si>
  <si>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</si>
  <si>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</si>
  <si>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</si>
  <si>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</si>
  <si>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</si>
  <si>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</si>
  <si>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</si>
  <si>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</si>
  <si>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</si>
  <si>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</si>
  <si>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</si>
  <si>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</si>
  <si>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</si>
  <si>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</si>
  <si>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</si>
  <si>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</si>
  <si>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</si>
  <si>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</si>
  <si>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</si>
  <si>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</si>
  <si>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</si>
  <si>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</si>
  <si>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</si>
  <si>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</si>
  <si>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</si>
  <si>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</si>
  <si>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</si>
  <si>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</si>
  <si>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</si>
  <si>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</si>
  <si>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</si>
  <si>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</si>
  <si>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</si>
  <si>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</si>
  <si>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</si>
  <si>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</si>
  <si>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</si>
  <si>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</si>
  <si>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</si>
  <si>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</si>
  <si>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</si>
  <si>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</si>
  <si>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</si>
  <si>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</si>
  <si>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</si>
  <si>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</si>
  <si>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</si>
  <si>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</si>
  <si>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</si>
  <si>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</si>
  <si>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</si>
  <si>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</si>
  <si>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</si>
  <si>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</si>
  <si>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</si>
  <si>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</si>
  <si>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</si>
  <si>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</si>
  <si>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</si>
  <si>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</si>
  <si>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</si>
  <si>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</si>
  <si>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</si>
  <si>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</si>
  <si>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</si>
  <si>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</si>
  <si>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</si>
  <si>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</si>
  <si>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</si>
  <si>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</si>
  <si>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</si>
  <si>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</si>
  <si>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</si>
  <si>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</si>
  <si>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</si>
  <si>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</si>
  <si>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</si>
  <si>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</si>
  <si>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</si>
  <si>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</si>
  <si>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</si>
  <si>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</si>
  <si>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</si>
  <si>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</si>
  <si>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</si>
  <si>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</si>
  <si>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</si>
  <si>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</si>
  <si>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</si>
  <si>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</si>
  <si>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</si>
  <si>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</si>
  <si>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</si>
  <si>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</si>
  <si>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</si>
  <si>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</si>
  <si>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</si>
  <si>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</si>
  <si>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</si>
  <si>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</si>
  <si>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</si>
  <si>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</si>
  <si>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</si>
  <si>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</si>
  <si>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</si>
  <si>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</si>
  <si>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</si>
  <si>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</si>
  <si>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</si>
  <si>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</si>
  <si>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</si>
  <si>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</si>
  <si>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</si>
  <si>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</si>
  <si>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</si>
  <si>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</si>
  <si>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</si>
  <si>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</si>
  <si>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</si>
  <si>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</si>
  <si>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</si>
  <si>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</si>
  <si>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</si>
  <si>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</si>
  <si>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</si>
  <si>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</si>
  <si>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</si>
  <si>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</si>
  <si>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</si>
  <si>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</si>
  <si>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</si>
  <si>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</si>
  <si>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</si>
  <si>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</si>
  <si>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</si>
  <si>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</si>
  <si>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</si>
  <si>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</si>
  <si>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</si>
  <si>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</si>
  <si>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</si>
  <si>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</si>
  <si>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</si>
  <si>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</si>
  <si>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</si>
  <si>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</si>
  <si>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</si>
  <si>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</si>
  <si>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</si>
  <si>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</si>
  <si>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</si>
  <si>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</si>
  <si>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</si>
  <si>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</si>
  <si>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</si>
  <si>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</si>
  <si>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</si>
  <si>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</si>
  <si>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</si>
  <si>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</si>
  <si>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</si>
  <si>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</si>
  <si>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</si>
  <si>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</si>
  <si>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</si>
  <si>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</si>
  <si>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</si>
  <si>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</si>
  <si>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</si>
  <si>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</si>
  <si>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</si>
  <si>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</si>
  <si>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</si>
  <si>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</si>
  <si>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</si>
  <si>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</si>
  <si>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</si>
  <si>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</si>
  <si>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</si>
  <si>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</si>
  <si>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</si>
  <si>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</si>
  <si>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</si>
  <si>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</si>
  <si>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</si>
  <si>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</si>
  <si>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</si>
  <si>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</si>
  <si>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</si>
  <si>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</si>
  <si>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</si>
  <si>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</si>
  <si>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</si>
  <si>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</si>
  <si>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</si>
  <si>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</si>
  <si>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</si>
  <si>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</si>
  <si>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</si>
  <si>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</si>
  <si>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</si>
  <si>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</si>
  <si>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</si>
  <si>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</si>
  <si>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</si>
  <si>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</si>
  <si>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</si>
  <si>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</si>
  <si>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</si>
  <si>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</si>
  <si>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</si>
  <si>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</si>
  <si>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</si>
  <si>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</si>
  <si>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</si>
  <si>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</si>
  <si>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</si>
  <si>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</si>
  <si>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</si>
  <si>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</si>
  <si>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</si>
  <si>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</si>
  <si>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</si>
  <si>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</si>
  <si>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</si>
  <si>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</si>
  <si>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</si>
  <si>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</si>
  <si>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</si>
  <si>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</si>
  <si>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</si>
  <si>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</si>
  <si>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</si>
  <si>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</si>
  <si>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</si>
  <si>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</si>
  <si>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</si>
  <si>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</si>
  <si>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</si>
  <si>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</si>
  <si>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</si>
  <si>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</si>
  <si>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</si>
  <si>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</si>
  <si>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</si>
  <si>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</si>
  <si>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</si>
  <si>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</si>
  <si>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</si>
  <si>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</si>
  <si>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</si>
  <si>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</si>
  <si>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</si>
  <si>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</si>
  <si>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</si>
  <si>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</si>
  <si>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</si>
  <si>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</si>
  <si>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</si>
  <si>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</si>
  <si>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</si>
  <si>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</si>
  <si>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</si>
  <si>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</si>
  <si>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</si>
  <si>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</si>
  <si>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</si>
  <si>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</si>
  <si>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</si>
  <si>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</si>
  <si>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</si>
  <si>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</si>
  <si>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</si>
  <si>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</si>
  <si>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</si>
  <si>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</si>
  <si>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</si>
  <si>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</si>
  <si>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</si>
  <si>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</si>
  <si>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</si>
  <si>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</si>
  <si>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</si>
  <si>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</si>
  <si>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</si>
  <si>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</si>
  <si>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</si>
  <si>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</si>
  <si>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</si>
  <si>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</si>
  <si>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</si>
  <si>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</si>
  <si>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</si>
  <si>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</si>
  <si>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</si>
  <si>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</si>
  <si>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</si>
  <si>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</si>
  <si>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</si>
  <si>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</si>
  <si>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</si>
  <si>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</si>
  <si>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</si>
  <si>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</si>
  <si>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</si>
  <si>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</si>
  <si>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</si>
  <si>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</si>
  <si>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</si>
  <si>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</si>
  <si>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</si>
  <si>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</si>
  <si>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</si>
  <si>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</si>
  <si>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</si>
  <si>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</si>
  <si>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</si>
  <si>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</si>
  <si>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</si>
  <si>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</si>
  <si>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</si>
  <si>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</si>
  <si>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</si>
  <si>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</si>
  <si>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</si>
  <si>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</si>
  <si>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</si>
  <si>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</si>
  <si>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</si>
  <si>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</si>
  <si>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</si>
  <si>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</si>
  <si>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</si>
  <si>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</si>
  <si>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</si>
  <si>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</si>
  <si>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</si>
  <si>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</si>
  <si>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</si>
  <si>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</si>
  <si>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</si>
  <si>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</si>
  <si>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</si>
  <si>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</si>
  <si>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</si>
  <si>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</si>
  <si>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</si>
  <si>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</si>
  <si>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</si>
  <si>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</si>
  <si>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</si>
  <si>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</si>
  <si>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</si>
  <si>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</si>
  <si>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</si>
  <si>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</si>
  <si>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</si>
  <si>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</si>
  <si>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</si>
  <si>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</si>
  <si>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</si>
  <si>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</si>
  <si>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</si>
  <si>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</si>
  <si>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</si>
  <si>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</si>
  <si>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</si>
  <si>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</si>
  <si>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</si>
  <si>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</si>
  <si>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</si>
  <si>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</si>
  <si>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</si>
  <si>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</si>
  <si>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</si>
  <si>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</si>
  <si>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</si>
  <si>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</si>
  <si>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</si>
  <si>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</si>
  <si>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</si>
  <si>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</si>
  <si>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</si>
  <si>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</si>
  <si>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</si>
  <si>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</si>
  <si>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</si>
  <si>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</si>
  <si>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</si>
  <si>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</si>
  <si>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</si>
  <si>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</si>
  <si>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</si>
  <si>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</si>
  <si>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</si>
  <si>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</si>
  <si>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</si>
  <si>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</si>
  <si>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</si>
  <si>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</si>
  <si>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</si>
  <si>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</si>
  <si>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</si>
  <si>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</si>
  <si>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</si>
  <si>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</si>
  <si>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</si>
  <si>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</si>
  <si>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</si>
  <si>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</si>
  <si>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</si>
  <si>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</si>
  <si>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</si>
  <si>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</si>
  <si>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</si>
  <si>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</si>
  <si>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</si>
  <si>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</si>
  <si>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</si>
  <si>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</si>
  <si>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</si>
  <si>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</si>
  <si>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</si>
  <si>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</si>
  <si>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</si>
  <si>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</si>
  <si>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</si>
  <si>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</si>
  <si>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</si>
  <si>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</si>
  <si>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</si>
  <si>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</si>
  <si>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</si>
  <si>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</si>
  <si>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</si>
  <si>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</si>
  <si>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</si>
  <si>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</si>
  <si>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</si>
  <si>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</si>
  <si>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</si>
  <si>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</si>
  <si>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</si>
  <si>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</si>
  <si>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</si>
  <si>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</si>
  <si>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</si>
  <si>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</si>
  <si>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</si>
  <si>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</si>
  <si>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</si>
  <si>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</si>
  <si>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</si>
  <si>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</si>
  <si>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</si>
  <si>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</si>
  <si>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</si>
  <si>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</si>
  <si>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</si>
  <si>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</si>
  <si>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</si>
  <si>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</si>
  <si>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</si>
  <si>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</si>
  <si>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</si>
  <si>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</si>
  <si>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</si>
  <si>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</si>
  <si>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</si>
  <si>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</si>
  <si>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</si>
  <si>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</si>
  <si>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</si>
  <si>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</si>
  <si>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</si>
  <si>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</si>
  <si>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</si>
  <si>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</si>
  <si>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</si>
  <si>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</si>
  <si>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</si>
  <si>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</si>
  <si>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</si>
  <si>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</si>
  <si>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</si>
  <si>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</si>
  <si>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</si>
  <si>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</si>
  <si>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</si>
  <si>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</si>
  <si>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</si>
  <si>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</si>
  <si>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</si>
  <si>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</si>
  <si>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</si>
  <si>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</si>
  <si>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</si>
  <si>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</si>
  <si>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</si>
  <si>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</si>
  <si>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</si>
  <si>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</si>
  <si>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</si>
  <si>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</si>
  <si>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</si>
  <si>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</si>
  <si>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</si>
  <si>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</si>
  <si>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</si>
  <si>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</si>
  <si>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</si>
  <si>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</si>
  <si>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</si>
  <si>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</si>
  <si>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</si>
  <si>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</si>
  <si>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</si>
  <si>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</si>
  <si>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</si>
  <si>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</si>
  <si>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</si>
  <si>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</si>
  <si>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</si>
  <si>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</si>
  <si>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</si>
  <si>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</si>
  <si>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</si>
  <si>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</si>
  <si>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</si>
  <si>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</si>
  <si>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</si>
  <si>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</si>
  <si>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</si>
  <si>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</si>
  <si>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</si>
  <si>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</si>
  <si>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</si>
  <si>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</si>
  <si>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</si>
  <si>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</si>
  <si>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</si>
  <si>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</si>
  <si>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</si>
  <si>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</si>
  <si>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</si>
  <si>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</si>
  <si>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</si>
  <si>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</si>
  <si>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</si>
  <si>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</si>
  <si>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</si>
  <si>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</si>
  <si>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</si>
  <si>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</si>
  <si>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</si>
  <si>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</si>
  <si>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</si>
  <si>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</si>
  <si>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</si>
  <si>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</si>
  <si>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</si>
  <si>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</si>
  <si>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</si>
  <si>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</si>
  <si>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</si>
  <si>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</si>
  <si>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</si>
  <si>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</si>
  <si>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</si>
  <si>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</si>
  <si>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</si>
  <si>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</si>
  <si>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</si>
  <si>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</si>
  <si>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</si>
  <si>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</si>
  <si>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</si>
  <si>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</si>
  <si>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</si>
  <si>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</si>
  <si>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</si>
  <si>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</si>
  <si>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</si>
  <si>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</si>
  <si>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</si>
  <si>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</si>
  <si>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</si>
  <si>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</si>
  <si>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</si>
  <si>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</si>
  <si>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</si>
  <si>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</si>
  <si>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</si>
  <si>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</si>
  <si>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</si>
  <si>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</si>
  <si>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</si>
  <si>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</si>
  <si>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</si>
  <si>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</si>
  <si>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</si>
  <si>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</si>
  <si>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</si>
  <si>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</si>
  <si>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</si>
  <si>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</si>
  <si>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</si>
  <si>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</si>
  <si>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</si>
  <si>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</si>
  <si>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</si>
  <si>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</si>
  <si>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</si>
  <si>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</si>
  <si>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</si>
  <si>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</si>
  <si>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</si>
  <si>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</si>
  <si>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</si>
  <si>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</si>
  <si>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</si>
  <si>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</si>
  <si>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</si>
  <si>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</si>
  <si>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</si>
  <si>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</si>
  <si>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</si>
  <si>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</si>
  <si>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</si>
  <si>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</si>
  <si>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</si>
  <si>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</si>
  <si>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</si>
  <si>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</si>
  <si>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</si>
  <si>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</si>
  <si>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</si>
  <si>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</si>
  <si>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</si>
  <si>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</si>
  <si>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</si>
  <si>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</si>
  <si>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</si>
  <si>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</si>
  <si>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</si>
  <si>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</si>
  <si>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</si>
  <si>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</si>
  <si>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</si>
  <si>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</si>
  <si>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</si>
  <si>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</si>
  <si>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</si>
  <si>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</si>
  <si>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</si>
  <si>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</si>
  <si>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</si>
  <si>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</si>
  <si>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</si>
  <si>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</si>
  <si>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</si>
  <si>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</si>
  <si>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</si>
  <si>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</si>
  <si>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</si>
  <si>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</si>
  <si>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</si>
  <si>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</si>
  <si>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</si>
  <si>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</si>
  <si>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</si>
  <si>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</si>
  <si>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</si>
  <si>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</si>
  <si>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</si>
  <si>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</si>
  <si>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</si>
  <si>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</si>
  <si>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</si>
  <si>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</si>
  <si>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</si>
  <si>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</si>
  <si>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</si>
  <si>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</si>
  <si>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</si>
  <si>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</si>
  <si>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</si>
  <si>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</si>
  <si>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</si>
  <si>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</si>
  <si>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</si>
  <si>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</si>
  <si>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</si>
  <si>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</si>
  <si>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</si>
  <si>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</si>
  <si>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</si>
  <si>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</si>
  <si>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</si>
  <si>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</si>
  <si>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</si>
  <si>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</si>
  <si>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</si>
  <si>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</si>
  <si>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</si>
  <si>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</si>
  <si>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</si>
  <si>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</si>
  <si>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</si>
  <si>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</si>
  <si>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</si>
  <si>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</si>
  <si>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</si>
  <si>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</si>
  <si>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</si>
  <si>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</si>
  <si>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</si>
  <si>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</si>
  <si>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</si>
  <si>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</si>
  <si>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</si>
  <si>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</si>
  <si>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</si>
  <si>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</si>
  <si>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</si>
  <si>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</si>
  <si>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</si>
  <si>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</si>
  <si>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</si>
  <si>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</si>
  <si>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</si>
  <si>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</si>
  <si>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</si>
  <si>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</si>
  <si>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</si>
  <si>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</si>
  <si>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</si>
  <si>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</si>
  <si>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</si>
  <si>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</si>
  <si>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</si>
  <si>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</si>
  <si>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</si>
  <si>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</si>
  <si>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</si>
  <si>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</si>
  <si>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</si>
  <si>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</si>
  <si>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</si>
  <si>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</si>
  <si>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</si>
  <si>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</si>
  <si>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</si>
  <si>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</si>
  <si>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</si>
  <si>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</si>
  <si>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</si>
  <si>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</si>
  <si>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</si>
  <si>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</si>
  <si>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</si>
  <si>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</si>
  <si>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</si>
  <si>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</si>
  <si>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</si>
  <si>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</si>
  <si>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</si>
  <si>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</si>
  <si>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</si>
  <si>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</si>
  <si>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</si>
  <si>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</si>
  <si>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</si>
  <si>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</si>
  <si>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</si>
  <si>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</si>
  <si>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</si>
  <si>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</si>
  <si>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</si>
  <si>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</si>
  <si>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</si>
  <si>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</si>
  <si>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</si>
  <si>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</si>
  <si>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</si>
  <si>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</si>
  <si>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</si>
  <si>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</si>
  <si>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</si>
  <si>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</si>
  <si>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</si>
  <si>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</si>
  <si>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</si>
  <si>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</si>
  <si>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</si>
  <si>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</si>
  <si>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</si>
  <si>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</si>
  <si>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</si>
  <si>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</si>
  <si>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</si>
  <si>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</si>
  <si>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</si>
  <si>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</si>
  <si>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</si>
  <si>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</si>
  <si>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</si>
  <si>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</si>
  <si>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</si>
  <si>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</si>
  <si>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</si>
  <si>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</si>
  <si>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</si>
  <si>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</si>
  <si>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</si>
  <si>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</si>
  <si>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</si>
  <si>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</si>
  <si>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</si>
  <si>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</si>
  <si>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</si>
  <si>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</si>
  <si>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</si>
  <si>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</si>
  <si>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</si>
  <si>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</si>
  <si>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</si>
  <si>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</si>
  <si>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</si>
  <si>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</si>
  <si>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</si>
  <si>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</si>
  <si>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</si>
  <si>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</si>
  <si>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</si>
  <si>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</si>
  <si>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</si>
  <si>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</si>
  <si>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</si>
  <si>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</si>
  <si>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</si>
  <si>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</si>
  <si>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</si>
  <si>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</si>
  <si>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</si>
  <si>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</si>
  <si>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</si>
  <si>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</si>
  <si>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</si>
  <si>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</si>
  <si>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</si>
  <si>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</si>
  <si>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</si>
  <si>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</si>
  <si>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</si>
  <si>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</si>
  <si>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</si>
  <si>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</si>
  <si>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</si>
  <si>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</si>
  <si>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</si>
  <si>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</si>
  <si>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</si>
  <si>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</si>
  <si>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</si>
  <si>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</si>
  <si>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</si>
  <si>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</si>
  <si>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</si>
  <si>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</si>
  <si>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</si>
  <si>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</si>
  <si>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</si>
  <si>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</si>
  <si>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</si>
  <si>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</si>
  <si>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</si>
  <si>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</si>
  <si>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</si>
  <si>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</si>
  <si>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</si>
  <si>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</si>
  <si>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</si>
  <si>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</si>
  <si>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</si>
  <si>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</si>
  <si>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</si>
  <si>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</si>
  <si>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</si>
  <si>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</si>
  <si>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</si>
  <si>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</si>
  <si>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</si>
  <si>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</si>
  <si>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</si>
  <si>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</si>
  <si>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</si>
  <si>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</si>
  <si>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</si>
  <si>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</si>
  <si>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</si>
  <si>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</si>
  <si>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</si>
  <si>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</si>
  <si>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</si>
  <si>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</si>
  <si>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</si>
  <si>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</si>
  <si>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</si>
  <si>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</si>
  <si>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</si>
  <si>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</si>
  <si>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</si>
  <si>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</si>
  <si>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</si>
  <si>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</si>
  <si>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</si>
  <si>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</si>
  <si>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</si>
  <si>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</si>
  <si>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</si>
  <si>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</si>
  <si>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</si>
  <si>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</si>
  <si>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</si>
  <si>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</si>
  <si>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</si>
  <si>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</si>
  <si>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</si>
  <si>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</si>
  <si>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</si>
  <si>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</si>
  <si>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</si>
  <si>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</si>
  <si>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</si>
  <si>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</si>
  <si>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</si>
  <si>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</si>
  <si>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</si>
  <si>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</si>
  <si>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</si>
  <si>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</si>
  <si>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</si>
  <si>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</si>
  <si>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</si>
  <si>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</si>
  <si>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</si>
  <si>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</si>
  <si>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</si>
  <si>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</si>
  <si>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</si>
  <si>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</si>
  <si>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</si>
  <si>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</si>
  <si>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</si>
  <si>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</si>
  <si>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</si>
  <si>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</si>
  <si>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</si>
  <si>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</si>
  <si>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</si>
  <si>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</si>
  <si>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</si>
  <si>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</si>
  <si>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</si>
  <si>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</si>
  <si>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</si>
  <si>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</si>
  <si>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</si>
  <si>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</si>
  <si>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</si>
  <si>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</si>
  <si>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</si>
  <si>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</si>
  <si>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</si>
  <si>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</si>
  <si>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</si>
  <si>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</si>
  <si>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</si>
  <si>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</si>
  <si>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</si>
  <si>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</si>
  <si>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</si>
  <si>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</si>
  <si>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</si>
  <si>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</si>
  <si>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</si>
  <si>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</si>
  <si>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</si>
  <si>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</si>
  <si>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</si>
  <si>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</si>
  <si>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</si>
  <si>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</si>
  <si>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</si>
  <si>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</si>
  <si>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</si>
  <si>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</si>
  <si>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</si>
  <si>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</si>
  <si>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</si>
  <si>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</si>
  <si>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</si>
  <si>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</si>
  <si>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</si>
  <si>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</si>
  <si>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</si>
  <si>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</si>
  <si>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</si>
  <si>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</si>
  <si>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</si>
  <si>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</si>
  <si>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</si>
  <si>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</si>
  <si>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</si>
  <si>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</si>
  <si>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</si>
  <si>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</si>
  <si>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</si>
  <si>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</si>
  <si>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</si>
  <si>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</si>
  <si>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</si>
  <si>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</si>
  <si>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</si>
  <si>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</si>
  <si>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</si>
  <si>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</si>
  <si>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</si>
  <si>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</si>
  <si>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</si>
  <si>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</si>
  <si>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</si>
  <si>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</si>
  <si>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</si>
  <si>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</si>
  <si>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</si>
  <si>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</si>
  <si>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</si>
  <si>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</si>
  <si>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</si>
  <si>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</si>
  <si>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</si>
  <si>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</si>
  <si>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</si>
  <si>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</si>
  <si>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</si>
  <si>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</si>
  <si>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</si>
  <si>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</si>
  <si>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</si>
  <si>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</si>
  <si>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</si>
  <si>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</si>
  <si>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</si>
  <si>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</si>
  <si>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</si>
  <si>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</si>
  <si>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</si>
  <si>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</si>
  <si>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</si>
  <si>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</si>
  <si>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</si>
  <si>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</si>
  <si>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</si>
  <si>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</si>
  <si>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</si>
  <si>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</si>
  <si>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</si>
  <si>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</si>
  <si>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</si>
  <si>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</si>
  <si>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</si>
  <si>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</si>
  <si>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</si>
  <si>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</si>
  <si>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</si>
  <si>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</si>
  <si>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</si>
  <si>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</si>
  <si>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</si>
  <si>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</si>
  <si>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</si>
  <si>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</si>
  <si>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</si>
  <si>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</si>
  <si>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</si>
  <si>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</si>
  <si>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</si>
  <si>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</si>
  <si>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</si>
  <si>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</si>
  <si>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</si>
  <si>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</si>
  <si>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</si>
  <si>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</si>
  <si>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</si>
  <si>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</si>
  <si>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</si>
  <si>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</si>
  <si>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</si>
  <si>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</si>
  <si>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</si>
  <si>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</si>
  <si>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</si>
  <si>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</si>
  <si>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</si>
  <si>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</si>
  <si>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</si>
  <si>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</si>
  <si>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</si>
  <si>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</si>
  <si>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</si>
  <si>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</si>
  <si>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</si>
  <si>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</si>
  <si>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</si>
  <si>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</si>
  <si>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</si>
  <si>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</si>
  <si>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</si>
  <si>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</si>
  <si>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</si>
  <si>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</si>
  <si>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</si>
  <si>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</si>
  <si>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</si>
  <si>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</si>
  <si>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</si>
  <si>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</si>
  <si>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</si>
  <si>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</si>
  <si>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</si>
  <si>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</si>
  <si>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</si>
  <si>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</si>
  <si>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</si>
  <si>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</si>
  <si>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</si>
  <si>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</si>
  <si>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</si>
  <si>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</si>
  <si>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</si>
  <si>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</si>
  <si>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</si>
  <si>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</si>
  <si>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</si>
  <si>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</si>
  <si>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</si>
  <si>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</si>
  <si>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</si>
  <si>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</si>
  <si>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</si>
  <si>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</si>
  <si>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</si>
  <si>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</si>
  <si>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</si>
  <si>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</si>
  <si>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</si>
  <si>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</si>
  <si>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</si>
  <si>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</si>
  <si>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</si>
  <si>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</si>
  <si>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</si>
  <si>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</si>
  <si>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</si>
  <si>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</si>
  <si>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</si>
  <si>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</si>
  <si>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</si>
  <si>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</si>
  <si>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</si>
  <si>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</si>
  <si>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</si>
  <si>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</si>
  <si>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</si>
  <si>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</si>
  <si>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</si>
  <si>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</si>
  <si>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</si>
  <si>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</si>
  <si>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</si>
  <si>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</si>
  <si>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</si>
  <si>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</si>
  <si>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</si>
  <si>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</si>
  <si>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</si>
  <si>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</si>
  <si>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</si>
  <si>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</si>
  <si>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</si>
  <si>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</si>
  <si>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</si>
  <si>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</si>
  <si>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</si>
  <si>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</si>
  <si>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</si>
  <si>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</si>
  <si>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</si>
  <si>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</si>
  <si>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</si>
  <si>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</si>
  <si>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</si>
  <si>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</si>
  <si>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</si>
  <si>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</si>
  <si>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</si>
  <si>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</si>
  <si>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</si>
  <si>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</si>
  <si>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</si>
  <si>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</si>
  <si>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</si>
  <si>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</si>
  <si>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</si>
  <si>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</si>
  <si>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</si>
  <si>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</si>
  <si>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</si>
  <si>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</si>
  <si>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</si>
  <si>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</si>
  <si>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</si>
  <si>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</si>
  <si>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</si>
  <si>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</si>
  <si>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</si>
  <si>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</si>
  <si>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</si>
  <si>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</si>
  <si>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</si>
  <si>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</si>
  <si>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</si>
  <si>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</si>
  <si>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</si>
  <si>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</si>
  <si>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</si>
  <si>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</si>
  <si>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</si>
  <si>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</si>
  <si>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</si>
  <si>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</si>
  <si>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</si>
  <si>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</si>
  <si>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</si>
  <si>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</si>
  <si>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</si>
  <si>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</si>
  <si>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</si>
  <si>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</si>
  <si>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</si>
  <si>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</si>
  <si>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</si>
  <si>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</si>
  <si>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</si>
  <si>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</si>
  <si>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</si>
  <si>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</si>
  <si>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</si>
  <si>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</si>
  <si>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</si>
  <si>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</si>
  <si>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</si>
  <si>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</si>
  <si>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</si>
  <si>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</si>
  <si>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</si>
  <si>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</si>
  <si>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</si>
  <si>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</si>
  <si>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</si>
  <si>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</si>
  <si>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</si>
  <si>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</si>
  <si>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</si>
  <si>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</si>
  <si>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</si>
  <si>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</si>
  <si>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</si>
  <si>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</si>
  <si>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</si>
  <si>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</si>
  <si>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</si>
  <si>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</si>
  <si>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</si>
  <si>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</si>
  <si>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</si>
  <si>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</si>
  <si>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</si>
  <si>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</si>
  <si>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</si>
  <si>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</si>
  <si>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</si>
  <si>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</si>
  <si>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</si>
  <si>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</si>
  <si>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</si>
  <si>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</si>
  <si>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</si>
  <si>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</si>
  <si>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</si>
  <si>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</si>
  <si>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</si>
  <si>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</si>
  <si>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</si>
  <si>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</si>
  <si>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</si>
  <si>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</si>
  <si>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</si>
  <si>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</si>
  <si>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</si>
  <si>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</si>
  <si>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</si>
  <si>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</si>
  <si>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</si>
  <si>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</si>
  <si>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</si>
  <si>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</si>
  <si>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</si>
  <si>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</si>
  <si>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</si>
  <si>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</si>
  <si>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</si>
  <si>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</si>
  <si>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</si>
  <si>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</si>
  <si>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</si>
  <si>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</si>
  <si>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</si>
  <si>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</si>
  <si>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</si>
  <si>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</si>
  <si>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</si>
  <si>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</si>
  <si>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</si>
  <si>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</si>
  <si>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</si>
  <si>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</si>
  <si>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</si>
  <si>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</si>
  <si>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</si>
  <si>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</si>
  <si>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</si>
  <si>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</si>
  <si>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</si>
  <si>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</si>
  <si>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</si>
  <si>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</si>
  <si>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</si>
  <si>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</si>
  <si>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</si>
  <si>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</si>
  <si>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</si>
  <si>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</si>
  <si>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</si>
  <si>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</si>
  <si>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</si>
  <si>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</si>
  <si>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</si>
  <si>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</si>
  <si>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</si>
  <si>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</si>
  <si>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</si>
  <si>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</si>
  <si>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</si>
  <si>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</si>
  <si>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</si>
  <si>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</si>
  <si>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</si>
  <si>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</si>
  <si>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</si>
  <si>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</si>
  <si>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</si>
  <si>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</si>
  <si>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</si>
  <si>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</si>
  <si>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</si>
  <si>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</si>
  <si>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</si>
  <si>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</si>
  <si>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</si>
  <si>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</si>
  <si>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</si>
  <si>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</si>
  <si>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</si>
  <si>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</si>
  <si>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</si>
  <si>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</si>
  <si>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</si>
  <si>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</si>
  <si>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</si>
  <si>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</si>
  <si>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</si>
  <si>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</si>
  <si>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</si>
  <si>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</si>
  <si>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</si>
  <si>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</si>
  <si>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</si>
  <si>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</si>
  <si>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</si>
  <si>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</si>
  <si>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</si>
  <si>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</si>
  <si>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</si>
  <si>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</si>
  <si>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</si>
  <si>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</si>
  <si>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</si>
  <si>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</si>
  <si>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</si>
  <si>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</si>
  <si>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</si>
  <si>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</si>
  <si>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</si>
  <si>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</si>
  <si>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</si>
  <si>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</si>
  <si>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</si>
  <si>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</si>
  <si>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</si>
  <si>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</si>
  <si>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</si>
  <si>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</si>
  <si>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</si>
  <si>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</si>
  <si>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</si>
  <si>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</si>
  <si>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</si>
  <si>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</si>
  <si>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</si>
  <si>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</si>
  <si>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</si>
  <si>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</si>
  <si>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</si>
  <si>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</si>
  <si>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</si>
  <si>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</si>
  <si>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</si>
  <si>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</si>
  <si>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</si>
  <si>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</si>
  <si>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</si>
  <si>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</si>
  <si>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</si>
  <si>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</si>
  <si>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</si>
  <si>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</si>
  <si>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</si>
  <si>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</si>
  <si>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</si>
  <si>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</si>
  <si>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</si>
  <si>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</si>
  <si>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</si>
  <si>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</si>
  <si>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</si>
  <si>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</si>
  <si>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</si>
  <si>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</si>
  <si>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</si>
  <si>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</si>
  <si>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</si>
  <si>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</si>
  <si>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</si>
  <si>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</si>
  <si>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</si>
  <si>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</si>
  <si>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</si>
  <si>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</si>
  <si>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</si>
  <si>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</si>
  <si>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</si>
  <si>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</si>
  <si>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</si>
  <si>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</si>
  <si>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</si>
  <si>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</si>
  <si>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</si>
  <si>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</si>
  <si>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</si>
  <si>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</si>
  <si>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</si>
  <si>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</si>
  <si>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</si>
  <si>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</si>
  <si>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</si>
  <si>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</si>
  <si>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</si>
  <si>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</si>
  <si>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</si>
  <si>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</si>
  <si>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</si>
  <si>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</si>
  <si>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</si>
  <si>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</si>
  <si>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</si>
  <si>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</si>
  <si>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</si>
  <si>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</si>
  <si>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</si>
  <si>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</si>
  <si>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</si>
  <si>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</si>
  <si>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</si>
  <si>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</si>
  <si>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</si>
  <si>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</si>
  <si>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</si>
  <si>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</si>
  <si>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</si>
  <si>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</si>
  <si>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</si>
  <si>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</si>
  <si>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</si>
  <si>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</si>
  <si>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</si>
  <si>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</si>
  <si>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</si>
  <si>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</si>
  <si>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</si>
  <si>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</si>
  <si>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</si>
  <si>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</si>
  <si>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</si>
  <si>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</si>
  <si>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</si>
  <si>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</si>
  <si>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</si>
  <si>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</si>
  <si>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</si>
  <si>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</si>
  <si>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</si>
  <si>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</si>
  <si>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</si>
  <si>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</si>
  <si>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</si>
  <si>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</si>
  <si>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</si>
  <si>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</si>
  <si>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</si>
  <si>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</si>
  <si>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</si>
  <si>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</si>
  <si>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</si>
  <si>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</si>
  <si>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</si>
  <si>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</si>
  <si>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</si>
  <si>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</si>
  <si>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</si>
  <si>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</si>
  <si>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</si>
  <si>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</si>
  <si>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</si>
  <si>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</si>
  <si>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</si>
  <si>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</si>
  <si>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</si>
  <si>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</si>
  <si>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</si>
  <si>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</si>
  <si>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</si>
  <si>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</si>
  <si>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</si>
  <si>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</si>
  <si>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</si>
  <si>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</si>
  <si>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</si>
  <si>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</si>
  <si>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</si>
  <si>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</si>
  <si>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</si>
  <si>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</si>
  <si>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</si>
  <si>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</si>
  <si>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</si>
  <si>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</si>
  <si>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</si>
  <si>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</si>
  <si>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</si>
  <si>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</si>
  <si>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</si>
  <si>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</si>
  <si>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</si>
  <si>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</si>
  <si>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</si>
  <si>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</si>
  <si>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</si>
  <si>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</si>
  <si>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</si>
  <si>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</si>
  <si>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</si>
  <si>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</si>
  <si>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</si>
  <si>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</si>
  <si>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</si>
  <si>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</si>
  <si>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</si>
  <si>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</si>
  <si>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</si>
  <si>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</si>
  <si>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</si>
  <si>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</si>
  <si>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</si>
  <si>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</si>
  <si>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</si>
  <si>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</si>
  <si>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</si>
  <si>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</si>
  <si>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</si>
  <si>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</si>
  <si>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</si>
  <si>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</si>
  <si>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</si>
  <si>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</si>
  <si>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</si>
  <si>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</si>
  <si>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</si>
  <si>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</si>
  <si>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</si>
  <si>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</si>
  <si>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</si>
  <si>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</si>
  <si>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</si>
  <si>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</si>
  <si>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</si>
  <si>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</si>
  <si>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</si>
  <si>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</si>
  <si>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</si>
  <si>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</si>
  <si>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</si>
  <si>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</si>
  <si>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</si>
  <si>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</si>
  <si>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</si>
  <si>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</si>
  <si>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</si>
  <si>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</si>
  <si>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</si>
  <si>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</si>
  <si>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</si>
  <si>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</si>
  <si>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</si>
  <si>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</si>
  <si>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</si>
  <si>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</si>
  <si>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</si>
  <si>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</si>
  <si>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</si>
  <si>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</si>
  <si>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</si>
  <si>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</si>
  <si>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</si>
  <si>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</si>
  <si>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</si>
  <si>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</si>
  <si>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</si>
  <si>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</si>
  <si>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</si>
  <si>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</si>
  <si>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</si>
  <si>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</si>
  <si>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</si>
  <si>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</si>
  <si>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</si>
  <si>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</si>
  <si>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</si>
  <si>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</si>
  <si>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</si>
  <si>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</si>
  <si>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</si>
  <si>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</si>
  <si>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</si>
  <si>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</si>
  <si>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</si>
  <si>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</si>
  <si>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</si>
  <si>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</si>
  <si>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</si>
  <si>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</si>
  <si>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</si>
  <si>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</si>
  <si>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</si>
  <si>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</si>
  <si>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</si>
  <si>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</si>
  <si>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</si>
  <si>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</si>
  <si>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</si>
  <si>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</si>
  <si>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</si>
  <si>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</si>
  <si>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</si>
  <si>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</si>
  <si>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</si>
  <si>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</si>
  <si>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</si>
  <si>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</si>
  <si>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</si>
  <si>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</si>
  <si>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</si>
  <si>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</si>
  <si>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</si>
  <si>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</si>
  <si>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</si>
  <si>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</si>
  <si>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</si>
  <si>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</si>
  <si>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</si>
  <si>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</si>
  <si>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</si>
  <si>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</si>
  <si>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</si>
  <si>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</si>
  <si>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</si>
  <si>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</si>
  <si>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</si>
  <si>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</si>
  <si>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</si>
  <si>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</si>
  <si>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</si>
  <si>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</si>
  <si>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</si>
  <si>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</si>
  <si>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</si>
  <si>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</si>
  <si>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</si>
  <si>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</si>
  <si>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</si>
  <si>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</si>
  <si>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</si>
  <si>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</si>
  <si>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</si>
  <si>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</si>
  <si>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</si>
  <si>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</si>
  <si>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</si>
  <si>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</si>
  <si>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</si>
  <si>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</si>
  <si>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</si>
  <si>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</si>
  <si>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</si>
  <si>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</si>
  <si>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</si>
  <si>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</si>
  <si>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</si>
  <si>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</si>
  <si>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</si>
  <si>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</si>
  <si>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</si>
  <si>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</si>
  <si>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</si>
  <si>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</si>
  <si>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</si>
  <si>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</si>
  <si>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</si>
  <si>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</si>
  <si>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</si>
  <si>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</si>
  <si>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</si>
  <si>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</si>
  <si>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</si>
  <si>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</si>
  <si>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</si>
  <si>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</si>
  <si>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</si>
  <si>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</si>
  <si>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</si>
  <si>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</si>
  <si>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</si>
  <si>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</si>
  <si>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</si>
  <si>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</si>
  <si>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</si>
  <si>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</si>
  <si>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</si>
  <si>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</si>
  <si>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</si>
  <si>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</si>
  <si>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</si>
  <si>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</si>
  <si>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</si>
  <si>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</si>
  <si>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</si>
  <si>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</si>
  <si>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</si>
  <si>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</si>
  <si>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</si>
  <si>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</si>
  <si>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</si>
  <si>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</si>
  <si>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</si>
  <si>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</si>
  <si>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</si>
  <si>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</si>
  <si>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</si>
  <si>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</si>
  <si>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</si>
  <si>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</si>
  <si>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</si>
  <si>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</si>
  <si>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</si>
  <si>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</si>
  <si>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</si>
  <si>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</si>
  <si>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</si>
  <si>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</si>
  <si>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</si>
  <si>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</si>
  <si>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</si>
  <si>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</si>
  <si>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</si>
  <si>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</si>
  <si>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</si>
  <si>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</si>
  <si>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</si>
  <si>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</si>
  <si>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</si>
  <si>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</si>
  <si>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</si>
  <si>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</si>
  <si>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</si>
  <si>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</si>
  <si>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</si>
  <si>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</si>
  <si>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</si>
  <si>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</si>
  <si>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</si>
  <si>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</si>
  <si>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</si>
  <si>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</si>
  <si>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</si>
  <si>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</si>
  <si>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</si>
  <si>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</si>
  <si>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</si>
  <si>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</si>
  <si>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</si>
  <si>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</si>
  <si>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</si>
  <si>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</si>
  <si>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</si>
  <si>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</si>
  <si>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</si>
  <si>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</si>
  <si>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</si>
  <si>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</si>
  <si>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</si>
  <si>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</si>
  <si>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</si>
  <si>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</si>
  <si>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</si>
  <si>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</si>
  <si>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</si>
  <si>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</si>
  <si>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</si>
  <si>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</si>
  <si>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</si>
  <si>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</si>
  <si>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</si>
  <si>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</si>
  <si>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</si>
  <si>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</si>
  <si>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</si>
  <si>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</si>
  <si>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</si>
  <si>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</si>
  <si>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</si>
  <si>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</si>
  <si>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</si>
  <si>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</si>
  <si>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</si>
  <si>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</si>
  <si>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</si>
  <si>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</si>
  <si>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</si>
  <si>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</si>
  <si>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</si>
  <si>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</si>
  <si>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</si>
  <si>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</si>
  <si>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</si>
  <si>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</si>
  <si>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</si>
  <si>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</si>
  <si>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</si>
  <si>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</si>
  <si>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</si>
  <si>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</si>
  <si>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</si>
  <si>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</si>
  <si>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</si>
  <si>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</si>
  <si>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</si>
  <si>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</si>
  <si>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</si>
  <si>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</si>
  <si>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</si>
  <si>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</si>
  <si>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</si>
  <si>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</si>
  <si>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</si>
  <si>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</si>
  <si>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</si>
  <si>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</si>
  <si>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</si>
  <si>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</si>
  <si>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</si>
  <si>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</si>
  <si>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</si>
  <si>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</si>
  <si>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</si>
  <si>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</si>
  <si>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</si>
  <si>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</si>
  <si>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</si>
  <si>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</si>
  <si>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</si>
  <si>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</si>
  <si>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</si>
  <si>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</si>
  <si>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</si>
  <si>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</si>
  <si>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</si>
  <si>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</si>
  <si>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</si>
  <si>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</si>
  <si>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</si>
  <si>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</si>
  <si>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</si>
  <si>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</si>
  <si>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</si>
  <si>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</si>
  <si>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</si>
  <si>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</si>
  <si>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</si>
  <si>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</si>
  <si>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</si>
  <si>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</si>
  <si>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</si>
  <si>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</si>
  <si>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</si>
  <si>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</si>
  <si>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</si>
  <si>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</si>
  <si>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</si>
  <si>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</si>
  <si>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</si>
  <si>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</si>
  <si>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</si>
  <si>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</si>
  <si>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</si>
  <si>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</si>
  <si>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</si>
  <si>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</si>
  <si>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</si>
  <si>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</si>
  <si>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</si>
  <si>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</si>
  <si>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</si>
  <si>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</si>
  <si>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</si>
  <si>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</si>
  <si>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</si>
  <si>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</si>
  <si>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</si>
  <si>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</si>
  <si>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</si>
  <si>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</si>
  <si>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</si>
  <si>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</si>
  <si>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</si>
  <si>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</si>
  <si>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</si>
  <si>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</si>
  <si>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</si>
  <si>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</si>
  <si>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</si>
  <si>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</si>
  <si>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</si>
  <si>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</si>
  <si>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</si>
  <si>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</si>
  <si>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</si>
  <si>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</si>
  <si>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</si>
  <si>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</si>
  <si>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</si>
  <si>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</si>
  <si>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</si>
  <si>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</si>
  <si>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</si>
  <si>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</si>
  <si>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</si>
  <si>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</si>
  <si>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</si>
  <si>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</si>
  <si>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</si>
  <si>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</si>
  <si>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</si>
  <si>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</si>
  <si>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</si>
  <si>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</si>
  <si>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</si>
  <si>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</si>
  <si>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</si>
  <si>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</si>
  <si>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</si>
  <si>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</si>
  <si>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</si>
  <si>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</si>
  <si>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</si>
  <si>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</si>
  <si>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</si>
  <si>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</si>
  <si>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</si>
  <si>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</si>
  <si>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</si>
  <si>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</si>
  <si>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</si>
  <si>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</si>
  <si>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</si>
  <si>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</si>
  <si>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</si>
  <si>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</si>
  <si>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</si>
  <si>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</si>
  <si>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</si>
  <si>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</si>
  <si>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</si>
  <si>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</si>
  <si>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</si>
  <si>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</si>
  <si>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</si>
  <si>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</si>
  <si>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</si>
  <si>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</si>
  <si>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</si>
  <si>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</si>
  <si>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</si>
  <si>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</si>
  <si>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</si>
  <si>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</si>
  <si>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</si>
  <si>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</si>
  <si>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</si>
  <si>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</si>
  <si>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</si>
  <si>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</si>
  <si>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</si>
  <si>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</si>
  <si>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</si>
  <si>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</si>
  <si>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</si>
  <si>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</si>
  <si>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</si>
  <si>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</si>
  <si>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</si>
  <si>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</si>
  <si>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</si>
  <si>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</si>
  <si>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</si>
  <si>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</si>
  <si>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</si>
  <si>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</si>
  <si>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</si>
  <si>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</si>
  <si>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</si>
  <si>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</si>
  <si>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</si>
  <si>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</si>
  <si>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</si>
  <si>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</si>
  <si>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</si>
  <si>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</si>
  <si>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</si>
  <si>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</si>
  <si>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</si>
  <si>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</si>
  <si>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</si>
  <si>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</si>
  <si>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</si>
  <si>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</si>
  <si>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</si>
  <si>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</si>
  <si>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</si>
  <si>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</si>
  <si>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</si>
  <si>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</si>
  <si>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</si>
  <si>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</si>
  <si>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</si>
  <si>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</si>
  <si>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</si>
  <si>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</si>
  <si>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</si>
  <si>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</si>
  <si>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</si>
  <si>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</si>
  <si>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</si>
  <si>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</si>
  <si>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</si>
  <si>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</si>
  <si>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</si>
  <si>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</si>
  <si>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</si>
  <si>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</si>
  <si>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</si>
  <si>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</si>
  <si>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</si>
  <si>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</si>
  <si>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</si>
  <si>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</si>
  <si>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</si>
  <si>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</si>
  <si>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</si>
  <si>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</si>
  <si>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</si>
  <si>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</si>
  <si>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</si>
  <si>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</si>
  <si>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</si>
  <si>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</si>
  <si>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</si>
  <si>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</si>
  <si>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</si>
  <si>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</si>
  <si>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</si>
  <si>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</si>
  <si>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</si>
  <si>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</si>
  <si>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</si>
  <si>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</si>
  <si>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</si>
  <si>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</si>
  <si>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</si>
  <si>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</si>
  <si>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</si>
  <si>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</si>
  <si>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</si>
  <si>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</si>
  <si>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</si>
  <si>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</si>
  <si>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</si>
  <si>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</si>
  <si>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</si>
  <si>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</si>
  <si>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</si>
  <si>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</si>
  <si>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</si>
  <si>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</si>
  <si>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</si>
  <si>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</si>
  <si>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</si>
  <si>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</si>
  <si>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</si>
  <si>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</si>
  <si>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</si>
  <si>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</si>
  <si>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</si>
  <si>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</si>
  <si>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</si>
  <si>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</si>
  <si>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</si>
  <si>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</si>
  <si>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</si>
  <si>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</si>
  <si>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</si>
  <si>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</si>
  <si>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</si>
  <si>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</si>
  <si>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</si>
  <si>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</si>
  <si>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</si>
  <si>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</si>
  <si>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</si>
  <si>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</si>
  <si>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</si>
  <si>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</si>
  <si>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</si>
  <si>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</si>
  <si>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</si>
  <si>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</si>
  <si>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</si>
  <si>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</si>
  <si>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</si>
  <si>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</si>
  <si>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</si>
  <si>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</si>
  <si>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</si>
  <si>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</si>
  <si>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</si>
  <si>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</si>
  <si>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</si>
  <si>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</si>
  <si>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</si>
  <si>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</si>
  <si>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</si>
  <si>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</si>
  <si>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</si>
  <si>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</si>
  <si>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</si>
  <si>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</si>
  <si>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</si>
  <si>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</si>
  <si>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</si>
  <si>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</si>
  <si>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</si>
  <si>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</si>
  <si>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</si>
  <si>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</si>
  <si>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</si>
  <si>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</si>
  <si>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</si>
  <si>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</si>
  <si>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</si>
  <si>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</si>
  <si>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</si>
  <si>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</si>
  <si>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</si>
  <si>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</si>
  <si>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</si>
  <si>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</si>
  <si>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</si>
  <si>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</si>
  <si>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</si>
  <si>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</si>
  <si>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</si>
  <si>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</si>
  <si>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</si>
  <si>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</si>
  <si>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</si>
  <si>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</si>
  <si>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</si>
  <si>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</si>
  <si>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</si>
  <si>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</si>
  <si>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</si>
  <si>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</si>
  <si>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</si>
  <si>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</si>
  <si>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</si>
  <si>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</si>
  <si>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</si>
  <si>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</si>
  <si>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</si>
  <si>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</si>
  <si>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</si>
  <si>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</si>
  <si>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</si>
  <si>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</si>
  <si>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</si>
  <si>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</si>
  <si>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</si>
  <si>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</si>
  <si>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</si>
  <si>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</si>
  <si>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</si>
  <si>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</si>
  <si>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</si>
  <si>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</si>
  <si>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</si>
  <si>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</si>
  <si>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</si>
  <si>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</si>
  <si>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</si>
  <si>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</si>
  <si>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</si>
  <si>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</si>
  <si>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</si>
  <si>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</si>
  <si>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</si>
  <si>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</si>
  <si>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</si>
  <si>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</si>
  <si>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</si>
  <si>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</si>
  <si>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</si>
  <si>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</si>
  <si>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</si>
  <si>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</si>
  <si>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</si>
  <si>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</si>
  <si>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</si>
  <si>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</si>
  <si>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</si>
  <si>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</si>
  <si>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</si>
  <si>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</si>
  <si>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</si>
  <si>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</si>
  <si>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</si>
  <si>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</si>
  <si>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</si>
  <si>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</si>
  <si>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</si>
  <si>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</si>
  <si>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</si>
  <si>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</si>
  <si>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</si>
  <si>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</si>
  <si>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</si>
  <si>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</si>
  <si>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</si>
  <si>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</si>
  <si>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</si>
  <si>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</si>
  <si>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</si>
  <si>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</si>
  <si>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</si>
  <si>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</si>
  <si>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</si>
  <si>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</si>
  <si>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</si>
  <si>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</si>
  <si>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</si>
  <si>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</si>
  <si>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</si>
  <si>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</si>
  <si>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</si>
  <si>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</si>
  <si>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</si>
  <si>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</si>
  <si>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</si>
  <si>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</si>
  <si>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</si>
  <si>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</si>
  <si>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</si>
  <si>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</si>
  <si>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</si>
  <si>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</si>
  <si>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</si>
  <si>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</si>
  <si>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</si>
  <si>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</si>
  <si>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</si>
  <si>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</si>
  <si>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</si>
  <si>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</si>
  <si>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</si>
  <si>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</si>
  <si>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</si>
  <si>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</si>
  <si>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</si>
  <si>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</si>
  <si>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</si>
  <si>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</si>
  <si>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</si>
  <si>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</si>
  <si>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</si>
  <si>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</si>
  <si>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</si>
  <si>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</si>
  <si>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</si>
  <si>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</si>
  <si>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</si>
  <si>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</si>
  <si>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</si>
  <si>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</si>
  <si>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</si>
  <si>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</si>
  <si>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</si>
  <si>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</si>
  <si>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</si>
  <si>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</si>
  <si>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</si>
  <si>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</si>
  <si>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</si>
  <si>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</si>
  <si>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</si>
  <si>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</si>
  <si>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</si>
  <si>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</si>
  <si>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</si>
  <si>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</si>
  <si>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</si>
  <si>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</si>
  <si>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</si>
  <si>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</si>
  <si>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</si>
  <si>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</si>
  <si>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</si>
  <si>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</si>
  <si>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</si>
  <si>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</si>
  <si>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</si>
  <si>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</si>
  <si>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</si>
  <si>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</si>
  <si>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</si>
  <si>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</si>
  <si>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</si>
  <si>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</si>
  <si>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</si>
  <si>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</si>
  <si>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</si>
  <si>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</si>
  <si>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</si>
  <si>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</si>
  <si>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</si>
  <si>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</si>
  <si>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</si>
  <si>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</si>
  <si>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</si>
  <si>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</si>
  <si>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</si>
  <si>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</si>
  <si>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</si>
  <si>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</si>
  <si>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</si>
  <si>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</si>
  <si>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</si>
  <si>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</si>
  <si>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</si>
  <si>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</si>
  <si>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</si>
  <si>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</si>
  <si>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</si>
  <si>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</si>
  <si>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</si>
  <si>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</si>
  <si>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</si>
  <si>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</si>
  <si>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</si>
  <si>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</si>
  <si>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</si>
  <si>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</si>
  <si>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</si>
  <si>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</si>
  <si>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</si>
  <si>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</si>
  <si>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</si>
  <si>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</si>
  <si>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</si>
  <si>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</si>
  <si>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</si>
  <si>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</si>
  <si>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</si>
  <si>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</si>
  <si>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</si>
  <si>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</si>
  <si>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</si>
  <si>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</si>
  <si>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</si>
  <si>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</si>
  <si>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</si>
  <si>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</si>
  <si>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</si>
  <si>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</si>
  <si>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</si>
  <si>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</si>
  <si>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</si>
  <si>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</si>
  <si>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</si>
  <si>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</si>
  <si>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</si>
  <si>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</si>
  <si>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</si>
  <si>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</si>
  <si>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</si>
  <si>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</si>
  <si>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</si>
  <si>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</si>
  <si>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</si>
  <si>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</si>
  <si>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</si>
  <si>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</si>
  <si>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</si>
  <si>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</si>
  <si>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</si>
  <si>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</si>
  <si>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</si>
  <si>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</si>
  <si>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</si>
  <si>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</si>
  <si>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</si>
  <si>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</si>
  <si>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</si>
  <si>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</si>
  <si>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</si>
  <si>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</si>
  <si>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</si>
  <si>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</si>
  <si>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</si>
  <si>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</si>
  <si>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</si>
  <si>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</si>
  <si>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</si>
  <si>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</si>
  <si>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</si>
  <si>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</si>
  <si>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</si>
  <si>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</si>
  <si>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</si>
  <si>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</si>
  <si>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</si>
  <si>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</si>
  <si>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</si>
  <si>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</si>
  <si>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</si>
  <si>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</si>
  <si>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</si>
  <si>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</si>
  <si>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</si>
  <si>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</si>
  <si>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</si>
  <si>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</si>
  <si>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</si>
  <si>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</si>
  <si>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</si>
  <si>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</si>
  <si>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</si>
  <si>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</si>
  <si>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</si>
  <si>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</si>
  <si>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</si>
  <si>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</si>
  <si>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</si>
  <si>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</si>
  <si>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</si>
  <si>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</si>
  <si>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</si>
  <si>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</si>
  <si>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</si>
  <si>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</si>
  <si>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</si>
  <si>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</si>
  <si>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</si>
  <si>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</si>
  <si>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</si>
  <si>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</si>
  <si>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</si>
  <si>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</si>
  <si>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</si>
  <si>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</si>
  <si>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</si>
  <si>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</si>
  <si>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</si>
  <si>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</si>
  <si>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</si>
  <si>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</si>
  <si>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</si>
  <si>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</si>
  <si>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</si>
  <si>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</si>
  <si>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</si>
  <si>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</si>
  <si>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</si>
  <si>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</si>
  <si>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</si>
  <si>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</si>
  <si>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</si>
  <si>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</si>
  <si>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</si>
  <si>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</si>
  <si>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</si>
  <si>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</si>
  <si>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</si>
  <si>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</si>
  <si>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</si>
  <si>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</si>
  <si>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</si>
  <si>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</si>
  <si>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</si>
  <si>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</si>
  <si>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</si>
  <si>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</si>
  <si>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</si>
  <si>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</si>
  <si>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</si>
  <si>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</si>
  <si>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</si>
  <si>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</si>
  <si>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</si>
  <si>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</si>
  <si>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</si>
  <si>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</si>
  <si>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</si>
  <si>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</si>
  <si>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</si>
  <si>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</si>
  <si>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</si>
  <si>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</si>
  <si>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</si>
  <si>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</si>
  <si>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</si>
  <si>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</si>
  <si>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</si>
  <si>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</si>
  <si>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</si>
  <si>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</si>
  <si>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</si>
  <si>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</si>
  <si>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</si>
  <si>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</si>
  <si>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</si>
  <si>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</si>
  <si>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</si>
  <si>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</si>
  <si>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</si>
  <si>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</si>
  <si>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</si>
  <si>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</si>
  <si>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</si>
  <si>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</si>
  <si>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</si>
  <si>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</si>
  <si>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</si>
  <si>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</si>
  <si>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</si>
  <si>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</si>
  <si>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</si>
  <si>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</si>
  <si>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</si>
  <si>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</si>
  <si>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</si>
  <si>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</si>
  <si>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</si>
  <si>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</si>
  <si>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</si>
  <si>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</si>
  <si>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</si>
  <si>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</si>
  <si>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</si>
  <si>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</si>
  <si>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</si>
  <si>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</si>
  <si>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</si>
  <si>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</si>
  <si>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</si>
  <si>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</si>
  <si>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</si>
  <si>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</si>
  <si>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</si>
  <si>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</si>
  <si>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</si>
  <si>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</si>
  <si>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</si>
  <si>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</si>
  <si>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</si>
  <si>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</si>
  <si>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</si>
  <si>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</si>
  <si>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</si>
  <si>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</si>
  <si>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</si>
  <si>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</si>
  <si>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</si>
  <si>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</si>
  <si>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</si>
  <si>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</si>
  <si>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</si>
  <si>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</si>
  <si>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</si>
  <si>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</si>
  <si>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</si>
  <si>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</si>
  <si>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</si>
  <si>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</si>
  <si>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</si>
  <si>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</si>
  <si>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</si>
  <si>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</si>
  <si>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</si>
  <si>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</si>
  <si>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</si>
  <si>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</si>
  <si>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</si>
  <si>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</si>
  <si>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</si>
  <si>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</si>
  <si>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</si>
  <si>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</si>
  <si>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</si>
  <si>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</si>
  <si>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</si>
  <si>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</si>
  <si>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</si>
  <si>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</si>
  <si>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</si>
  <si>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</si>
  <si>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</si>
  <si>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</si>
  <si>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</si>
  <si>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</si>
  <si>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</si>
  <si>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</si>
  <si>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</si>
  <si>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</si>
  <si>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</si>
  <si>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</si>
  <si>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</si>
  <si>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</si>
  <si>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</si>
  <si>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</si>
  <si>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</si>
  <si>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</si>
  <si>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</si>
  <si>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</si>
  <si>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</si>
  <si>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</si>
  <si>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</si>
  <si>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</si>
  <si>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</si>
  <si>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</si>
  <si>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</si>
  <si>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</si>
  <si>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</si>
  <si>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</si>
  <si>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</si>
  <si>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</si>
  <si>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</si>
  <si>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</si>
  <si>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</si>
  <si>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</si>
  <si>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</si>
  <si>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</si>
  <si>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</si>
  <si>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</si>
  <si>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</si>
  <si>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</si>
  <si>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</si>
  <si>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</si>
  <si>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</si>
  <si>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</si>
  <si>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</si>
  <si>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</si>
  <si>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</si>
  <si>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</si>
  <si>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</si>
  <si>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</si>
  <si>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</si>
  <si>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</si>
  <si>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</si>
  <si>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</si>
  <si>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</si>
  <si>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</si>
  <si>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</si>
  <si>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</si>
  <si>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</si>
  <si>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</si>
  <si>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</si>
  <si>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</si>
  <si>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</si>
  <si>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</si>
  <si>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</si>
  <si>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</si>
  <si>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</si>
  <si>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</si>
  <si>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</si>
  <si>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</si>
  <si>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</si>
  <si>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</si>
  <si>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</si>
  <si>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</si>
  <si>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</si>
  <si>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</si>
  <si>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</si>
  <si>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</si>
  <si>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</si>
  <si>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</si>
  <si>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</si>
  <si>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</si>
  <si>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</si>
  <si>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</si>
  <si>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</si>
  <si>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</si>
  <si>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</si>
  <si>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</si>
  <si>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</si>
  <si>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</si>
  <si>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</si>
  <si>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</si>
  <si>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</si>
  <si>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</si>
  <si>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</si>
  <si>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</si>
  <si>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</si>
  <si>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</si>
  <si>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</si>
  <si>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</si>
  <si>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</si>
  <si>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</si>
  <si>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</si>
  <si>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</si>
  <si>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</si>
  <si>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</si>
  <si>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</si>
  <si>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</si>
  <si>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</si>
  <si>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</si>
  <si>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</si>
  <si>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</si>
  <si>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</si>
  <si>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</si>
  <si>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</si>
  <si>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</si>
  <si>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</si>
  <si>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</si>
  <si>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</si>
  <si>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</si>
  <si>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</si>
  <si>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</si>
  <si>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</si>
  <si>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</si>
  <si>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</si>
  <si>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</si>
  <si>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</si>
  <si>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</si>
  <si>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</si>
  <si>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</si>
  <si>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</si>
  <si>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</si>
  <si>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</si>
  <si>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</si>
  <si>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</si>
  <si>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</si>
  <si>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</si>
  <si>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</si>
  <si>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</si>
  <si>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</si>
  <si>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</si>
  <si>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</si>
  <si>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</si>
  <si>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</si>
  <si>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</si>
  <si>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</si>
  <si>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</si>
  <si>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</si>
  <si>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</si>
  <si>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</si>
  <si>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</si>
  <si>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</si>
  <si>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</si>
  <si>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</si>
  <si>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</si>
  <si>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</si>
  <si>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</si>
  <si>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</si>
  <si>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</si>
  <si>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</si>
  <si>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</si>
  <si>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</si>
  <si>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</si>
  <si>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</si>
  <si>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</si>
  <si>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</si>
  <si>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</si>
  <si>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</si>
  <si>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</si>
  <si>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</si>
  <si>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</si>
  <si>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</si>
  <si>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</si>
  <si>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</si>
  <si>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</si>
  <si>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</si>
  <si>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</si>
  <si>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</si>
  <si>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</si>
  <si>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</si>
  <si>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</si>
  <si>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</si>
  <si>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</si>
  <si>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</si>
  <si>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</si>
  <si>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</si>
  <si>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</si>
  <si>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</si>
  <si>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</si>
  <si>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</si>
  <si>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</si>
  <si>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</si>
  <si>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</si>
  <si>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</si>
  <si>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</si>
  <si>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</si>
  <si>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</si>
  <si>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</si>
  <si>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</si>
  <si>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</si>
  <si>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</si>
  <si>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</si>
  <si>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</si>
  <si>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</si>
  <si>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</si>
  <si>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</si>
  <si>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</si>
  <si>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</si>
  <si>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</si>
  <si>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</si>
  <si>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</si>
  <si>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</si>
  <si>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</si>
  <si>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</si>
  <si>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</si>
  <si>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</si>
  <si>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</si>
  <si>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</si>
  <si>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</si>
  <si>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</si>
  <si>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</si>
  <si>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</si>
  <si>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</si>
  <si>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</si>
  <si>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</si>
  <si>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</si>
  <si>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</si>
  <si>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</si>
  <si>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</si>
  <si>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</si>
  <si>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</si>
  <si>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</si>
  <si>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</si>
  <si>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</si>
  <si>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</si>
  <si>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</si>
  <si>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</si>
  <si>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</si>
  <si>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</si>
  <si>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</si>
  <si>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</si>
  <si>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</si>
  <si>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</si>
  <si>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</si>
  <si>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</si>
  <si>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</si>
  <si>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</si>
  <si>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</si>
  <si>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</si>
  <si>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</si>
  <si>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</si>
  <si>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</si>
  <si>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</si>
  <si>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</si>
  <si>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</si>
  <si>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</si>
  <si>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</si>
  <si>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</si>
  <si>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</si>
  <si>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</si>
  <si>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</si>
  <si>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</si>
  <si>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</si>
  <si>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</si>
  <si>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</si>
  <si>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</si>
  <si>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</si>
  <si>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</si>
  <si>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</si>
  <si>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</si>
  <si>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</si>
  <si>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</si>
  <si>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</si>
  <si>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</si>
  <si>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</si>
  <si>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</si>
  <si>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</si>
  <si>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</si>
  <si>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</si>
  <si>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</si>
  <si>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</si>
  <si>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</si>
  <si>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</si>
  <si>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</si>
  <si>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</si>
  <si>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</si>
  <si>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</si>
  <si>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</si>
  <si>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</si>
  <si>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</si>
  <si>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</si>
  <si>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</si>
  <si>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</si>
  <si>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</si>
  <si>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</si>
  <si>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</si>
  <si>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</si>
  <si>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</si>
  <si>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</si>
  <si>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</si>
  <si>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</si>
  <si>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</si>
  <si>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</si>
  <si>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</si>
  <si>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</si>
  <si>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</si>
  <si>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</si>
  <si>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</si>
  <si>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</si>
  <si>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</si>
  <si>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</si>
  <si>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</si>
  <si>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</si>
  <si>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</si>
  <si>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</si>
  <si>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</si>
  <si>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</si>
  <si>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</si>
  <si>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</si>
  <si>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</si>
  <si>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</si>
  <si>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</si>
  <si>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</si>
  <si>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</si>
  <si>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</si>
  <si>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</si>
  <si>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</si>
  <si>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</si>
  <si>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</si>
  <si>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</si>
  <si>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</si>
  <si>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</si>
  <si>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</si>
  <si>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</si>
  <si>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</si>
  <si>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</si>
  <si>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</si>
  <si>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</si>
  <si>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</si>
  <si>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</si>
  <si>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</si>
  <si>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</si>
  <si>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</si>
  <si>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</si>
  <si>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</si>
  <si>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</si>
  <si>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</si>
  <si>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</si>
  <si>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</si>
  <si>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</si>
  <si>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</si>
  <si>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</si>
  <si>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</si>
  <si>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</si>
  <si>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</si>
  <si>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</si>
  <si>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</si>
  <si>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</si>
  <si>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</si>
  <si>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</si>
  <si>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</si>
  <si>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</si>
  <si>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</si>
  <si>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</si>
  <si>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</si>
  <si>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</si>
  <si>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</si>
  <si>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</si>
  <si>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</si>
  <si>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</si>
  <si>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</si>
  <si>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</si>
  <si>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</si>
  <si>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</si>
  <si>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</si>
  <si>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</si>
  <si>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</si>
  <si>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</si>
  <si>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</si>
  <si>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</si>
  <si>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</si>
  <si>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</si>
  <si>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</si>
  <si>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</si>
  <si>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</si>
  <si>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</si>
  <si>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</si>
  <si>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</si>
  <si>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</si>
  <si>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</si>
  <si>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</si>
  <si>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</si>
  <si>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</si>
  <si>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</si>
  <si>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</si>
  <si>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</si>
  <si>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</si>
  <si>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</si>
  <si>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</si>
  <si>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</si>
  <si>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</si>
  <si>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</si>
  <si>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</si>
  <si>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</si>
  <si>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</si>
  <si>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</si>
  <si>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</si>
  <si>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</si>
  <si>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</si>
  <si>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</si>
  <si>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</si>
  <si>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</si>
  <si>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</si>
  <si>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</si>
  <si>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</si>
  <si>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</si>
  <si>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</si>
  <si>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</si>
  <si>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</si>
  <si>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</si>
  <si>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</si>
  <si>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</si>
  <si>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</si>
  <si>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</si>
  <si>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</si>
  <si>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</si>
  <si>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</si>
  <si>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</si>
  <si>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</si>
  <si>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</si>
  <si>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</si>
  <si>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</si>
  <si>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</si>
  <si>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</si>
  <si>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</si>
  <si>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</si>
  <si>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</si>
  <si>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</si>
  <si>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</si>
  <si>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</si>
  <si>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</si>
  <si>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</si>
  <si>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</si>
  <si>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</si>
  <si>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</si>
  <si>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</si>
  <si>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</si>
  <si>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</si>
  <si>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</si>
  <si>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</si>
  <si>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</si>
  <si>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</si>
  <si>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</si>
  <si>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</si>
  <si>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</si>
  <si>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</si>
  <si>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</si>
  <si>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</si>
  <si>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</si>
  <si>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</si>
  <si>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</si>
  <si>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</si>
  <si>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</si>
  <si>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</si>
  <si>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</si>
  <si>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</si>
  <si>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</si>
  <si>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</si>
  <si>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</si>
  <si>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</si>
  <si>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</si>
  <si>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</si>
  <si>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</si>
  <si>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</si>
  <si>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</si>
  <si>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</si>
  <si>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</si>
  <si>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</si>
  <si>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</si>
  <si>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</si>
  <si>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</si>
  <si>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</si>
  <si>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</si>
  <si>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</si>
  <si>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</si>
  <si>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</si>
  <si>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</si>
  <si>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</si>
  <si>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</si>
  <si>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</si>
  <si>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</si>
  <si>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</si>
  <si>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</si>
  <si>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</si>
  <si>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</si>
  <si>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</si>
  <si>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</si>
  <si>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</si>
  <si>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</si>
  <si>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</si>
  <si>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</si>
  <si>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</si>
  <si>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</si>
  <si>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</si>
  <si>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</si>
  <si>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</si>
  <si>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</si>
  <si>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</si>
  <si>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</si>
  <si>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</si>
  <si>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</si>
  <si>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</si>
  <si>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</si>
  <si>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</si>
  <si>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</si>
  <si>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</si>
  <si>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</si>
  <si>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</si>
  <si>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</si>
  <si>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</si>
  <si>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</si>
  <si>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</si>
  <si>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</si>
  <si>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</si>
  <si>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</si>
  <si>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</si>
  <si>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</si>
  <si>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</si>
  <si>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</si>
  <si>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</si>
  <si>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</si>
  <si>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</si>
  <si>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</si>
  <si>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</si>
  <si>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</si>
  <si>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</si>
  <si>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</si>
  <si>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</si>
  <si>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</si>
  <si>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</si>
  <si>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</si>
  <si>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</si>
  <si>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</si>
  <si>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</si>
  <si>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</si>
  <si>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</si>
  <si>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</si>
  <si>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</si>
  <si>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</si>
  <si>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</si>
  <si>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</si>
  <si>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</si>
  <si>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</si>
  <si>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</si>
  <si>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</si>
  <si>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</si>
  <si>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</si>
  <si>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</si>
  <si>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</si>
  <si>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</si>
  <si>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</si>
  <si>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</si>
  <si>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</si>
  <si>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</si>
  <si>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</si>
  <si>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</si>
  <si>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</si>
  <si>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</si>
  <si>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</si>
  <si>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</si>
  <si>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</si>
  <si>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</si>
  <si>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</si>
  <si>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</si>
  <si>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</si>
  <si>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</si>
  <si>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</si>
  <si>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</si>
  <si>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</si>
  <si>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</si>
  <si>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</si>
  <si>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</si>
  <si>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</si>
  <si>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</si>
  <si>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</si>
  <si>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</si>
  <si>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</si>
  <si>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</si>
  <si>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</si>
  <si>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</si>
  <si>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</si>
  <si>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</si>
  <si>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</si>
  <si>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</si>
  <si>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</si>
  <si>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</si>
  <si>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</si>
  <si>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</si>
  <si>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</si>
  <si>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</si>
  <si>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</si>
  <si>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</si>
  <si>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</si>
  <si>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</si>
  <si>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</si>
  <si>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</si>
  <si>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</si>
  <si>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</si>
  <si>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</si>
  <si>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</si>
  <si>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</si>
  <si>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</si>
  <si>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</si>
  <si>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</si>
  <si>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</si>
  <si>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</si>
  <si>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</si>
  <si>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</si>
  <si>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</si>
  <si>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</si>
  <si>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</si>
  <si>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</si>
  <si>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</si>
  <si>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</si>
  <si>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</si>
  <si>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</si>
  <si>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</si>
  <si>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</si>
  <si>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</si>
  <si>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</si>
  <si>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</si>
  <si>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</si>
  <si>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</si>
  <si>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</si>
  <si>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</si>
  <si>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</si>
  <si>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</si>
  <si>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</si>
  <si>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</si>
  <si>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</si>
  <si>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</si>
  <si>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</si>
  <si>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</si>
  <si>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</si>
  <si>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</si>
  <si>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</si>
  <si>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</si>
  <si>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</si>
  <si>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</si>
  <si>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</si>
  <si>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</si>
  <si>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</si>
  <si>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</si>
  <si>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</si>
  <si>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</si>
  <si>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</si>
  <si>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</si>
  <si>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</si>
  <si>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</si>
  <si>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</si>
  <si>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</si>
  <si>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</si>
  <si>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</si>
  <si>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</si>
  <si>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</si>
  <si>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</si>
  <si>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</si>
  <si>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</si>
  <si>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</si>
  <si>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</si>
  <si>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</si>
  <si>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</si>
  <si>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</si>
  <si>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</si>
  <si>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</si>
  <si>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</si>
  <si>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</si>
  <si>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</si>
  <si>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</si>
  <si>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</si>
  <si>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</si>
  <si>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</si>
  <si>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</si>
  <si>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</si>
  <si>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</si>
  <si>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</si>
  <si>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</si>
  <si>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</si>
  <si>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</si>
  <si>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</si>
  <si>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</si>
  <si>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</si>
  <si>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</si>
  <si>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</si>
  <si>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</si>
  <si>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</si>
  <si>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</si>
  <si>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</si>
  <si>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</si>
  <si>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</si>
  <si>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</si>
  <si>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</si>
  <si>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</si>
  <si>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</si>
  <si>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</si>
  <si>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</si>
  <si>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</si>
  <si>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</si>
  <si>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</si>
  <si>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</si>
  <si>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</si>
  <si>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</si>
  <si>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</si>
  <si>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</si>
  <si>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</si>
  <si>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</si>
  <si>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</si>
  <si>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</si>
  <si>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</si>
  <si>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</si>
  <si>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</si>
  <si>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</si>
  <si>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</si>
  <si>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</si>
  <si>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</si>
  <si>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</si>
  <si>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</si>
  <si>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</si>
  <si>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</si>
  <si>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</si>
  <si>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</si>
  <si>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</si>
  <si>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</si>
  <si>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</si>
  <si>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</si>
  <si>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</si>
  <si>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</si>
  <si>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</si>
  <si>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</si>
  <si>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</si>
  <si>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</si>
  <si>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</si>
  <si>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</si>
  <si>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</si>
  <si>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</si>
  <si>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</si>
  <si>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</si>
  <si>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</si>
  <si>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</si>
  <si>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</si>
  <si>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</si>
  <si>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</si>
  <si>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</si>
  <si>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</si>
  <si>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</si>
  <si>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</si>
  <si>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</si>
  <si>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</si>
  <si>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</si>
  <si>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</si>
  <si>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</si>
  <si>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</si>
  <si>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</si>
  <si>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</si>
  <si>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</si>
  <si>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</si>
  <si>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</si>
  <si>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</si>
  <si>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</si>
  <si>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</si>
  <si>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</si>
  <si>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</si>
  <si>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</si>
  <si>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</si>
  <si>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</si>
  <si>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</si>
  <si>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</si>
  <si>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</si>
  <si>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</si>
  <si>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</si>
  <si>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</si>
  <si>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</si>
  <si>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</si>
  <si>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</si>
  <si>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</si>
  <si>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</si>
  <si>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</si>
  <si>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</si>
  <si>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</si>
  <si>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</si>
  <si>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</si>
  <si>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</si>
  <si>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</si>
  <si>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</si>
  <si>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</si>
  <si>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</si>
  <si>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</si>
  <si>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</si>
  <si>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</si>
  <si>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</si>
  <si>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</si>
  <si>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</si>
  <si>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</si>
  <si>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</si>
  <si>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</si>
  <si>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</si>
  <si>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</si>
  <si>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</si>
  <si>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</si>
  <si>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</si>
  <si>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</si>
  <si>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</si>
  <si>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</si>
  <si>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</si>
  <si>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</si>
  <si>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</si>
  <si>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</si>
  <si>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</si>
  <si>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</si>
  <si>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</si>
  <si>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</si>
  <si>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</si>
  <si>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</si>
  <si>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</si>
  <si>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</si>
  <si>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</si>
  <si>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</si>
  <si>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</si>
  <si>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</si>
  <si>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</si>
  <si>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</si>
  <si>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</si>
  <si>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</si>
  <si>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</si>
  <si>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</si>
  <si>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</si>
  <si>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</si>
  <si>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</si>
  <si>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</si>
  <si>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</si>
  <si>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</si>
  <si>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</si>
  <si>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</si>
  <si>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</si>
  <si>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</si>
  <si>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</si>
  <si>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</si>
  <si>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</si>
  <si>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</si>
  <si>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</si>
  <si>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</si>
  <si>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</si>
  <si>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</si>
  <si>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</si>
  <si>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</si>
  <si>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</si>
  <si>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</si>
  <si>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</si>
  <si>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</si>
  <si>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</si>
  <si>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</si>
  <si>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</si>
  <si>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</si>
  <si>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</si>
  <si>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</si>
  <si>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</si>
  <si>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</si>
  <si>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</si>
  <si>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</si>
  <si>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</si>
  <si>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</si>
  <si>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</si>
  <si>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</si>
  <si>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</si>
  <si>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</si>
  <si>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</si>
  <si>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</si>
  <si>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</si>
  <si>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</si>
  <si>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</si>
  <si>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</si>
  <si>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</si>
  <si>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</si>
  <si>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</si>
  <si>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</si>
  <si>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</si>
  <si>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</si>
  <si>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</si>
  <si>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</si>
  <si>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</si>
  <si>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</si>
  <si>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</si>
  <si>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</si>
  <si>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</si>
  <si>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</si>
  <si>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</si>
  <si>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</si>
  <si>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</si>
  <si>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</si>
  <si>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</si>
  <si>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</si>
  <si>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</si>
  <si>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</si>
  <si>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</si>
  <si>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</si>
  <si>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</si>
  <si>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</si>
  <si>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</si>
  <si>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</si>
  <si>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</si>
  <si>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</si>
  <si>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</si>
  <si>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</si>
  <si>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</si>
  <si>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</si>
  <si>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</si>
  <si>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</si>
  <si>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</si>
  <si>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</si>
  <si>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</si>
  <si>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</si>
  <si>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</si>
  <si>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</si>
  <si>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</si>
  <si>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</si>
  <si>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</si>
  <si>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</si>
  <si>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</si>
  <si>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</si>
  <si>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</si>
  <si>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</si>
  <si>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</si>
  <si>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</si>
  <si>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</si>
  <si>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</si>
  <si>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</si>
  <si>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</si>
  <si>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</si>
  <si>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</si>
  <si>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</si>
  <si>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</si>
  <si>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</si>
  <si>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</si>
  <si>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</si>
  <si>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</si>
  <si>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</si>
  <si>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</si>
  <si>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</si>
  <si>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</si>
  <si>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</si>
  <si>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</si>
  <si>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</si>
  <si>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</si>
  <si>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</si>
  <si>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</si>
  <si>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</si>
  <si>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</si>
  <si>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</si>
  <si>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</si>
  <si>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</si>
  <si>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</si>
  <si>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</si>
  <si>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</si>
  <si>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</si>
  <si>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</si>
  <si>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</si>
  <si>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</si>
  <si>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</si>
  <si>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</si>
  <si>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</si>
  <si>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</si>
  <si>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</si>
  <si>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</si>
  <si>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</si>
  <si>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</si>
  <si>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</si>
  <si>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</si>
  <si>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</si>
  <si>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</si>
  <si>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</si>
  <si>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</si>
  <si>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</si>
  <si>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</si>
  <si>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</si>
  <si>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</si>
  <si>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</si>
  <si>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</si>
  <si>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</si>
  <si>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</si>
  <si>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</si>
  <si>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</si>
  <si>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</si>
  <si>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</si>
  <si>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</si>
  <si>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</si>
  <si>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</si>
  <si>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</si>
  <si>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</si>
  <si>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</si>
  <si>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</si>
  <si>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</si>
  <si>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</si>
  <si>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</si>
  <si>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</si>
  <si>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</si>
  <si>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</si>
  <si>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</si>
  <si>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</si>
  <si>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</si>
  <si>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</si>
  <si>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</si>
  <si>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</si>
  <si>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</si>
  <si>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</si>
  <si>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</si>
  <si>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</si>
  <si>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</si>
  <si>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</si>
  <si>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</si>
  <si>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</si>
  <si>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</si>
  <si>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</si>
  <si>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</si>
  <si>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</si>
  <si>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</si>
  <si>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</si>
  <si>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</si>
  <si>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</si>
  <si>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</si>
  <si>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</si>
  <si>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</si>
  <si>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</si>
  <si>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</si>
  <si>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</si>
  <si>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</si>
  <si>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</si>
  <si>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</si>
  <si>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</si>
  <si>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</si>
  <si>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</si>
  <si>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</si>
  <si>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</si>
  <si>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</si>
  <si>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</si>
  <si>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</si>
  <si>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</si>
  <si>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</si>
  <si>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</si>
  <si>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</si>
  <si>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</si>
  <si>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</si>
  <si>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</si>
  <si>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</si>
  <si>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</si>
  <si>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</si>
  <si>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</si>
  <si>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</si>
  <si>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</si>
  <si>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</si>
  <si>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</si>
  <si>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</si>
  <si>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</si>
  <si>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</si>
  <si>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</si>
  <si>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</si>
  <si>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</si>
  <si>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</si>
  <si>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</si>
  <si>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</si>
  <si>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</si>
  <si>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</si>
  <si>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</si>
  <si>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</si>
  <si>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</si>
  <si>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</si>
  <si>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</si>
  <si>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</si>
  <si>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</si>
  <si>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</si>
  <si>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</si>
  <si>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</si>
  <si>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</si>
  <si>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</si>
  <si>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</si>
  <si>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</si>
  <si>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</si>
  <si>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</si>
  <si>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</si>
  <si>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</si>
  <si>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</si>
  <si>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</si>
  <si>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</si>
  <si>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</si>
  <si>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</si>
  <si>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</si>
  <si>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</si>
  <si>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</si>
  <si>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</si>
  <si>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</si>
  <si>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</si>
  <si>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</si>
  <si>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</si>
  <si>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</si>
  <si>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</si>
  <si>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</si>
  <si>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</si>
  <si>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</si>
  <si>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</si>
  <si>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</si>
  <si>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</si>
  <si>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</si>
  <si>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</si>
  <si>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</si>
  <si>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</si>
  <si>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</si>
  <si>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</si>
  <si>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</si>
  <si>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</si>
  <si>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</si>
  <si>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</si>
  <si>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</si>
  <si>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</si>
  <si>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</si>
  <si>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</si>
  <si>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</si>
  <si>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</si>
  <si>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</si>
  <si>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</si>
  <si>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</si>
  <si>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</si>
  <si>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</si>
  <si>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</si>
  <si>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</si>
  <si>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</si>
  <si>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</si>
  <si>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</si>
  <si>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</si>
  <si>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</si>
  <si>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</si>
  <si>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</si>
  <si>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</si>
  <si>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</si>
  <si>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</si>
  <si>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</si>
  <si>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</si>
  <si>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</si>
  <si>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</si>
  <si>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</si>
  <si>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</si>
  <si>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</si>
  <si>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</si>
  <si>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</si>
  <si>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</si>
  <si>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</si>
  <si>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</si>
  <si>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</si>
  <si>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</si>
  <si>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</si>
  <si>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</si>
  <si>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</si>
  <si>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</si>
  <si>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</si>
  <si>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</si>
  <si>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</si>
  <si>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</si>
  <si>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</si>
  <si>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</si>
  <si>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</si>
  <si>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</si>
  <si>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</si>
  <si>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</si>
  <si>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</si>
  <si>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</si>
  <si>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</si>
  <si>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</si>
  <si>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</si>
  <si>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</si>
  <si>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</si>
  <si>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</si>
  <si>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</si>
  <si>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</si>
  <si>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</si>
  <si>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</si>
  <si>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</si>
  <si>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</si>
  <si>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</si>
  <si>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</si>
  <si>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</si>
  <si>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</si>
  <si>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</si>
  <si>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</si>
  <si>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</si>
  <si>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</si>
  <si>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</si>
  <si>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</si>
  <si>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</si>
  <si>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</si>
  <si>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</si>
  <si>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</si>
  <si>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</si>
  <si>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</si>
  <si>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</si>
  <si>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</si>
  <si>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</si>
  <si>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</si>
  <si>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</si>
  <si>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</si>
  <si>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</si>
  <si>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</si>
  <si>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</si>
  <si>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</si>
  <si>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</si>
  <si>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</si>
  <si>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</si>
  <si>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</si>
  <si>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</si>
  <si>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</si>
  <si>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</si>
  <si>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</si>
  <si>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</si>
  <si>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</si>
  <si>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</si>
  <si>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</si>
  <si>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</si>
  <si>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</si>
  <si>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</si>
  <si>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</si>
  <si>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</si>
  <si>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</si>
  <si>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</si>
  <si>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</si>
  <si>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</si>
  <si>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</si>
  <si>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</si>
  <si>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</si>
  <si>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</si>
  <si>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</si>
  <si>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</si>
  <si>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</si>
  <si>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</si>
  <si>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</si>
  <si>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</si>
  <si>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</si>
  <si>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</si>
  <si>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</si>
  <si>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</si>
  <si>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</si>
  <si>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</si>
  <si>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</si>
  <si>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</si>
  <si>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</si>
  <si>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</si>
  <si>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</si>
  <si>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</si>
  <si>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</si>
  <si>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</si>
  <si>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</si>
  <si>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</si>
  <si>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</si>
  <si>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</si>
  <si>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</si>
  <si>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</si>
  <si>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</si>
  <si>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</si>
  <si>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</si>
  <si>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</si>
  <si>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</si>
  <si>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</si>
  <si>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</si>
  <si>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</si>
  <si>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</si>
  <si>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</si>
  <si>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</si>
  <si>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</si>
  <si>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</si>
  <si>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</si>
  <si>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</si>
  <si>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</si>
  <si>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</si>
  <si>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</si>
  <si>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</si>
  <si>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</si>
  <si>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</si>
  <si>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</si>
  <si>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</si>
  <si>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</si>
  <si>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</si>
  <si>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</si>
  <si>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</si>
  <si>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</si>
  <si>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</si>
  <si>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</si>
  <si>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</si>
  <si>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</si>
  <si>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</si>
  <si>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</si>
  <si>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</si>
  <si>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</si>
  <si>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</si>
  <si>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</si>
  <si>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</si>
  <si>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</si>
  <si>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</si>
  <si>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</si>
  <si>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</si>
  <si>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</si>
  <si>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</si>
  <si>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</si>
  <si>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</si>
  <si>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</si>
  <si>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</si>
  <si>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</si>
  <si>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</si>
  <si>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</si>
  <si>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</si>
  <si>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</si>
  <si>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</si>
  <si>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</si>
  <si>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</si>
  <si>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</si>
  <si>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</si>
  <si>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</si>
  <si>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</si>
  <si>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</si>
  <si>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</si>
  <si>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</si>
  <si>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</si>
  <si>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</si>
  <si>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</si>
  <si>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</si>
  <si>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</si>
  <si>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</si>
  <si>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</si>
  <si>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</si>
  <si>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</si>
  <si>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</si>
  <si>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</si>
  <si>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</si>
  <si>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</si>
  <si>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</si>
  <si>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</si>
  <si>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</si>
  <si>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</si>
  <si>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</si>
  <si>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</si>
  <si>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</si>
  <si>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</si>
  <si>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</si>
  <si>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</si>
  <si>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</si>
  <si>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</si>
  <si>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</si>
  <si>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</si>
  <si>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</si>
  <si>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</si>
  <si>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</si>
  <si>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</si>
  <si>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</si>
  <si>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</si>
  <si>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</si>
  <si>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</si>
  <si>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</si>
  <si>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</si>
  <si>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</si>
  <si>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</si>
  <si>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</si>
  <si>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</si>
  <si>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</si>
  <si>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</si>
  <si>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</si>
  <si>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</si>
  <si>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</si>
  <si>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</si>
  <si>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</si>
  <si>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</si>
  <si>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</si>
  <si>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</si>
  <si>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</si>
  <si>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</si>
  <si>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</si>
  <si>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</si>
  <si>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</si>
  <si>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</si>
  <si>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</si>
  <si>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</si>
  <si>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</si>
  <si>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</si>
  <si>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</si>
  <si>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</si>
  <si>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</si>
  <si>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</si>
  <si>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</si>
  <si>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</si>
  <si>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</si>
  <si>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</si>
  <si>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</si>
  <si>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</si>
  <si>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</si>
  <si>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</si>
  <si>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</si>
  <si>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</si>
  <si>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</si>
  <si>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</si>
  <si>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</si>
  <si>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</si>
  <si>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</si>
  <si>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</si>
  <si>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</si>
  <si>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</si>
  <si>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</si>
  <si>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</si>
  <si>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</si>
  <si>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</si>
  <si>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</si>
  <si>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</si>
  <si>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</si>
  <si>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</si>
  <si>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</si>
  <si>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</si>
  <si>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</si>
  <si>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</si>
  <si>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</si>
  <si>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</si>
  <si>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</si>
  <si>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</si>
  <si>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</si>
  <si>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</si>
  <si>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</si>
  <si>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</si>
  <si>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</si>
  <si>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</si>
  <si>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</si>
  <si>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</si>
  <si>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</si>
  <si>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</si>
  <si>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</si>
  <si>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</si>
  <si>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</si>
  <si>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</si>
  <si>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</si>
  <si>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</si>
  <si>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</si>
  <si>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</si>
  <si>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</si>
  <si>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</si>
  <si>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</si>
  <si>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</si>
  <si>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</si>
  <si>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</si>
  <si>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</si>
  <si>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</si>
  <si>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</si>
  <si>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</si>
  <si>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</si>
  <si>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</si>
  <si>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</si>
  <si>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</si>
  <si>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</si>
  <si>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</si>
  <si>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</si>
  <si>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</si>
  <si>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</si>
  <si>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</si>
  <si>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</si>
  <si>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</si>
  <si>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</si>
  <si>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</si>
  <si>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</si>
  <si>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</si>
  <si>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</si>
  <si>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</si>
  <si>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</si>
  <si>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</si>
  <si>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</si>
  <si>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</si>
  <si>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</si>
  <si>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</si>
  <si>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</si>
  <si>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</si>
  <si>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</si>
  <si>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</si>
  <si>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</si>
  <si>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</si>
  <si>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</si>
  <si>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</si>
  <si>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</si>
  <si>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</si>
  <si>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</si>
  <si>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</si>
  <si>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</si>
  <si>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</si>
  <si>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</si>
  <si>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</si>
  <si>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</si>
  <si>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</si>
  <si>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</si>
  <si>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</si>
  <si>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</si>
  <si>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</si>
  <si>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</si>
  <si>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</si>
  <si>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</si>
  <si>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</si>
  <si>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</si>
  <si>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</si>
  <si>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</si>
  <si>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</si>
  <si>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</si>
  <si>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</si>
  <si>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</si>
  <si>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</si>
  <si>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</si>
  <si>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</si>
  <si>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</si>
  <si>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</si>
  <si>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</si>
  <si>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</si>
  <si>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</si>
  <si>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</si>
  <si>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</si>
  <si>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</si>
  <si>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</si>
  <si>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</si>
  <si>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</si>
  <si>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</si>
  <si>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</si>
  <si>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</si>
  <si>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</si>
  <si>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</si>
  <si>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</si>
  <si>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</si>
  <si>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</si>
  <si>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</si>
  <si>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</si>
  <si>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</si>
  <si>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</si>
  <si>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</si>
  <si>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</si>
  <si>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</si>
  <si>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</si>
  <si>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</si>
  <si>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</si>
  <si>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</si>
  <si>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</si>
  <si>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</si>
  <si>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</si>
  <si>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</si>
  <si>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</si>
  <si>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</si>
  <si>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</si>
  <si>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</si>
  <si>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</si>
  <si>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</si>
  <si>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</si>
  <si>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</si>
  <si>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</si>
  <si>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</si>
  <si>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</si>
  <si>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</si>
  <si>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</si>
  <si>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</si>
  <si>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</si>
  <si>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</si>
  <si>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</si>
  <si>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</si>
  <si>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</si>
  <si>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</si>
  <si>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</si>
  <si>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</si>
  <si>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</si>
  <si>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</si>
  <si>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</si>
  <si>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</si>
  <si>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</si>
  <si>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</si>
  <si>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</si>
  <si>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</si>
  <si>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</si>
  <si>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</si>
  <si>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</si>
  <si>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</si>
  <si>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</si>
  <si>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</si>
  <si>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</si>
  <si>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</si>
  <si>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</si>
  <si>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</si>
  <si>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</si>
  <si>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</si>
  <si>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</si>
  <si>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</si>
  <si>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</si>
  <si>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</si>
  <si>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</si>
  <si>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</si>
  <si>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</si>
  <si>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</si>
  <si>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</si>
  <si>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</si>
  <si>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</si>
  <si>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</si>
  <si>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</si>
  <si>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</si>
  <si>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</si>
  <si>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</si>
  <si>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</si>
  <si>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</si>
  <si>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</si>
  <si>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</si>
  <si>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</si>
  <si>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</si>
  <si>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</si>
  <si>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</si>
  <si>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</si>
  <si>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</si>
  <si>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</si>
  <si>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</si>
  <si>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</si>
  <si>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</si>
  <si>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</si>
  <si>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</si>
  <si>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</si>
  <si>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</si>
  <si>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</si>
  <si>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</si>
  <si>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</si>
  <si>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</si>
  <si>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</si>
  <si>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</si>
  <si>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</si>
  <si>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</si>
  <si>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</si>
  <si>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</si>
  <si>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</si>
  <si>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</si>
  <si>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</si>
  <si>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</si>
  <si>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</si>
  <si>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</si>
  <si>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</si>
  <si>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</si>
  <si>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</si>
  <si>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</si>
  <si>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</si>
  <si>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</si>
  <si>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</si>
  <si>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</si>
  <si>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</si>
  <si>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</si>
  <si>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</si>
  <si>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</si>
  <si>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</si>
  <si>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</si>
  <si>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</si>
  <si>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</si>
  <si>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</si>
  <si>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</si>
  <si>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</si>
  <si>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</si>
  <si>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</si>
  <si>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</si>
  <si>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</si>
  <si>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</si>
  <si>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</si>
  <si>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</si>
  <si>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</si>
  <si>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</si>
  <si>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</si>
  <si>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</si>
  <si>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</si>
  <si>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</si>
  <si>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</si>
  <si>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</si>
  <si>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</si>
  <si>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</si>
  <si>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</si>
  <si>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</si>
  <si>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</si>
  <si>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</si>
  <si>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</si>
  <si>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</si>
  <si>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</si>
  <si>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</si>
  <si>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</si>
  <si>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</si>
  <si>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</si>
  <si>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</si>
  <si>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</si>
  <si>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</si>
  <si>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</si>
  <si>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</si>
  <si>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</si>
  <si>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</si>
  <si>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</si>
  <si>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</si>
  <si>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</si>
  <si>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</si>
  <si>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</si>
  <si>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</si>
  <si>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</si>
  <si>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</si>
  <si>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</si>
  <si>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</si>
  <si>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</si>
  <si>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</si>
  <si>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</si>
  <si>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</si>
  <si>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</si>
  <si>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</si>
  <si>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</si>
  <si>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</si>
  <si>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</si>
  <si>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</si>
  <si>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</si>
  <si>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</si>
  <si>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</si>
  <si>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</si>
  <si>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</si>
  <si>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</si>
  <si>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</si>
  <si>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</si>
  <si>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</si>
  <si>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</si>
  <si>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</si>
  <si>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</si>
  <si>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</si>
  <si>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</si>
  <si>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</si>
  <si>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</si>
  <si>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</si>
  <si>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</si>
  <si>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</si>
  <si>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</si>
  <si>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</si>
  <si>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</si>
  <si>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</si>
  <si>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</si>
  <si>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</si>
  <si>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</si>
  <si>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</si>
  <si>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</si>
  <si>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</si>
  <si>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</si>
  <si>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</si>
  <si>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</si>
  <si>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</si>
  <si>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</si>
  <si>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</si>
  <si>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</si>
  <si>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</si>
  <si>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</si>
  <si>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</si>
  <si>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</si>
  <si>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</si>
  <si>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</si>
  <si>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</si>
  <si>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</si>
  <si>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</si>
  <si>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</si>
  <si>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</si>
  <si>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</si>
  <si>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</si>
  <si>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</si>
  <si>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</si>
  <si>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</si>
  <si>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</si>
  <si>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</si>
  <si>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</si>
  <si>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</si>
  <si>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</si>
  <si>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</si>
  <si>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</si>
  <si>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</si>
  <si>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</si>
  <si>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</si>
  <si>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</si>
  <si>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</si>
  <si>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</si>
  <si>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</si>
  <si>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</si>
  <si>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</si>
  <si>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</si>
  <si>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</si>
  <si>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</si>
  <si>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</si>
  <si>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</si>
  <si>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</si>
  <si>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</si>
  <si>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</si>
  <si>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</si>
  <si>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</si>
  <si>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</si>
  <si>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</si>
  <si>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</si>
  <si>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</si>
  <si>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</si>
  <si>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</si>
  <si>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</si>
  <si>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</si>
  <si>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</si>
  <si>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</si>
  <si>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</si>
  <si>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</si>
  <si>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</si>
  <si>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</si>
  <si>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</si>
  <si>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</si>
  <si>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</si>
  <si>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</si>
  <si>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</si>
  <si>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</si>
  <si>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</si>
  <si>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</si>
  <si>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</si>
  <si>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</si>
  <si>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</si>
  <si>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</si>
  <si>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</si>
  <si>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</si>
  <si>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</si>
  <si>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</si>
  <si>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</si>
  <si>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</si>
  <si>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</si>
  <si>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</si>
  <si>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</si>
  <si>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</si>
  <si>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</si>
  <si>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</si>
  <si>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</si>
  <si>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</si>
  <si>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</si>
  <si>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</si>
  <si>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</si>
  <si>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</si>
  <si>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</si>
  <si>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</si>
  <si>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</si>
  <si>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</si>
  <si>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</si>
  <si>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</si>
  <si>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</si>
  <si>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</si>
  <si>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</si>
  <si>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</si>
  <si>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</si>
  <si>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</si>
  <si>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</si>
  <si>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</si>
  <si>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</si>
  <si>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</si>
  <si>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</si>
  <si>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</si>
  <si>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</si>
  <si>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</si>
  <si>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</si>
  <si>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</si>
  <si>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</si>
  <si>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</si>
  <si>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</si>
  <si>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</si>
  <si>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</si>
  <si>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</si>
  <si>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</si>
  <si>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</si>
  <si>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</si>
  <si>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</si>
  <si>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</si>
  <si>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</si>
  <si>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</si>
  <si>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</si>
  <si>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</si>
  <si>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</si>
  <si>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</si>
  <si>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</si>
  <si>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</si>
  <si>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</si>
  <si>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</si>
  <si>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</si>
  <si>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</si>
  <si>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</si>
  <si>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</si>
  <si>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</si>
  <si>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</si>
  <si>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</si>
  <si>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</si>
  <si>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</si>
  <si>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</si>
  <si>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</si>
  <si>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</si>
  <si>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</si>
  <si>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</si>
  <si>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</si>
  <si>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</si>
  <si>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</si>
  <si>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</si>
  <si>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</si>
  <si>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</si>
  <si>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</si>
  <si>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</si>
  <si>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</si>
  <si>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</si>
  <si>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</si>
  <si>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</si>
  <si>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</si>
  <si>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</si>
  <si>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</si>
  <si>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</si>
  <si>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</si>
  <si>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</si>
  <si>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</si>
  <si>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</si>
  <si>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</si>
  <si>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</si>
  <si>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</si>
  <si>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</si>
  <si>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</si>
  <si>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</si>
  <si>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</si>
  <si>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</si>
  <si>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</si>
  <si>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</si>
  <si>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</si>
  <si>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</si>
  <si>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</si>
  <si>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</si>
  <si>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</si>
  <si>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</si>
  <si>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</si>
  <si>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</si>
  <si>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</si>
  <si>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</si>
  <si>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</si>
  <si>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</si>
  <si>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</si>
  <si>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</si>
  <si>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</si>
  <si>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</si>
  <si>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</si>
  <si>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</si>
  <si>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</si>
  <si>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</si>
  <si>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</si>
  <si>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</si>
  <si>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</si>
  <si>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</si>
  <si>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</si>
  <si>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</si>
  <si>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</si>
  <si>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</si>
  <si>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</si>
  <si>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</si>
  <si>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</si>
  <si>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</si>
  <si>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</si>
  <si>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</si>
  <si>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</si>
  <si>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</si>
  <si>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</si>
  <si>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</si>
  <si>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</si>
  <si>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</si>
  <si>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</si>
  <si>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</si>
  <si>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</si>
  <si>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</si>
  <si>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</si>
  <si>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</si>
  <si>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</si>
  <si>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</si>
  <si>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</si>
  <si>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</si>
  <si>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</si>
  <si>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</si>
  <si>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</si>
  <si>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</si>
  <si>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</si>
  <si>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</si>
  <si>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</si>
  <si>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</si>
  <si>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</si>
  <si>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</si>
  <si>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</si>
  <si>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</si>
  <si>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</si>
  <si>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</si>
  <si>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</si>
  <si>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</si>
  <si>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</si>
  <si>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</si>
  <si>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</si>
  <si>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</si>
  <si>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</si>
  <si>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</si>
  <si>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</si>
  <si>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</si>
  <si>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</si>
  <si>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</si>
  <si>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</si>
  <si>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</si>
  <si>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</si>
  <si>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</si>
  <si>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</si>
  <si>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</si>
  <si>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</si>
  <si>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</si>
  <si>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</si>
  <si>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</si>
  <si>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</si>
  <si>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</si>
  <si>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</si>
  <si>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</si>
  <si>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</si>
  <si>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</si>
  <si>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</si>
  <si>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</si>
  <si>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</si>
  <si>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</si>
  <si>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</si>
  <si>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</si>
  <si>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</si>
  <si>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</si>
  <si>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</si>
  <si>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</si>
  <si>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</si>
  <si>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</si>
  <si>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</si>
  <si>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</si>
  <si>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</si>
  <si>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</si>
  <si>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</si>
  <si>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</si>
  <si>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</si>
  <si>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</si>
  <si>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</si>
  <si>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</si>
  <si>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</si>
  <si>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</si>
  <si>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</si>
  <si>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</si>
  <si>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</si>
  <si>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</si>
  <si>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</si>
  <si>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</si>
  <si>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</si>
  <si>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</si>
  <si>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</si>
  <si>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</si>
  <si>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</si>
  <si>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</si>
  <si>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</si>
  <si>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</si>
  <si>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</si>
  <si>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</si>
  <si>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</si>
  <si>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</si>
  <si>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</si>
  <si>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</si>
  <si>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</si>
  <si>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</si>
  <si>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</si>
  <si>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</si>
  <si>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</si>
  <si>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</si>
  <si>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</si>
  <si>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</si>
  <si>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</si>
  <si>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</si>
  <si>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</si>
  <si>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</si>
  <si>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</si>
  <si>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</si>
  <si>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</si>
  <si>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</si>
  <si>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</si>
  <si>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</si>
  <si>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</si>
  <si>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</si>
  <si>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</si>
  <si>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</si>
  <si>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</si>
  <si>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</si>
  <si>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</si>
  <si>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</si>
  <si>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</si>
  <si>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</si>
  <si>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</si>
  <si>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</si>
  <si>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</si>
  <si>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</si>
  <si>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</si>
  <si>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</si>
  <si>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</si>
  <si>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</si>
  <si>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</si>
  <si>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</si>
  <si>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</si>
  <si>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</si>
  <si>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</si>
  <si>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</si>
  <si>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</si>
  <si>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</si>
  <si>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</si>
  <si>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</si>
  <si>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</si>
  <si>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</si>
  <si>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</si>
  <si>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</si>
  <si>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</si>
  <si>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</si>
  <si>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</si>
  <si>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</si>
  <si>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</si>
  <si>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</si>
  <si>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</si>
  <si>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</si>
  <si>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</si>
  <si>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</si>
  <si>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</si>
  <si>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</si>
  <si>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</si>
  <si>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</si>
  <si>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</si>
  <si>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</si>
  <si>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</si>
  <si>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</si>
  <si>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</si>
  <si>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</si>
  <si>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</si>
  <si>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</si>
  <si>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</si>
  <si>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</si>
  <si>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</si>
  <si>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</si>
  <si>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</si>
  <si>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</si>
  <si>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</si>
  <si>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</si>
  <si>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</si>
  <si>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</si>
  <si>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</si>
  <si>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</si>
  <si>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</si>
  <si>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</si>
  <si>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</si>
  <si>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</si>
  <si>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</si>
  <si>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</si>
  <si>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</si>
  <si>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</si>
  <si>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</si>
  <si>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</si>
  <si>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</si>
  <si>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</si>
  <si>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</si>
  <si>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</si>
  <si>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</si>
  <si>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</si>
  <si>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</si>
  <si>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</si>
  <si>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</si>
  <si>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</si>
  <si>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</si>
  <si>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</si>
  <si>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</si>
  <si>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</si>
  <si>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</si>
  <si>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</si>
  <si>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</si>
  <si>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</si>
  <si>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</si>
  <si>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</si>
  <si>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</si>
  <si>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</si>
  <si>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</si>
  <si>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</si>
  <si>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</si>
  <si>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</si>
  <si>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</si>
  <si>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</si>
  <si>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</si>
  <si>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</si>
  <si>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</si>
  <si>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</si>
  <si>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</si>
  <si>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</si>
  <si>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</si>
  <si>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</si>
  <si>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</si>
  <si>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</si>
  <si>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</si>
  <si>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</si>
  <si>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</si>
  <si>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</si>
  <si>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</si>
  <si>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</si>
  <si>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</si>
  <si>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</si>
  <si>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</si>
  <si>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</si>
  <si>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</si>
  <si>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</si>
  <si>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</si>
  <si>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</si>
  <si>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</si>
  <si>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</si>
  <si>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</si>
  <si>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</si>
  <si>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</si>
  <si>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</si>
  <si>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</si>
  <si>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</si>
  <si>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</si>
  <si>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</si>
  <si>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</si>
  <si>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</si>
  <si>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</si>
  <si>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</si>
  <si>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</si>
  <si>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</si>
  <si>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</si>
  <si>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</si>
  <si>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</si>
  <si>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</si>
  <si>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</si>
  <si>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</si>
  <si>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</si>
  <si>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</si>
  <si>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</si>
  <si>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</si>
  <si>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</si>
  <si>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</si>
  <si>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</si>
  <si>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</si>
  <si>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</si>
  <si>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</si>
  <si>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</si>
  <si>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</si>
  <si>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</si>
  <si>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</si>
  <si>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</si>
  <si>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</si>
  <si>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</si>
  <si>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</si>
  <si>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</si>
  <si>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</si>
  <si>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</si>
  <si>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</si>
  <si>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</si>
  <si>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</si>
  <si>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</si>
  <si>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</si>
  <si>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</si>
  <si>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</si>
  <si>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</si>
  <si>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</si>
  <si>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</si>
  <si>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</si>
  <si>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</si>
  <si>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</si>
  <si>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</si>
  <si>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</si>
  <si>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</si>
  <si>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</si>
  <si>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</si>
  <si>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</si>
  <si>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</si>
  <si>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</si>
  <si>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</si>
  <si>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</si>
  <si>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</si>
  <si>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</si>
  <si>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</si>
  <si>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</si>
  <si>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</si>
  <si>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</si>
  <si>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</si>
  <si>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</si>
  <si>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</si>
  <si>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</si>
  <si>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</si>
  <si>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</si>
  <si>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</si>
  <si>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</si>
  <si>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</si>
  <si>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</si>
  <si>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</si>
  <si>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</si>
  <si>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</si>
  <si>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</si>
  <si>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</si>
  <si>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</si>
  <si>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</si>
  <si>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</si>
  <si>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</si>
  <si>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</si>
  <si>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</si>
  <si>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</si>
  <si>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</si>
  <si>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</si>
  <si>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</si>
  <si>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</si>
  <si>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</si>
  <si>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</si>
  <si>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</si>
  <si>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</si>
  <si>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</si>
  <si>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</si>
  <si>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</si>
  <si>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</si>
  <si>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</si>
  <si>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</si>
  <si>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</si>
  <si>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</si>
  <si>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</si>
  <si>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</si>
  <si>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</si>
  <si>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</si>
  <si>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</si>
  <si>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</si>
  <si>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</si>
  <si>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</si>
  <si>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</si>
  <si>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</si>
  <si>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</si>
  <si>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</si>
  <si>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</si>
  <si>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</si>
  <si>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</si>
  <si>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</si>
  <si>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</si>
  <si>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</si>
  <si>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</si>
  <si>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</si>
  <si>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</si>
  <si>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</si>
  <si>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</si>
  <si>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</si>
  <si>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</si>
  <si>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</si>
  <si>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</si>
  <si>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</si>
  <si>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</si>
  <si>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</si>
  <si>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</si>
  <si>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</si>
  <si>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</si>
  <si>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</si>
  <si>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</si>
  <si>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</si>
  <si>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</si>
  <si>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</si>
  <si>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</si>
  <si>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</si>
  <si>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</si>
  <si>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</si>
  <si>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</si>
  <si>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</si>
  <si>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</si>
  <si>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</si>
  <si>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</si>
  <si>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</si>
  <si>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</si>
  <si>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</si>
  <si>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</si>
  <si>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</si>
  <si>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</si>
  <si>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</si>
  <si>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</si>
  <si>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</si>
  <si>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</si>
  <si>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</si>
  <si>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</si>
  <si>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</si>
  <si>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</si>
  <si>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</si>
  <si>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</si>
  <si>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</si>
  <si>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</si>
  <si>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</si>
  <si>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</si>
  <si>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</si>
  <si>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</si>
  <si>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</si>
  <si>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</si>
  <si>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</si>
  <si>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</si>
  <si>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</si>
  <si>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</si>
  <si>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</si>
  <si>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</si>
  <si>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</si>
  <si>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</si>
  <si>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</si>
  <si>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</si>
  <si>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</si>
  <si>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</si>
  <si>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</si>
  <si>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</si>
  <si>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</si>
  <si>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</si>
  <si>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</si>
  <si>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</si>
  <si>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</si>
  <si>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</si>
  <si>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</si>
  <si>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</si>
  <si>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</si>
  <si>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</si>
  <si>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</si>
  <si>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</si>
  <si>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</si>
  <si>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</si>
  <si>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</si>
  <si>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</si>
  <si>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</si>
  <si>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</si>
  <si>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</si>
  <si>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</si>
  <si>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</si>
  <si>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</si>
  <si>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</si>
  <si>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</si>
  <si>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</si>
  <si>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</si>
  <si>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</si>
  <si>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</si>
  <si>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</si>
  <si>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</si>
  <si>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</si>
  <si>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</si>
  <si>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</si>
  <si>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</si>
  <si>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</si>
  <si>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</si>
  <si>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</si>
  <si>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</si>
  <si>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</si>
  <si>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</si>
  <si>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</si>
  <si>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</si>
  <si>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</si>
  <si>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</si>
  <si>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</si>
  <si>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</si>
  <si>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</si>
  <si>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</si>
  <si>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</si>
  <si>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</si>
  <si>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</si>
  <si>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</si>
  <si>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</si>
  <si>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</si>
  <si>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</si>
  <si>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</si>
  <si>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</si>
  <si>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</si>
  <si>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</si>
  <si>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</si>
  <si>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</si>
  <si>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</si>
  <si>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</si>
  <si>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</si>
  <si>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</si>
  <si>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</si>
  <si>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</si>
  <si>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</si>
  <si>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</si>
  <si>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</si>
  <si>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</si>
  <si>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</si>
  <si>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</si>
  <si>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</si>
  <si>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</si>
  <si>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</si>
  <si>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</si>
  <si>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</si>
  <si>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</si>
  <si>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</si>
  <si>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</si>
  <si>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</si>
  <si>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</si>
  <si>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</si>
  <si>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</si>
  <si>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</si>
  <si>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</si>
  <si>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</si>
  <si>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</si>
  <si>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</si>
  <si>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</si>
  <si>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</si>
  <si>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</si>
  <si>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</si>
  <si>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</si>
  <si>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</si>
  <si>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</si>
  <si>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</si>
  <si>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</si>
  <si>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</si>
  <si>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</si>
  <si>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</si>
  <si>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</si>
  <si>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</si>
  <si>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</si>
  <si>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</si>
  <si>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</si>
  <si>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</si>
  <si>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</si>
  <si>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</si>
  <si>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</si>
  <si>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</si>
  <si>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</si>
  <si>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</si>
  <si>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</si>
  <si>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</si>
  <si>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</si>
  <si>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</si>
  <si>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</si>
  <si>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</si>
  <si>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</si>
  <si>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</si>
  <si>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</si>
  <si>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</si>
  <si>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</si>
  <si>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</si>
  <si>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</si>
  <si>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</si>
  <si>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</si>
  <si>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</si>
  <si>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</si>
  <si>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</si>
  <si>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</si>
  <si>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</si>
  <si>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</si>
  <si>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</si>
  <si>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</si>
  <si>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</si>
  <si>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</si>
  <si>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</si>
  <si>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</si>
  <si>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</si>
  <si>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</si>
  <si>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</si>
  <si>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</si>
  <si>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</si>
  <si>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</si>
  <si>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</si>
  <si>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</si>
  <si>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</si>
  <si>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</si>
  <si>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</si>
  <si>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</si>
  <si>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</si>
  <si>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</si>
  <si>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</si>
  <si>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</si>
  <si>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</si>
  <si>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</si>
  <si>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</si>
  <si>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</si>
  <si>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</si>
  <si>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</si>
  <si>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</si>
  <si>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</si>
  <si>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</si>
  <si>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</si>
  <si>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</si>
  <si>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</si>
  <si>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</si>
  <si>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</si>
  <si>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</si>
  <si>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</si>
  <si>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</si>
  <si>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</si>
  <si>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</si>
  <si>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</si>
  <si>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</si>
  <si>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</si>
  <si>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</si>
  <si>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</si>
  <si>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</si>
  <si>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</si>
  <si>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</si>
  <si>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</si>
  <si>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</si>
  <si>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</si>
  <si>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</si>
  <si>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</si>
  <si>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</si>
  <si>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</si>
  <si>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</si>
  <si>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</si>
  <si>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</si>
  <si>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</si>
  <si>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</si>
  <si>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</si>
  <si>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</si>
  <si>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</si>
  <si>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</si>
  <si>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</si>
  <si>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</si>
  <si>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</si>
  <si>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</si>
  <si>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</si>
  <si>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</si>
  <si>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</si>
  <si>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</si>
  <si>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</si>
  <si>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</si>
  <si>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</si>
  <si>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</si>
  <si>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</si>
  <si>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</si>
  <si>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</si>
  <si>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</si>
  <si>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</si>
  <si>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</si>
  <si>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</si>
  <si>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</si>
  <si>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</si>
  <si>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</si>
  <si>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</si>
  <si>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</si>
  <si>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</si>
  <si>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</si>
  <si>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</si>
  <si>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</si>
  <si>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</si>
  <si>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</si>
  <si>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</si>
  <si>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</si>
  <si>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</si>
  <si>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</si>
  <si>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</si>
  <si>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</si>
  <si>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</si>
  <si>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</si>
  <si>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</si>
  <si>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</si>
  <si>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</si>
  <si>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</si>
  <si>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</si>
  <si>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</si>
  <si>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</si>
  <si>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</si>
  <si>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</si>
  <si>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</si>
  <si>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</si>
  <si>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</si>
  <si>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</si>
  <si>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</si>
  <si>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</si>
  <si>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</si>
  <si>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</si>
  <si>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</si>
  <si>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</si>
  <si>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</si>
  <si>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</si>
  <si>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</si>
  <si>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</si>
  <si>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</si>
  <si>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</si>
  <si>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</si>
  <si>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</si>
  <si>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</si>
  <si>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</si>
  <si>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</si>
  <si>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</si>
  <si>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</si>
  <si>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</si>
  <si>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</si>
  <si>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</si>
  <si>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</si>
  <si>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</si>
  <si>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</si>
  <si>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</si>
  <si>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</si>
  <si>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</si>
  <si>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</si>
  <si>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</si>
  <si>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</si>
  <si>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</si>
  <si>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</si>
  <si>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</si>
  <si>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</si>
  <si>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</si>
  <si>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</si>
  <si>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</si>
  <si>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</si>
  <si>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</si>
  <si>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</si>
  <si>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</si>
  <si>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</si>
  <si>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</si>
  <si>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</si>
  <si>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</si>
  <si>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</si>
  <si>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</si>
  <si>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</si>
  <si>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</si>
  <si>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</si>
  <si>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</si>
  <si>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</si>
  <si>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</si>
  <si>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</si>
  <si>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</si>
  <si>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</si>
  <si>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</si>
  <si>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</si>
  <si>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</si>
  <si>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</si>
  <si>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</si>
  <si>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</si>
  <si>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</si>
  <si>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</si>
  <si>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</si>
  <si>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</si>
  <si>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</si>
  <si>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</si>
  <si>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</si>
  <si>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</si>
  <si>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</si>
  <si>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</si>
  <si>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</si>
  <si>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</si>
  <si>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</si>
  <si>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</si>
  <si>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</si>
  <si>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</si>
  <si>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</si>
  <si>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</si>
  <si>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</si>
  <si>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</si>
  <si>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</si>
  <si>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</si>
  <si>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</si>
  <si>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</si>
  <si>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</si>
  <si>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</si>
  <si>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</si>
  <si>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</si>
  <si>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</si>
  <si>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</si>
  <si>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</si>
  <si>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</si>
  <si>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</si>
  <si>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</si>
  <si>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</si>
  <si>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</si>
  <si>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</si>
  <si>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</si>
  <si>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</si>
  <si>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</si>
  <si>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</si>
  <si>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</si>
  <si>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</si>
  <si>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</si>
  <si>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</si>
  <si>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</si>
  <si>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</si>
  <si>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</si>
  <si>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</si>
  <si>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</si>
  <si>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</si>
  <si>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</si>
  <si>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</si>
  <si>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</si>
  <si>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</si>
  <si>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</si>
  <si>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</si>
  <si>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</si>
  <si>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</si>
  <si>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</si>
  <si>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</si>
  <si>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</si>
  <si>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</si>
  <si>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</si>
  <si>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</si>
  <si>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</si>
  <si>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</si>
  <si>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</si>
  <si>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</si>
  <si>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</si>
  <si>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</si>
  <si>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</si>
  <si>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</si>
  <si>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</si>
  <si>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</si>
  <si>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</si>
  <si>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</si>
  <si>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</si>
  <si>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</si>
  <si>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</si>
  <si>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</si>
  <si>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</si>
  <si>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</si>
  <si>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</si>
  <si>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</si>
  <si>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</si>
  <si>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</si>
  <si>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</si>
  <si>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</si>
  <si>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</si>
  <si>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</si>
  <si>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</si>
  <si>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</si>
  <si>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</si>
  <si>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</si>
  <si>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</si>
  <si>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</si>
  <si>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</si>
  <si>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</si>
  <si>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</si>
  <si>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</si>
  <si>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</si>
  <si>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</si>
  <si>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</si>
  <si>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</si>
  <si>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</si>
  <si>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</si>
  <si>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</si>
  <si>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</si>
  <si>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</si>
  <si>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</si>
  <si>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</si>
  <si>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</si>
  <si>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</si>
  <si>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</si>
  <si>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</si>
  <si>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</si>
  <si>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</si>
  <si>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</si>
  <si>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</si>
  <si>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</si>
  <si>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</si>
  <si>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</si>
  <si>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</si>
  <si>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</si>
  <si>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</si>
  <si>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</si>
  <si>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</si>
  <si>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</si>
  <si>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</si>
  <si>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</si>
  <si>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</si>
  <si>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</si>
  <si>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</si>
  <si>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</si>
  <si>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</si>
  <si>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</si>
  <si>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</si>
  <si>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</si>
  <si>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</si>
  <si>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</si>
  <si>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</si>
  <si>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</si>
  <si>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</si>
  <si>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</si>
  <si>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</si>
  <si>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</si>
  <si>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</si>
  <si>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</si>
  <si>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</si>
  <si>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</si>
  <si>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</si>
  <si>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</si>
  <si>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</si>
  <si>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</si>
  <si>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</si>
  <si>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</si>
  <si>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</si>
  <si>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</si>
  <si>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</si>
  <si>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</si>
  <si>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</si>
  <si>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</si>
  <si>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</si>
  <si>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</si>
  <si>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</si>
  <si>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</si>
  <si>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</si>
  <si>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</si>
  <si>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</si>
  <si>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</si>
  <si>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</si>
  <si>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</si>
  <si>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</si>
  <si>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</si>
  <si>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</si>
  <si>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</si>
  <si>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</si>
  <si>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</si>
  <si>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</si>
  <si>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</si>
  <si>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</si>
  <si>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</si>
  <si>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</si>
  <si>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</si>
  <si>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</si>
  <si>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</si>
  <si>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</si>
  <si>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</si>
  <si>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</si>
  <si>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</si>
  <si>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</si>
  <si>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</si>
  <si>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</si>
  <si>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</si>
  <si>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</si>
  <si>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</si>
  <si>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</si>
  <si>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</si>
  <si>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</si>
  <si>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</si>
  <si>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</si>
  <si>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</si>
  <si>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</si>
  <si>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</si>
  <si>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</si>
  <si>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</si>
  <si>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</si>
  <si>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</si>
  <si>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</si>
  <si>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</si>
  <si>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</si>
  <si>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</si>
  <si>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</si>
  <si>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</si>
  <si>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</si>
  <si>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</si>
  <si>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</si>
  <si>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</si>
  <si>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</si>
  <si>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</si>
  <si>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</si>
  <si>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</si>
  <si>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</si>
  <si>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</si>
  <si>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</si>
  <si>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</si>
  <si>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</si>
  <si>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</si>
  <si>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</si>
  <si>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</si>
  <si>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</si>
  <si>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</si>
  <si>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</si>
  <si>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</si>
  <si>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</si>
  <si>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</si>
  <si>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</si>
  <si>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</si>
  <si>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</si>
  <si>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</si>
  <si>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</si>
  <si>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</si>
  <si>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</si>
  <si>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</si>
  <si>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</si>
  <si>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</si>
  <si>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</si>
  <si>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</si>
  <si>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</si>
  <si>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</si>
  <si>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</si>
  <si>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</si>
  <si>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</si>
  <si>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</si>
  <si>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</si>
  <si>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</si>
  <si>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</si>
  <si>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</si>
  <si>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</si>
  <si>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</si>
  <si>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</si>
  <si>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</si>
  <si>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</si>
  <si>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</si>
  <si>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</si>
  <si>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</si>
  <si>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</si>
  <si>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</si>
  <si>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</si>
  <si>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</si>
  <si>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</si>
  <si>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</si>
  <si>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</si>
  <si>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</si>
  <si>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</si>
  <si>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</si>
  <si>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</si>
  <si>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</si>
  <si>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</si>
  <si>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</si>
  <si>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</si>
  <si>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</si>
  <si>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</si>
  <si>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</si>
  <si>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</si>
  <si>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</si>
  <si>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</si>
  <si>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</si>
  <si>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</si>
  <si>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</si>
  <si>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</si>
  <si>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</si>
  <si>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</si>
  <si>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</si>
  <si>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</si>
  <si>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</si>
  <si>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</si>
  <si>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</si>
  <si>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</si>
  <si>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</si>
  <si>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</si>
  <si>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</si>
  <si>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</si>
  <si>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</si>
  <si>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</si>
  <si>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</si>
  <si>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</si>
  <si>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</si>
  <si>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</si>
  <si>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</si>
  <si>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</si>
  <si>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</si>
  <si>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</si>
  <si>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</si>
  <si>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</si>
  <si>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</si>
  <si>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</si>
  <si>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</si>
  <si>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</si>
  <si>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</si>
  <si>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</si>
  <si>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</si>
  <si>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</si>
  <si>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</si>
  <si>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</si>
  <si>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</si>
  <si>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</si>
  <si>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</si>
  <si>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</si>
  <si>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</si>
  <si>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</si>
  <si>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</si>
  <si>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</si>
  <si>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</si>
  <si>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</si>
  <si>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</si>
  <si>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</si>
  <si>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</si>
  <si>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</si>
  <si>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</si>
  <si>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</si>
  <si>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</si>
  <si>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</si>
  <si>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</si>
  <si>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</si>
  <si>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</si>
  <si>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</si>
  <si>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</si>
  <si>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</si>
  <si>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</si>
  <si>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</si>
  <si>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</si>
  <si>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</si>
  <si>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</si>
  <si>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</si>
  <si>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</si>
  <si>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</si>
  <si>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</si>
  <si>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</si>
  <si>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</si>
  <si>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</si>
  <si>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</si>
  <si>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</si>
  <si>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</si>
  <si>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</si>
  <si>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</si>
  <si>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</si>
  <si>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</si>
  <si>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</si>
  <si>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</si>
  <si>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</si>
  <si>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</si>
  <si>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</si>
  <si>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</si>
  <si>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</si>
  <si>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</si>
  <si>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</si>
  <si>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</si>
  <si>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</si>
  <si>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</si>
  <si>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</si>
  <si>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</si>
  <si>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</si>
  <si>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</si>
  <si>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</si>
  <si>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</si>
  <si>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</si>
  <si>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</si>
  <si>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</si>
  <si>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</si>
  <si>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</si>
  <si>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</si>
  <si>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</si>
  <si>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</si>
  <si>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</si>
  <si>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</si>
  <si>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</si>
  <si>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</si>
  <si>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</si>
  <si>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</si>
  <si>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</si>
  <si>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</si>
  <si>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</si>
  <si>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</si>
  <si>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</si>
  <si>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</si>
  <si>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</si>
  <si>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</si>
  <si>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</si>
  <si>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</si>
  <si>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</si>
  <si>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</si>
  <si>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</si>
  <si>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</si>
  <si>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</si>
  <si>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</si>
  <si>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</si>
  <si>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</si>
  <si>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</si>
  <si>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</si>
  <si>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</si>
  <si>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</si>
  <si>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</si>
  <si>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</si>
  <si>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</si>
  <si>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</si>
  <si>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</si>
  <si>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</si>
  <si>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</si>
  <si>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</si>
  <si>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</si>
  <si>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</si>
  <si>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</si>
  <si>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</si>
  <si>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</si>
  <si>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</si>
  <si>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</si>
  <si>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</si>
  <si>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</si>
  <si>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</si>
  <si>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</si>
  <si>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</si>
  <si>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</si>
  <si>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</si>
  <si>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</si>
  <si>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</si>
  <si>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</si>
  <si>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</si>
  <si>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</si>
  <si>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</si>
  <si>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</si>
  <si>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</si>
  <si>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</si>
  <si>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</si>
  <si>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</si>
  <si>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</si>
  <si>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</si>
  <si>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</si>
  <si>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</si>
  <si>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</si>
  <si>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</si>
  <si>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</si>
  <si>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</si>
  <si>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</si>
  <si>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</si>
  <si>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</si>
  <si>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</si>
  <si>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</si>
  <si>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</si>
  <si>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</si>
  <si>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</si>
  <si>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</si>
  <si>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</si>
  <si>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</si>
  <si>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</si>
  <si>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</si>
  <si>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</si>
  <si>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</si>
  <si>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</si>
  <si>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</si>
  <si>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</si>
  <si>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</si>
  <si>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</si>
  <si>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</si>
  <si>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</si>
  <si>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</si>
  <si>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</si>
  <si>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</si>
  <si>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</si>
  <si>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</si>
  <si>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</si>
  <si>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</si>
  <si>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</si>
  <si>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</si>
  <si>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</si>
  <si>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</si>
  <si>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</si>
  <si>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</si>
  <si>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</si>
  <si>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</si>
  <si>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</si>
  <si>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</si>
  <si>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</si>
  <si>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</si>
  <si>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</si>
  <si>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</si>
  <si>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</si>
  <si>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</si>
  <si>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</si>
  <si>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</si>
  <si>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</si>
  <si>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</si>
  <si>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</si>
  <si>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</si>
  <si>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</si>
  <si>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</si>
  <si>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</si>
  <si>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</si>
  <si>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</si>
  <si>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</si>
  <si>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</si>
  <si>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</si>
  <si>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</si>
  <si>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</si>
  <si>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</si>
  <si>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</si>
  <si>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</si>
  <si>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</si>
  <si>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</si>
  <si>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</si>
  <si>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</si>
  <si>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</si>
  <si>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</si>
  <si>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</si>
  <si>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</si>
  <si>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</si>
  <si>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</si>
  <si>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</si>
  <si>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</si>
  <si>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</si>
  <si>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</si>
  <si>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</si>
  <si>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</si>
  <si>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</si>
  <si>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</si>
  <si>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</si>
  <si>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</si>
  <si>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</si>
  <si>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</si>
  <si>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</si>
  <si>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</si>
  <si>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</si>
  <si>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</si>
  <si>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</si>
  <si>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</si>
  <si>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</si>
  <si>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</si>
  <si>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</si>
  <si>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</si>
  <si>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</si>
  <si>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</si>
  <si>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</si>
  <si>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</si>
  <si>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</si>
  <si>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</si>
  <si>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이것은 빠른 경제적 자유를 위한 책</t>
  </si>
  <si>
    <t>부동산을 공부할 결심</t>
  </si>
  <si>
    <t>마이클 모부신 운과 실력의 성공 방정식</t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</si>
  <si>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</si>
  <si>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</si>
  <si>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</si>
  <si>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</si>
  <si>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</si>
  <si>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</si>
  <si>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</si>
  <si>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</si>
  <si>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</si>
  <si>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</si>
  <si>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</rPr>
      <t>=2</t>
    </r>
    <phoneticPr fontId="41" type="noConversion"/>
  </si>
  <si>
    <t>몰입 = Think hard : 100쇄 기념 합본 에디션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</si>
</sst>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0" fillId="19" borderId="53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177" fontId="40" fillId="18" borderId="3" xfId="0" applyNumberFormat="1" applyFont="1" applyFill="1" applyBorder="1" applyAlignment="1"/>
    <xf numFmtId="0" fontId="62" fillId="0" borderId="53" xfId="0" applyFont="1" applyFill="1" applyBorder="1" applyAlignment="1"/>
    <xf numFmtId="0" fontId="62" fillId="0" borderId="53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3" xfId="0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5">
        <v>2019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1" t="s">
        <v>327</v>
      </c>
      <c r="B1" s="662"/>
      <c r="C1" s="662"/>
      <c r="D1" s="662"/>
      <c r="E1" s="66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4" t="s">
        <v>403</v>
      </c>
      <c r="E2" s="66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0" t="s">
        <v>519</v>
      </c>
      <c r="B105" s="671"/>
      <c r="C105" s="672"/>
      <c r="D105" s="659">
        <f>SUM(D4:D104)</f>
        <v>1832000</v>
      </c>
      <c r="E105" s="66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3" t="s">
        <v>4379</v>
      </c>
      <c r="B1" s="673"/>
      <c r="C1" s="673"/>
      <c r="D1" s="673"/>
      <c r="E1" s="673"/>
      <c r="F1" s="673"/>
      <c r="G1" s="673"/>
      <c r="H1" s="673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6">
        <v>2020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7">
        <v>2021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6"/>
  <sheetViews>
    <sheetView tabSelected="1" zoomScaleNormal="100" zoomScaleSheetLayoutView="75" workbookViewId="0">
      <pane ySplit="2" topLeftCell="A72" activePane="bottomLeft" state="frozen"/>
      <selection pane="bottomLeft" activeCell="K91" sqref="K9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22" t="s">
        <v>1820</v>
      </c>
      <c r="C45" s="623"/>
      <c r="D45" s="623">
        <v>36</v>
      </c>
      <c r="E45" s="623"/>
      <c r="F45" s="622" t="s">
        <v>6346</v>
      </c>
      <c r="G45" s="624">
        <v>2023</v>
      </c>
      <c r="H45" s="623" t="s">
        <v>4195</v>
      </c>
      <c r="I45" s="246" t="s">
        <v>6347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4" si="5">IF(K50="O",J50+21,J50+14)</f>
        <v>45116</v>
      </c>
      <c r="M50" s="574"/>
    </row>
    <row r="51" spans="1:13" ht="15">
      <c r="A51" s="3">
        <v>49</v>
      </c>
      <c r="B51" s="583" t="s">
        <v>4206</v>
      </c>
      <c r="C51" s="584"/>
      <c r="D51" s="584">
        <v>37</v>
      </c>
      <c r="E51" s="584"/>
      <c r="F51" s="583" t="s">
        <v>6367</v>
      </c>
      <c r="G51" s="251">
        <v>2022</v>
      </c>
      <c r="H51" s="584" t="s">
        <v>746</v>
      </c>
      <c r="I51" s="249" t="s">
        <v>6368</v>
      </c>
      <c r="J51" s="296">
        <v>45214</v>
      </c>
      <c r="K51" s="250" t="s">
        <v>734</v>
      </c>
      <c r="L51" s="283">
        <f t="shared" si="5"/>
        <v>45235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ref="L52:L68" si="6">IF(K52="O",J52+21,J52+14)</f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622" t="s">
        <v>6362</v>
      </c>
      <c r="C64" s="623"/>
      <c r="D64" s="623">
        <v>38</v>
      </c>
      <c r="E64" s="623" t="s">
        <v>6380</v>
      </c>
      <c r="F64" s="622" t="s">
        <v>6371</v>
      </c>
      <c r="G64" s="624">
        <v>2023</v>
      </c>
      <c r="H64" s="623" t="s">
        <v>746</v>
      </c>
      <c r="I64" s="625" t="s">
        <v>6372</v>
      </c>
      <c r="J64" s="286">
        <v>45242</v>
      </c>
      <c r="K64" s="281" t="s">
        <v>734</v>
      </c>
      <c r="L64" s="283">
        <f t="shared" si="8"/>
        <v>45263</v>
      </c>
      <c r="M64" s="602" t="s">
        <v>6404</v>
      </c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.6">
      <c r="A74" s="3">
        <v>72</v>
      </c>
      <c r="B74" s="617" t="s">
        <v>6362</v>
      </c>
      <c r="C74" s="618" t="s">
        <v>6381</v>
      </c>
      <c r="D74" s="618"/>
      <c r="E74" s="618"/>
      <c r="F74" s="617" t="s">
        <v>6360</v>
      </c>
      <c r="G74" s="619">
        <v>2019</v>
      </c>
      <c r="H74" s="618" t="s">
        <v>727</v>
      </c>
      <c r="I74" s="627" t="s">
        <v>6361</v>
      </c>
      <c r="J74" s="302">
        <v>45221</v>
      </c>
      <c r="K74" s="298" t="s">
        <v>734</v>
      </c>
      <c r="L74" s="283">
        <f t="shared" si="5"/>
        <v>45242</v>
      </c>
      <c r="M74" s="645"/>
    </row>
    <row r="75" spans="1:13" ht="15">
      <c r="A75" s="3">
        <v>73</v>
      </c>
      <c r="B75" s="617" t="s">
        <v>6362</v>
      </c>
      <c r="C75" s="618" t="s">
        <v>6382</v>
      </c>
      <c r="D75" s="618"/>
      <c r="E75" s="618"/>
      <c r="F75" s="617" t="s">
        <v>6374</v>
      </c>
      <c r="G75" s="619">
        <v>2019</v>
      </c>
      <c r="H75" s="618" t="s">
        <v>727</v>
      </c>
      <c r="I75" s="627" t="s">
        <v>6375</v>
      </c>
      <c r="J75" s="302">
        <v>45221</v>
      </c>
      <c r="K75" s="298" t="s">
        <v>734</v>
      </c>
      <c r="L75" s="283">
        <f t="shared" ref="L75:L82" si="9">IF(K75="O",J75+21,J75+14)</f>
        <v>45242</v>
      </c>
      <c r="M75" s="645"/>
    </row>
    <row r="76" spans="1:13" ht="15.6">
      <c r="A76" s="3">
        <v>74</v>
      </c>
      <c r="B76" s="617" t="s">
        <v>6025</v>
      </c>
      <c r="C76" s="618"/>
      <c r="D76" s="618"/>
      <c r="E76" s="618" t="s">
        <v>6365</v>
      </c>
      <c r="F76" s="617" t="s">
        <v>6376</v>
      </c>
      <c r="G76" s="619">
        <v>2023</v>
      </c>
      <c r="H76" s="618" t="s">
        <v>1268</v>
      </c>
      <c r="I76" s="627" t="s">
        <v>6377</v>
      </c>
      <c r="J76" s="302">
        <v>45228</v>
      </c>
      <c r="K76" s="298" t="s">
        <v>734</v>
      </c>
      <c r="L76" s="283">
        <f t="shared" si="9"/>
        <v>45249</v>
      </c>
      <c r="M76" s="574"/>
    </row>
    <row r="77" spans="1:13" ht="15">
      <c r="A77" s="3">
        <v>75</v>
      </c>
      <c r="B77" s="473" t="s">
        <v>4208</v>
      </c>
      <c r="C77" s="472" t="s">
        <v>959</v>
      </c>
      <c r="D77" s="472"/>
      <c r="E77" s="472" t="s">
        <v>6365</v>
      </c>
      <c r="F77" s="473" t="s">
        <v>6044</v>
      </c>
      <c r="G77" s="299">
        <v>2020</v>
      </c>
      <c r="H77" s="472" t="s">
        <v>746</v>
      </c>
      <c r="I77" s="297" t="s">
        <v>5975</v>
      </c>
      <c r="J77" s="302">
        <v>45228</v>
      </c>
      <c r="K77" s="298" t="s">
        <v>734</v>
      </c>
      <c r="L77" s="283">
        <f t="shared" si="9"/>
        <v>45249</v>
      </c>
      <c r="M77" s="645" t="s">
        <v>6386</v>
      </c>
    </row>
    <row r="78" spans="1:13" ht="15">
      <c r="A78" s="3">
        <v>76</v>
      </c>
      <c r="B78" s="473" t="s">
        <v>6025</v>
      </c>
      <c r="C78" s="472" t="s">
        <v>6385</v>
      </c>
      <c r="D78" s="472"/>
      <c r="E78" s="472" t="s">
        <v>6365</v>
      </c>
      <c r="F78" s="473" t="s">
        <v>6378</v>
      </c>
      <c r="G78" s="299">
        <v>2020</v>
      </c>
      <c r="H78" s="472" t="s">
        <v>746</v>
      </c>
      <c r="I78" s="297" t="s">
        <v>6379</v>
      </c>
      <c r="J78" s="302">
        <v>45228</v>
      </c>
      <c r="K78" s="298" t="s">
        <v>734</v>
      </c>
      <c r="L78" s="283">
        <f t="shared" si="9"/>
        <v>45249</v>
      </c>
      <c r="M78" s="645"/>
    </row>
    <row r="79" spans="1:13" ht="15">
      <c r="A79" s="3">
        <v>77</v>
      </c>
      <c r="B79" s="473" t="s">
        <v>6025</v>
      </c>
      <c r="C79" s="472" t="s">
        <v>6402</v>
      </c>
      <c r="D79" s="472"/>
      <c r="E79" s="472" t="s">
        <v>6380</v>
      </c>
      <c r="F79" s="473" t="s">
        <v>6383</v>
      </c>
      <c r="G79" s="299">
        <v>2023</v>
      </c>
      <c r="H79" s="472" t="s">
        <v>746</v>
      </c>
      <c r="I79" s="297" t="s">
        <v>6384</v>
      </c>
      <c r="J79" s="302">
        <v>45242</v>
      </c>
      <c r="K79" s="298" t="s">
        <v>734</v>
      </c>
      <c r="L79" s="283">
        <f t="shared" si="9"/>
        <v>45263</v>
      </c>
      <c r="M79" s="645"/>
    </row>
    <row r="80" spans="1:13" ht="15">
      <c r="A80" s="3">
        <v>78</v>
      </c>
      <c r="B80" s="617" t="s">
        <v>6362</v>
      </c>
      <c r="C80" s="618" t="s">
        <v>6403</v>
      </c>
      <c r="D80" s="618"/>
      <c r="E80" s="618" t="s">
        <v>6365</v>
      </c>
      <c r="F80" s="617" t="s">
        <v>6369</v>
      </c>
      <c r="G80" s="619">
        <v>2023</v>
      </c>
      <c r="H80" s="618" t="s">
        <v>746</v>
      </c>
      <c r="I80" s="627" t="s">
        <v>6370</v>
      </c>
      <c r="J80" s="302">
        <v>45242</v>
      </c>
      <c r="K80" s="298" t="s">
        <v>734</v>
      </c>
      <c r="L80" s="283">
        <f t="shared" si="9"/>
        <v>45263</v>
      </c>
      <c r="M80" s="645"/>
    </row>
    <row r="81" spans="1:13" ht="15">
      <c r="A81" s="3">
        <v>79</v>
      </c>
      <c r="B81" s="646" t="s">
        <v>6025</v>
      </c>
      <c r="C81" s="647"/>
      <c r="D81" s="647"/>
      <c r="E81" s="647"/>
      <c r="F81" s="646" t="s">
        <v>6387</v>
      </c>
      <c r="G81" s="648">
        <v>2021</v>
      </c>
      <c r="H81" s="647" t="s">
        <v>746</v>
      </c>
      <c r="I81" s="649" t="s">
        <v>6388</v>
      </c>
      <c r="J81" s="328">
        <v>45249</v>
      </c>
      <c r="K81" s="260" t="s">
        <v>282</v>
      </c>
      <c r="L81" s="283">
        <f t="shared" ref="L81:L90" si="10">IF(K81="O",J81+21,J81+14)</f>
        <v>45270</v>
      </c>
      <c r="M81" s="574"/>
    </row>
    <row r="82" spans="1:13" ht="15">
      <c r="A82" s="3">
        <v>80</v>
      </c>
      <c r="B82" s="646" t="s">
        <v>6025</v>
      </c>
      <c r="C82" s="647" t="s">
        <v>3396</v>
      </c>
      <c r="D82" s="647"/>
      <c r="E82" s="647"/>
      <c r="F82" s="646" t="s">
        <v>6030</v>
      </c>
      <c r="G82" s="648">
        <v>2019</v>
      </c>
      <c r="H82" s="647" t="s">
        <v>746</v>
      </c>
      <c r="I82" s="649" t="s">
        <v>6031</v>
      </c>
      <c r="J82" s="328">
        <v>45249</v>
      </c>
      <c r="K82" s="260" t="s">
        <v>282</v>
      </c>
      <c r="L82" s="283">
        <f t="shared" si="10"/>
        <v>45270</v>
      </c>
      <c r="M82" s="574"/>
    </row>
    <row r="83" spans="1:13" ht="15">
      <c r="A83" s="3">
        <v>81</v>
      </c>
      <c r="B83" s="646" t="s">
        <v>6025</v>
      </c>
      <c r="C83" s="647"/>
      <c r="D83" s="647"/>
      <c r="E83" s="647"/>
      <c r="F83" s="646" t="s">
        <v>6389</v>
      </c>
      <c r="G83" s="648">
        <v>2021</v>
      </c>
      <c r="H83" s="647" t="s">
        <v>746</v>
      </c>
      <c r="I83" s="649" t="s">
        <v>6390</v>
      </c>
      <c r="J83" s="328">
        <v>45249</v>
      </c>
      <c r="K83" s="260" t="s">
        <v>282</v>
      </c>
      <c r="L83" s="283">
        <f t="shared" si="10"/>
        <v>45270</v>
      </c>
      <c r="M83" s="574"/>
    </row>
    <row r="84" spans="1:13" ht="15">
      <c r="A84" s="3">
        <v>82</v>
      </c>
      <c r="B84" s="646" t="s">
        <v>6025</v>
      </c>
      <c r="C84" s="647"/>
      <c r="D84" s="647"/>
      <c r="E84" s="647"/>
      <c r="F84" s="646" t="s">
        <v>6391</v>
      </c>
      <c r="G84" s="648">
        <v>2020</v>
      </c>
      <c r="H84" s="647" t="s">
        <v>746</v>
      </c>
      <c r="I84" s="235" t="s">
        <v>6392</v>
      </c>
      <c r="J84" s="328">
        <v>45249</v>
      </c>
      <c r="K84" s="260" t="s">
        <v>282</v>
      </c>
      <c r="L84" s="283">
        <f t="shared" si="10"/>
        <v>45270</v>
      </c>
      <c r="M84" s="574"/>
    </row>
    <row r="85" spans="1:13" ht="15">
      <c r="A85" s="3">
        <v>83</v>
      </c>
      <c r="B85" s="650" t="s">
        <v>2380</v>
      </c>
      <c r="C85" s="651"/>
      <c r="D85" s="651"/>
      <c r="E85" s="651"/>
      <c r="F85" s="650" t="s">
        <v>6393</v>
      </c>
      <c r="G85" s="652">
        <v>2023</v>
      </c>
      <c r="H85" s="651" t="s">
        <v>285</v>
      </c>
      <c r="I85" s="199" t="s">
        <v>6396</v>
      </c>
      <c r="J85" s="653">
        <v>45256</v>
      </c>
      <c r="K85" s="202" t="s">
        <v>282</v>
      </c>
      <c r="L85" s="283">
        <f t="shared" si="10"/>
        <v>45277</v>
      </c>
      <c r="M85" s="574"/>
    </row>
    <row r="86" spans="1:13" ht="15">
      <c r="A86" s="3">
        <v>84</v>
      </c>
      <c r="B86" s="650"/>
      <c r="C86" s="651"/>
      <c r="D86" s="651"/>
      <c r="E86" s="651"/>
      <c r="F86" s="650" t="s">
        <v>6394</v>
      </c>
      <c r="G86" s="652"/>
      <c r="H86" s="651"/>
      <c r="I86" s="201"/>
      <c r="J86" s="653">
        <v>45256</v>
      </c>
      <c r="K86" s="202" t="s">
        <v>282</v>
      </c>
      <c r="L86" s="283">
        <f t="shared" si="10"/>
        <v>45277</v>
      </c>
      <c r="M86" s="574" t="s">
        <v>1025</v>
      </c>
    </row>
    <row r="87" spans="1:13" ht="15">
      <c r="A87" s="3">
        <v>85</v>
      </c>
      <c r="B87" s="650"/>
      <c r="C87" s="651"/>
      <c r="D87" s="651"/>
      <c r="E87" s="651"/>
      <c r="F87" s="650" t="s">
        <v>6395</v>
      </c>
      <c r="G87" s="652"/>
      <c r="H87" s="651"/>
      <c r="I87" s="654"/>
      <c r="J87" s="653">
        <v>45256</v>
      </c>
      <c r="K87" s="202" t="s">
        <v>282</v>
      </c>
      <c r="L87" s="283">
        <f t="shared" si="10"/>
        <v>45277</v>
      </c>
      <c r="M87" s="574" t="s">
        <v>1025</v>
      </c>
    </row>
    <row r="88" spans="1:13" ht="15">
      <c r="A88" s="3">
        <v>86</v>
      </c>
      <c r="B88" s="676" t="s">
        <v>4018</v>
      </c>
      <c r="C88" s="505" t="s">
        <v>5980</v>
      </c>
      <c r="D88" s="505"/>
      <c r="E88" s="505"/>
      <c r="F88" s="190" t="s">
        <v>4002</v>
      </c>
      <c r="G88" s="189">
        <v>2018</v>
      </c>
      <c r="H88" s="505" t="s">
        <v>727</v>
      </c>
      <c r="I88" s="262" t="s">
        <v>4003</v>
      </c>
      <c r="J88" s="677">
        <v>45263</v>
      </c>
      <c r="K88" s="217" t="s">
        <v>734</v>
      </c>
      <c r="L88" s="283">
        <f t="shared" si="10"/>
        <v>45284</v>
      </c>
      <c r="M88" s="574"/>
    </row>
    <row r="89" spans="1:13" ht="15">
      <c r="A89" s="3">
        <v>87</v>
      </c>
      <c r="B89" s="678" t="s">
        <v>4018</v>
      </c>
      <c r="C89" s="679"/>
      <c r="D89" s="679"/>
      <c r="E89" s="679"/>
      <c r="F89" s="678" t="s">
        <v>6405</v>
      </c>
      <c r="G89" s="680">
        <v>2019</v>
      </c>
      <c r="H89" s="679" t="s">
        <v>727</v>
      </c>
      <c r="I89" s="262" t="s">
        <v>6406</v>
      </c>
      <c r="J89" s="681">
        <v>45263</v>
      </c>
      <c r="K89" s="217" t="s">
        <v>734</v>
      </c>
      <c r="L89" s="283">
        <f t="shared" si="10"/>
        <v>45284</v>
      </c>
      <c r="M89" s="574"/>
    </row>
    <row r="90" spans="1:13" ht="15">
      <c r="A90" s="3">
        <v>88</v>
      </c>
      <c r="B90" s="678"/>
      <c r="C90" s="679"/>
      <c r="D90" s="679"/>
      <c r="E90" s="679"/>
      <c r="F90" s="678" t="s">
        <v>6407</v>
      </c>
      <c r="G90" s="680"/>
      <c r="H90" s="679"/>
      <c r="I90" s="193"/>
      <c r="J90" s="677">
        <v>45263</v>
      </c>
      <c r="K90" s="217" t="s">
        <v>734</v>
      </c>
      <c r="L90" s="283">
        <f t="shared" si="10"/>
        <v>45284</v>
      </c>
      <c r="M90" s="645" t="s">
        <v>924</v>
      </c>
    </row>
    <row r="91" spans="1:13" ht="15">
      <c r="B91" s="682"/>
      <c r="C91" s="683"/>
      <c r="D91" s="683"/>
      <c r="E91" s="683"/>
      <c r="F91" s="682"/>
      <c r="G91" s="684"/>
      <c r="H91" s="683"/>
      <c r="I91" s="685"/>
      <c r="J91" s="674"/>
      <c r="K91" s="675"/>
      <c r="L91" s="283">
        <f t="shared" ref="L87:L94" si="11">IF(K91="O",J91+21,J91+14)</f>
        <v>14</v>
      </c>
      <c r="M91" s="645"/>
    </row>
    <row r="92" spans="1:13" ht="15">
      <c r="B92" s="590"/>
      <c r="C92" s="591"/>
      <c r="D92" s="591"/>
      <c r="E92" s="591"/>
      <c r="F92" s="590"/>
      <c r="G92" s="8"/>
      <c r="H92" s="501"/>
      <c r="I92" s="9"/>
      <c r="J92" s="283"/>
      <c r="K92" s="172"/>
      <c r="L92" s="283">
        <f t="shared" si="11"/>
        <v>14</v>
      </c>
      <c r="M92" s="574"/>
    </row>
    <row r="93" spans="1:13" ht="15">
      <c r="B93" s="590"/>
      <c r="C93" s="591"/>
      <c r="D93" s="591"/>
      <c r="E93" s="591"/>
      <c r="F93" s="590"/>
      <c r="G93" s="8"/>
      <c r="H93" s="501"/>
      <c r="I93" s="9"/>
      <c r="J93" s="283"/>
      <c r="K93" s="172"/>
      <c r="L93" s="283">
        <f t="shared" si="11"/>
        <v>14</v>
      </c>
      <c r="M93" s="574"/>
    </row>
    <row r="94" spans="1:13" ht="15">
      <c r="B94" s="590"/>
      <c r="C94" s="591"/>
      <c r="D94" s="591"/>
      <c r="E94" s="591"/>
      <c r="F94" s="590"/>
      <c r="G94" s="8"/>
      <c r="H94" s="501"/>
      <c r="I94" s="9"/>
      <c r="J94" s="283"/>
      <c r="K94" s="172"/>
      <c r="L94" s="283">
        <f t="shared" si="11"/>
        <v>14</v>
      </c>
      <c r="M94" s="574"/>
    </row>
    <row r="95" spans="1:13" ht="15">
      <c r="B95" s="590"/>
      <c r="C95" s="591"/>
      <c r="D95" s="591"/>
      <c r="E95" s="591"/>
      <c r="F95" s="590"/>
      <c r="G95" s="575"/>
      <c r="H95" s="591"/>
      <c r="I95" s="9"/>
      <c r="J95" s="283"/>
      <c r="K95" s="172"/>
      <c r="L95" s="283">
        <f t="shared" ref="L84:L97" si="12">IF(K95="O",J95+21,J95+14)</f>
        <v>14</v>
      </c>
      <c r="M95" s="574"/>
    </row>
    <row r="96" spans="1:13" ht="15">
      <c r="B96" s="590"/>
      <c r="C96" s="591"/>
      <c r="D96" s="591"/>
      <c r="E96" s="591"/>
      <c r="F96" s="590"/>
      <c r="G96" s="575"/>
      <c r="H96" s="591"/>
      <c r="I96" s="9"/>
      <c r="J96" s="283"/>
      <c r="K96" s="172"/>
      <c r="L96" s="283">
        <f t="shared" si="12"/>
        <v>14</v>
      </c>
      <c r="M96" s="574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3">
        <v>2023</v>
      </c>
      <c r="C98" s="502">
        <v>88</v>
      </c>
      <c r="D98" s="502" t="s">
        <v>3581</v>
      </c>
      <c r="E98" s="501"/>
      <c r="F98" s="500"/>
      <c r="G98" s="8"/>
      <c r="H98" s="501"/>
      <c r="I98" s="9"/>
      <c r="J98" s="283"/>
      <c r="K98" s="172"/>
      <c r="L98" s="283">
        <f t="shared" ref="L83:L135" si="13">IF(K98="O",J98+21,J98+14)</f>
        <v>14</v>
      </c>
      <c r="M98" s="9"/>
    </row>
    <row r="99" spans="2:13" ht="15">
      <c r="B99" s="549" t="s">
        <v>4050</v>
      </c>
      <c r="C99" s="443">
        <v>38</v>
      </c>
      <c r="D99" s="443" t="s">
        <v>3582</v>
      </c>
      <c r="E99" s="501"/>
      <c r="F99" s="500"/>
      <c r="G99" s="8"/>
      <c r="H99" s="501"/>
      <c r="I99" s="9"/>
      <c r="J99" s="283"/>
      <c r="K99" s="172"/>
      <c r="L99" s="283">
        <f t="shared" si="13"/>
        <v>14</v>
      </c>
      <c r="M99" s="9"/>
    </row>
    <row r="100" spans="2:13" ht="15">
      <c r="B100" s="505">
        <f>(C98/110)*100</f>
        <v>80</v>
      </c>
      <c r="C100" s="443">
        <f>C99*100/C98</f>
        <v>43.18181818181818</v>
      </c>
      <c r="D100" s="443" t="s">
        <v>1073</v>
      </c>
      <c r="E100" s="501"/>
      <c r="F100" s="500"/>
      <c r="G100" s="8"/>
      <c r="H100" s="501"/>
      <c r="I100" s="9"/>
      <c r="J100" s="283"/>
      <c r="K100" s="172"/>
      <c r="L100" s="283">
        <f t="shared" si="13"/>
        <v>14</v>
      </c>
      <c r="M100" s="9"/>
    </row>
    <row r="101" spans="2:13" ht="15">
      <c r="B101" s="613">
        <v>2023</v>
      </c>
      <c r="C101" s="614">
        <v>4</v>
      </c>
      <c r="D101" s="614" t="s">
        <v>3581</v>
      </c>
      <c r="E101" s="501"/>
      <c r="F101" s="500"/>
      <c r="G101" s="8"/>
      <c r="H101" s="501"/>
      <c r="I101" s="9"/>
      <c r="J101" s="283"/>
      <c r="K101" s="172"/>
      <c r="L101" s="283">
        <f t="shared" si="13"/>
        <v>14</v>
      </c>
      <c r="M101" s="9"/>
    </row>
    <row r="102" spans="2:13" ht="15">
      <c r="B102" s="615" t="s">
        <v>5917</v>
      </c>
      <c r="C102" s="613">
        <v>3</v>
      </c>
      <c r="D102" s="613" t="s">
        <v>3582</v>
      </c>
      <c r="E102" s="501"/>
      <c r="F102" s="500"/>
      <c r="G102" s="8"/>
      <c r="H102" s="501"/>
      <c r="I102" s="9"/>
      <c r="J102" s="283"/>
      <c r="K102" s="172"/>
      <c r="L102" s="283">
        <f t="shared" si="13"/>
        <v>14</v>
      </c>
      <c r="M102" s="9"/>
    </row>
    <row r="103" spans="2:13" ht="15">
      <c r="B103" s="449">
        <f>(C101/36)*100</f>
        <v>11.111111111111111</v>
      </c>
      <c r="C103" s="613">
        <f>C102*100/C101</f>
        <v>75</v>
      </c>
      <c r="D103" s="613" t="s">
        <v>1073</v>
      </c>
      <c r="E103" s="501"/>
      <c r="F103" s="500"/>
      <c r="G103" s="8"/>
      <c r="H103" s="501"/>
      <c r="I103" s="9"/>
      <c r="J103" s="283"/>
      <c r="K103" s="172"/>
      <c r="L103" s="283">
        <f t="shared" si="13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3"/>
        <v>14</v>
      </c>
      <c r="M104" s="9"/>
    </row>
    <row r="105" spans="2:13" ht="15">
      <c r="B105" s="500"/>
      <c r="C105" s="501"/>
      <c r="D105" s="501"/>
      <c r="E105" s="501"/>
      <c r="F105" s="503"/>
      <c r="G105" s="8"/>
      <c r="H105" s="501"/>
      <c r="I105" s="9"/>
      <c r="J105" s="283"/>
      <c r="K105" s="172"/>
      <c r="L105" s="283">
        <f t="shared" si="13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3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3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3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3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172"/>
      <c r="L110" s="283">
        <f t="shared" si="13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172"/>
      <c r="L111" s="283">
        <f t="shared" si="13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172"/>
      <c r="L112" s="283">
        <f t="shared" si="13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3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172"/>
      <c r="L114" s="283">
        <f t="shared" si="13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3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3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3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3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3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3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3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3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3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3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3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3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3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3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3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3"/>
        <v>14</v>
      </c>
      <c r="M130" s="9"/>
    </row>
    <row r="131" spans="2:13" ht="15"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si="13"/>
        <v>14</v>
      </c>
      <c r="M131" s="9"/>
    </row>
    <row r="132" spans="2:13" ht="15"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13"/>
        <v>14</v>
      </c>
      <c r="M132" s="9"/>
    </row>
    <row r="133" spans="2:13" ht="15"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13"/>
        <v>14</v>
      </c>
      <c r="M133" s="9"/>
    </row>
    <row r="134" spans="2:13" ht="15"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13"/>
        <v>14</v>
      </c>
      <c r="M134" s="9"/>
    </row>
    <row r="135" spans="2:13" ht="15"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13"/>
        <v>14</v>
      </c>
      <c r="M135" s="9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>
      <c r="J140" s="283"/>
    </row>
    <row r="141" spans="2:13">
      <c r="J141" s="283"/>
    </row>
    <row r="142" spans="2:13">
      <c r="J142" s="283"/>
    </row>
    <row r="143" spans="2:13">
      <c r="J143" s="283"/>
    </row>
    <row r="144" spans="2:13">
      <c r="J144" s="283"/>
    </row>
    <row r="145" spans="2:13" s="3" customFormat="1">
      <c r="B145" s="1"/>
      <c r="F145" s="1"/>
      <c r="I145" s="1"/>
      <c r="J145" s="283"/>
      <c r="L145" s="284"/>
      <c r="M145" s="1"/>
    </row>
    <row r="146" spans="2:13" s="3" customFormat="1">
      <c r="B146" s="1"/>
      <c r="F146" s="1"/>
      <c r="I146" s="1"/>
      <c r="J146" s="283"/>
      <c r="L146" s="284"/>
      <c r="M146" s="1"/>
    </row>
  </sheetData>
  <autoFilter ref="B2:N13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24"/>
  <sheetViews>
    <sheetView zoomScaleNormal="100" zoomScaleSheetLayoutView="75" workbookViewId="0">
      <pane ySplit="2" topLeftCell="A597" activePane="bottomLeft" state="frozen"/>
      <selection pane="bottomLeft" activeCell="D625" sqref="D625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8"/>
      <c r="C1" s="658"/>
      <c r="D1" s="658"/>
      <c r="E1" s="658"/>
      <c r="F1" s="658"/>
      <c r="G1" s="658"/>
      <c r="H1" s="65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  <row r="620" spans="4:11" ht="15.6">
      <c r="D620" s="560" t="s">
        <v>6397</v>
      </c>
    </row>
    <row r="621" spans="4:11" ht="15.6">
      <c r="D621" s="560" t="s">
        <v>6398</v>
      </c>
    </row>
    <row r="622" spans="4:11" ht="15.6">
      <c r="D622" s="34" t="s">
        <v>6399</v>
      </c>
    </row>
    <row r="623" spans="4:11" ht="15.6">
      <c r="D623" s="560" t="s">
        <v>6400</v>
      </c>
    </row>
    <row r="624" spans="4:11" ht="15.6">
      <c r="D624" s="560" t="s">
        <v>6401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2023-12-03T15:29:46Z</dcterms:modified>
  <cp:version>1000.0100.01</cp:version>
</cp:coreProperties>
</file>