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0FA63B24-4D01-4DDE-9148-D662222E7135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8" i="26" l="1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E129" i="26"/>
  <c r="N128" i="26"/>
  <c r="E128" i="26"/>
  <c r="N127" i="26"/>
  <c r="E127" i="26"/>
  <c r="N126" i="26"/>
  <c r="E126" i="26"/>
  <c r="N125" i="26"/>
  <c r="E125" i="26"/>
  <c r="E153" i="26"/>
  <c r="E152" i="26"/>
  <c r="E151" i="26"/>
  <c r="E150" i="26"/>
  <c r="E149" i="26"/>
  <c r="E148" i="26"/>
  <c r="E147" i="26"/>
  <c r="E146" i="26"/>
  <c r="N161" i="26"/>
  <c r="N160" i="26"/>
  <c r="N159" i="26"/>
  <c r="C159" i="26"/>
  <c r="B159" i="26"/>
  <c r="N158" i="26"/>
  <c r="N157" i="26"/>
  <c r="N156" i="26"/>
  <c r="C156" i="26"/>
  <c r="B156" i="26"/>
  <c r="N155" i="26"/>
  <c r="N154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E145" i="26"/>
  <c r="E144" i="26"/>
  <c r="E143" i="26"/>
  <c r="E142" i="26"/>
  <c r="E141" i="26"/>
  <c r="E140" i="26"/>
  <c r="E139" i="26"/>
  <c r="N118" i="26" l="1"/>
  <c r="E118" i="26"/>
  <c r="N117" i="26"/>
  <c r="E117" i="26"/>
  <c r="N116" i="26"/>
  <c r="E116" i="26"/>
  <c r="N115" i="26"/>
  <c r="E115" i="26"/>
  <c r="N114" i="26"/>
  <c r="E114" i="26"/>
  <c r="N113" i="26"/>
  <c r="E113" i="26"/>
  <c r="N110" i="26"/>
  <c r="E110" i="26"/>
  <c r="N109" i="26"/>
  <c r="E109" i="26"/>
  <c r="N70" i="26"/>
  <c r="E70" i="26"/>
  <c r="E71" i="26"/>
  <c r="N71" i="26"/>
  <c r="E72" i="26"/>
  <c r="N72" i="26"/>
  <c r="E73" i="26"/>
  <c r="N73" i="26"/>
  <c r="E74" i="26"/>
  <c r="N74" i="26"/>
  <c r="N75" i="26"/>
  <c r="E76" i="26"/>
  <c r="N76" i="26"/>
  <c r="E77" i="26"/>
  <c r="N77" i="26"/>
  <c r="E78" i="26"/>
  <c r="N78" i="26"/>
  <c r="E79" i="26"/>
  <c r="N79" i="26"/>
  <c r="E80" i="26"/>
  <c r="N80" i="26"/>
  <c r="E81" i="26"/>
  <c r="N81" i="26"/>
  <c r="E82" i="26"/>
  <c r="N82" i="26"/>
  <c r="E83" i="26"/>
  <c r="N83" i="26"/>
  <c r="E84" i="26"/>
  <c r="N84" i="26"/>
  <c r="E85" i="26"/>
  <c r="N85" i="26"/>
  <c r="E86" i="26"/>
  <c r="N86" i="26"/>
  <c r="E87" i="26"/>
  <c r="N87" i="26"/>
  <c r="E88" i="26"/>
  <c r="N88" i="26"/>
  <c r="E89" i="26"/>
  <c r="N89" i="26"/>
  <c r="E90" i="26"/>
  <c r="N90" i="26"/>
  <c r="E91" i="26"/>
  <c r="N91" i="26"/>
  <c r="E92" i="26"/>
  <c r="N92" i="26"/>
  <c r="E93" i="26"/>
  <c r="N93" i="26"/>
  <c r="E94" i="26"/>
  <c r="N94" i="26"/>
  <c r="E95" i="26"/>
  <c r="N95" i="26"/>
  <c r="E96" i="26"/>
  <c r="N96" i="26"/>
  <c r="E97" i="26"/>
  <c r="N97" i="26"/>
  <c r="E98" i="26"/>
  <c r="N98" i="26"/>
  <c r="E99" i="26"/>
  <c r="N99" i="26"/>
  <c r="E100" i="26"/>
  <c r="N100" i="26"/>
  <c r="E101" i="26"/>
  <c r="N101" i="26"/>
  <c r="E102" i="26"/>
  <c r="N102" i="26"/>
  <c r="E103" i="26"/>
  <c r="N103" i="26"/>
  <c r="E104" i="26"/>
  <c r="N104" i="26"/>
  <c r="E105" i="26"/>
  <c r="N105" i="26"/>
  <c r="N112" i="26"/>
  <c r="E112" i="26"/>
  <c r="N111" i="26"/>
  <c r="E111" i="26"/>
  <c r="N108" i="26"/>
  <c r="E108" i="26"/>
  <c r="N107" i="26"/>
  <c r="E107" i="26"/>
  <c r="N106" i="26"/>
  <c r="E106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8" i="26"/>
  <c r="N139" i="26"/>
  <c r="N140" i="26"/>
  <c r="N141" i="26"/>
  <c r="N142" i="26"/>
  <c r="N143" i="26"/>
  <c r="N144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<sst xmlns="http://schemas.openxmlformats.org/spreadsheetml/2006/main" count="10340" uniqueCount="5132">
  <si>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</si>
  <si>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</si>
  <si>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</si>
  <si>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</si>
  <si>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</si>
  <si>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</si>
  <si>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</si>
  <si>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</si>
  <si>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</si>
  <si>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</si>
  <si>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</si>
  <si>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</si>
  <si>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</si>
  <si>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</si>
  <si>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</si>
  <si>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</si>
  <si>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</si>
  <si>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</si>
  <si>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</si>
  <si>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</si>
  <si>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</si>
  <si>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</si>
  <si>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</si>
  <si>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</si>
  <si>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</si>
  <si>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</si>
  <si>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</si>
  <si>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</si>
  <si>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</si>
  <si>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</si>
  <si>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</si>
  <si>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</si>
  <si>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</si>
  <si>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</si>
  <si>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</si>
  <si>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</si>
  <si>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</si>
  <si>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</si>
  <si>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</si>
  <si>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</si>
  <si>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</si>
  <si>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</si>
  <si>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</si>
  <si>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</si>
  <si>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</si>
  <si>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</si>
  <si>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</si>
  <si>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</si>
  <si>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</si>
  <si>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</si>
  <si>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</si>
  <si>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</si>
  <si>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</si>
  <si>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</si>
  <si>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</si>
  <si>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</si>
  <si>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</si>
  <si>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</si>
  <si>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</si>
  <si>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</si>
  <si>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</si>
  <si>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</si>
  <si>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</si>
  <si>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</si>
  <si>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</si>
  <si>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</si>
  <si>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</si>
  <si>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</si>
  <si>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</si>
  <si>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</si>
  <si>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</si>
  <si>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</si>
  <si>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</si>
  <si>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</si>
  <si>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</si>
  <si>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</si>
  <si>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</si>
  <si>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</si>
  <si>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</si>
  <si>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</si>
  <si>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</si>
  <si>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</si>
  <si>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</si>
  <si>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</si>
  <si>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</si>
  <si>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</si>
  <si>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</si>
  <si>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</si>
  <si>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</si>
  <si>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</si>
  <si>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</si>
  <si>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</si>
  <si>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</si>
  <si>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</si>
  <si>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</si>
  <si>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</si>
  <si>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</si>
  <si>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</si>
  <si>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</si>
  <si>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</si>
  <si>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</si>
  <si>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</si>
  <si>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</si>
  <si>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</si>
  <si>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</si>
  <si>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</si>
  <si>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</si>
  <si>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</si>
  <si>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</si>
  <si>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</si>
  <si>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</si>
  <si>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</si>
  <si>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</si>
  <si>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</si>
  <si>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</si>
  <si>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</si>
  <si>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</si>
  <si>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</si>
  <si>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</si>
  <si>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</si>
  <si>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</si>
  <si>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</si>
  <si>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</si>
  <si>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</si>
  <si>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</si>
  <si>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</si>
  <si>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</si>
  <si>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</si>
  <si>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</si>
  <si>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</si>
  <si>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</si>
  <si>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</si>
  <si>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</si>
  <si>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</si>
  <si>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</si>
  <si>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</si>
  <si>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</si>
  <si>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</si>
  <si>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</si>
  <si>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</si>
  <si>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</si>
  <si>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</si>
  <si>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</si>
  <si>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</si>
  <si>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</si>
  <si>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</si>
  <si>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</si>
  <si>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</si>
  <si>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</si>
  <si>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</si>
  <si>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</si>
  <si>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</si>
  <si>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</si>
  <si>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</si>
  <si>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</si>
  <si>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</si>
  <si>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</si>
  <si>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</si>
  <si>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</si>
  <si>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</si>
  <si>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</si>
  <si>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</si>
  <si>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</si>
  <si>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</si>
  <si>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</si>
  <si>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</si>
  <si>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</si>
  <si>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</si>
  <si>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</si>
  <si>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</si>
  <si>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</si>
  <si>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</si>
  <si>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</si>
  <si>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</si>
  <si>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</si>
  <si>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</si>
  <si>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</si>
  <si>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</si>
  <si>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</si>
  <si>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</si>
  <si>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</si>
  <si>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</si>
  <si>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</si>
  <si>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</si>
  <si>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</si>
  <si>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</si>
  <si>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</si>
  <si>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</si>
  <si>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</si>
  <si>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</si>
  <si>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</si>
  <si>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</si>
  <si>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</si>
  <si>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</si>
  <si>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</si>
  <si>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</si>
  <si>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</si>
  <si>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</si>
  <si>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</si>
  <si>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</si>
  <si>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</si>
  <si>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</si>
  <si>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</si>
  <si>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</si>
  <si>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</si>
  <si>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</si>
  <si>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</si>
  <si>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</si>
  <si>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</si>
  <si>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</si>
  <si>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</si>
  <si>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</si>
  <si>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</si>
  <si>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</si>
  <si>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</si>
  <si>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</si>
  <si>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</si>
  <si>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</si>
  <si>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</si>
  <si>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</si>
  <si>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</si>
  <si>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</si>
  <si>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</si>
  <si>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</si>
  <si>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</si>
  <si>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</si>
  <si>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</si>
  <si>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</si>
  <si>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</si>
  <si>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</si>
  <si>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</si>
  <si>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</si>
  <si>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</si>
  <si>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</si>
  <si>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</si>
  <si>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</si>
  <si>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</si>
  <si>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</si>
  <si>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</si>
  <si>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</si>
  <si>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</si>
  <si>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</si>
  <si>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</si>
  <si>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</si>
  <si>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</si>
  <si>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</si>
  <si>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</si>
  <si>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</si>
  <si>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</si>
  <si>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</si>
  <si>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</si>
  <si>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</si>
  <si>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</si>
  <si>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</si>
  <si>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</si>
  <si>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</si>
  <si>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</si>
  <si>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</si>
  <si>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</si>
  <si>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</si>
  <si>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</si>
  <si>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</si>
  <si>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</si>
  <si>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</si>
  <si>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</si>
  <si>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</si>
  <si>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</si>
  <si>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</si>
  <si>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</si>
  <si>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</si>
  <si>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</si>
  <si>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</si>
  <si>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</si>
  <si>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</si>
  <si>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</si>
  <si>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</si>
  <si>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</si>
  <si>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</si>
  <si>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</si>
  <si>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</si>
  <si>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</si>
  <si>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</si>
  <si>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</si>
  <si>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</si>
  <si>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</si>
  <si>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</si>
  <si>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</si>
  <si>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</si>
  <si>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</si>
  <si>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</si>
  <si>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</si>
  <si>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</si>
  <si>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</si>
  <si>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</si>
  <si>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</si>
  <si>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</si>
  <si>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</si>
  <si>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</si>
  <si>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</si>
  <si>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</si>
  <si>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</si>
  <si>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</si>
  <si>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</si>
  <si>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</si>
  <si>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</si>
  <si>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</si>
  <si>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</si>
  <si>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</si>
  <si>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</si>
  <si>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</si>
  <si>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</si>
  <si>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</si>
  <si>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</si>
  <si>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</si>
  <si>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</si>
  <si>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</si>
  <si>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</si>
  <si>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</si>
  <si>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</si>
  <si>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</si>
  <si>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</si>
  <si>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</si>
  <si>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</si>
  <si>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</si>
  <si>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</si>
  <si>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</si>
  <si>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</si>
  <si>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</si>
  <si>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</si>
  <si>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</si>
  <si>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</si>
  <si>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</si>
  <si>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</si>
  <si>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</si>
  <si>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</si>
  <si>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</si>
  <si>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</si>
  <si>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</si>
  <si>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</si>
  <si>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</si>
  <si>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</si>
  <si>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</si>
  <si>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</si>
  <si>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</si>
  <si>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</si>
  <si>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</si>
  <si>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</si>
  <si>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</si>
  <si>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</si>
  <si>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</si>
  <si>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</si>
  <si>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</si>
  <si>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</si>
  <si>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</si>
  <si>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</si>
  <si>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</si>
  <si>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</si>
  <si>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</si>
  <si>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</si>
  <si>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</si>
  <si>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</si>
  <si>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</si>
  <si>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</si>
  <si>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</si>
  <si>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</si>
  <si>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</si>
  <si>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</si>
  <si>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</si>
  <si>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</si>
  <si>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</si>
  <si>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</si>
  <si>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</si>
  <si>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</si>
  <si>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</si>
  <si>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</si>
  <si>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</si>
  <si>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</si>
  <si>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</si>
  <si>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</si>
  <si>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</si>
  <si>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</si>
  <si>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</si>
  <si>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</si>
  <si>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</si>
  <si>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</si>
  <si>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</si>
  <si>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</si>
  <si>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</si>
  <si>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</si>
  <si>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</si>
  <si>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</si>
  <si>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</si>
  <si>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</si>
  <si>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</si>
  <si>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</si>
  <si>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</si>
  <si>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</si>
  <si>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</si>
  <si>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</si>
  <si>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</si>
  <si>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</si>
  <si>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</si>
  <si>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</si>
  <si>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</si>
  <si>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</si>
  <si>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</si>
  <si>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</si>
  <si>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</si>
  <si>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</si>
  <si>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</si>
  <si>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</si>
  <si>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</si>
  <si>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</si>
  <si>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</si>
  <si>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</si>
  <si>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</si>
  <si>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</si>
  <si>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</si>
  <si>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</si>
  <si>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</si>
  <si>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</si>
  <si>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</si>
  <si>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</si>
  <si>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</si>
  <si>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</si>
  <si>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</si>
  <si>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</si>
  <si>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</si>
  <si>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</si>
  <si>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</si>
  <si>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</si>
  <si>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</si>
  <si>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</si>
  <si>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</si>
  <si>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</si>
  <si>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</si>
  <si>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</si>
  <si>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</si>
  <si>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</si>
  <si>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</si>
  <si>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</si>
  <si>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</si>
  <si>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</si>
  <si>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</si>
  <si>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</si>
  <si>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</si>
  <si>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</si>
  <si>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</si>
  <si>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</si>
  <si>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</si>
  <si>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</si>
  <si>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</si>
  <si>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</si>
  <si>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</si>
  <si>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</si>
  <si>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</si>
  <si>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</si>
  <si>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</si>
  <si>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</si>
  <si>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</si>
  <si>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</si>
  <si>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</si>
  <si>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</si>
  <si>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</si>
  <si>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</si>
  <si>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</si>
  <si>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</si>
  <si>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</si>
  <si>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</si>
  <si>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</si>
  <si>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</si>
  <si>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</si>
  <si>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</si>
  <si>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</si>
  <si>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</si>
  <si>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</si>
  <si>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</si>
  <si>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</si>
  <si>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</si>
  <si>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</si>
  <si>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</si>
  <si>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</si>
  <si>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</si>
  <si>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</si>
  <si>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</si>
  <si>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</si>
  <si>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</si>
  <si>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</si>
  <si>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</si>
  <si>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</si>
  <si>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</si>
  <si>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</si>
  <si>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</si>
  <si>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</si>
  <si>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</si>
  <si>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</si>
  <si>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</si>
  <si>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</si>
  <si>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</si>
  <si>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</si>
  <si>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</si>
  <si>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</si>
  <si>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</si>
  <si>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</si>
  <si>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</si>
  <si>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</si>
  <si>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</si>
  <si>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</si>
  <si>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</si>
  <si>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</si>
  <si>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</si>
  <si>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</si>
  <si>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</si>
  <si>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</si>
  <si>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</si>
  <si>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</si>
  <si>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</si>
  <si>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</si>
  <si>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</si>
  <si>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</si>
  <si>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</si>
  <si>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</si>
  <si>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</si>
  <si>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</si>
  <si>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</si>
  <si>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</si>
  <si>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</si>
  <si>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</si>
  <si>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</si>
  <si>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</si>
  <si>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</si>
  <si>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</si>
  <si>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</si>
  <si>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</si>
  <si>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</si>
  <si>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</si>
  <si>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</si>
  <si>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</si>
  <si>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</si>
  <si>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</si>
  <si>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</si>
  <si>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</si>
  <si>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</si>
  <si>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</si>
  <si>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</si>
  <si>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</si>
  <si>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</si>
  <si>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</si>
  <si>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</si>
  <si>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</si>
  <si>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</si>
  <si>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</si>
  <si>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</si>
  <si>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</si>
  <si>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</si>
  <si>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</si>
  <si>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</si>
  <si>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</si>
  <si>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</si>
  <si>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</si>
  <si>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</si>
  <si>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</si>
  <si>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</si>
  <si>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</si>
  <si>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</si>
  <si>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</si>
  <si>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</si>
  <si>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</si>
  <si>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</si>
  <si>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</si>
  <si>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</si>
  <si>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</si>
  <si>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</si>
  <si>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</si>
  <si>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</si>
  <si>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</si>
  <si>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</si>
  <si>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</si>
  <si>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</si>
  <si>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</si>
  <si>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</si>
  <si>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</si>
  <si>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</si>
  <si>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</si>
  <si>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</si>
  <si>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</si>
  <si>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</si>
  <si>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</si>
  <si>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</si>
  <si>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</si>
  <si>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</si>
  <si>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</si>
  <si>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</si>
  <si>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</si>
  <si>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</si>
  <si>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</si>
  <si>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</si>
  <si>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</si>
  <si>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</si>
  <si>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</si>
  <si>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</si>
  <si>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</si>
  <si>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</si>
  <si>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</si>
  <si>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</si>
  <si>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</si>
  <si>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</si>
  <si>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</si>
  <si>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</si>
  <si>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</si>
  <si>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</si>
  <si>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</si>
  <si>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</si>
  <si>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</si>
  <si>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</si>
  <si>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</si>
  <si>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</si>
  <si>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</si>
  <si>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</si>
  <si>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</si>
  <si>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</si>
  <si>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</si>
  <si>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</si>
  <si>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</si>
  <si>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</si>
  <si>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</si>
  <si>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</si>
  <si>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</si>
  <si>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</si>
  <si>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</si>
  <si>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</si>
  <si>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</si>
  <si>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</si>
  <si>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</si>
  <si>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</si>
  <si>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</si>
  <si>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</si>
  <si>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</si>
  <si>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</si>
  <si>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</si>
  <si>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</si>
  <si>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</si>
  <si>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</si>
  <si>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</si>
  <si>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</si>
  <si>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</si>
  <si>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</si>
  <si>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</si>
  <si>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</si>
  <si>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</si>
  <si>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</si>
  <si>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</si>
  <si>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</si>
  <si>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</si>
  <si>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</si>
  <si>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</si>
  <si>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</si>
  <si>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</si>
  <si>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</si>
  <si>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</si>
  <si>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</si>
  <si>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</si>
  <si>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</si>
  <si>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</si>
  <si>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</si>
  <si>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</si>
  <si>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</si>
  <si>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</si>
  <si>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</si>
  <si>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</si>
  <si>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</si>
  <si>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</si>
  <si>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</si>
  <si>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</si>
  <si>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</si>
  <si>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</si>
  <si>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</si>
  <si>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</si>
  <si>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</si>
  <si>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</si>
  <si>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</si>
  <si>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</si>
  <si>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</si>
  <si>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</si>
  <si>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</si>
  <si>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</si>
  <si>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</si>
  <si>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</si>
  <si>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</si>
  <si>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</si>
  <si>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</si>
  <si>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</si>
  <si>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</si>
  <si>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</si>
  <si>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</si>
  <si>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</si>
  <si>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</si>
  <si>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</si>
  <si>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</si>
  <si>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</si>
  <si>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</si>
  <si>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</si>
  <si>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</si>
  <si>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</si>
  <si>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</si>
  <si>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</si>
  <si>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</si>
  <si>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</si>
  <si>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</si>
  <si>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</si>
  <si>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</si>
  <si>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</si>
  <si>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</si>
  <si>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</si>
  <si>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</si>
  <si>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</si>
  <si>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</si>
  <si>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</si>
  <si>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</si>
  <si>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</si>
  <si>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</si>
  <si>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</si>
  <si>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</si>
  <si>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</si>
  <si>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</si>
  <si>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</si>
  <si>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</si>
  <si>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</si>
  <si>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</si>
  <si>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</si>
  <si>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</si>
  <si>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</si>
  <si>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</si>
  <si>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</si>
  <si>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</si>
  <si>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</si>
  <si>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</si>
  <si>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</si>
  <si>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</si>
  <si>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</si>
  <si>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</si>
  <si>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</si>
  <si>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</si>
  <si>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</si>
  <si>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</si>
  <si>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</si>
  <si>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</si>
  <si>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</si>
  <si>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</si>
  <si>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</si>
  <si>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</si>
  <si>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</si>
  <si>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</si>
  <si>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</si>
  <si>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</si>
  <si>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</si>
  <si>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</si>
  <si>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</si>
  <si>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</si>
  <si>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</si>
  <si>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</si>
  <si>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</si>
  <si>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</si>
  <si>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</si>
  <si>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</si>
  <si>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</si>
  <si>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</si>
  <si>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</si>
  <si>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</si>
  <si>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</si>
  <si>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</si>
  <si>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</si>
  <si>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</si>
  <si>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</si>
  <si>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</si>
  <si>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</si>
  <si>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</si>
  <si>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</si>
  <si>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</si>
  <si>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</si>
  <si>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</si>
  <si>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</si>
  <si>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</si>
  <si>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</si>
  <si>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</si>
  <si>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</si>
  <si>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</si>
  <si>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</si>
  <si>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</si>
  <si>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</si>
  <si>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</si>
  <si>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</si>
  <si>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</si>
  <si>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</si>
  <si>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</si>
  <si>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</si>
  <si>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</si>
  <si>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</si>
  <si>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</si>
  <si>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</si>
  <si>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</si>
  <si>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</si>
  <si>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</si>
  <si>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</si>
  <si>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</si>
  <si>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</si>
  <si>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</si>
  <si>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</si>
  <si>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</si>
  <si>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</si>
  <si>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</si>
  <si>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</si>
  <si>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</si>
  <si>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</si>
  <si>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</si>
  <si>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</si>
  <si>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</si>
  <si>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</si>
  <si>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</si>
  <si>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</si>
  <si>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</si>
  <si>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</si>
  <si>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</si>
  <si>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</si>
  <si>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</si>
  <si>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</si>
  <si>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</si>
  <si>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</si>
  <si>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</si>
  <si>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</si>
  <si>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</si>
  <si>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</si>
  <si>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</si>
  <si>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</si>
  <si>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</si>
  <si>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</si>
  <si>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</si>
  <si>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</si>
  <si>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</si>
  <si>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</si>
  <si>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</si>
  <si>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</si>
  <si>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</si>
  <si>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</si>
  <si>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</si>
  <si>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</si>
  <si>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</si>
  <si>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</si>
  <si>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</si>
  <si>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</si>
  <si>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</si>
  <si>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</si>
  <si>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</si>
  <si>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</si>
  <si>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</si>
  <si>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</si>
  <si>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</si>
  <si>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</si>
  <si>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</si>
  <si>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</si>
  <si>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</si>
  <si>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</si>
  <si>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</si>
  <si>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</si>
  <si>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</si>
  <si>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</si>
  <si>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</si>
  <si>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</si>
  <si>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</si>
  <si>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</si>
  <si>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</si>
  <si>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</si>
  <si>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</si>
  <si>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</si>
  <si>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</si>
  <si>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</si>
  <si>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</si>
  <si>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</si>
  <si>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</si>
  <si>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</si>
  <si>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</si>
  <si>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</si>
  <si>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</si>
  <si>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</si>
  <si>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</si>
  <si>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</si>
  <si>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</si>
  <si>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</si>
  <si>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</si>
  <si>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</si>
  <si>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</si>
  <si>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</si>
  <si>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</si>
  <si>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</si>
  <si>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</si>
  <si>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</si>
  <si>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</si>
  <si>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</si>
  <si>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</si>
  <si>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</si>
  <si>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</si>
  <si>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</si>
  <si>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</si>
  <si>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</si>
  <si>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</si>
  <si>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</si>
  <si>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</si>
  <si>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</si>
  <si>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</si>
  <si>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</si>
  <si>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</si>
  <si>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</si>
  <si>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</si>
  <si>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</si>
  <si>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</si>
  <si>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</si>
  <si>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</si>
  <si>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</si>
  <si>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</si>
  <si>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</si>
  <si>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</si>
  <si>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</si>
  <si>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</si>
  <si>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</si>
  <si>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</si>
  <si>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</si>
  <si>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</si>
  <si>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</si>
  <si>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</si>
  <si>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</si>
  <si>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</si>
  <si>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</si>
  <si>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</si>
  <si>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</si>
  <si>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</si>
  <si>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</si>
  <si>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</si>
  <si>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</si>
  <si>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</si>
  <si>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</si>
  <si>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</si>
  <si>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</si>
  <si>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</si>
  <si>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</si>
  <si>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</si>
  <si>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</si>
  <si>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</si>
  <si>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</si>
  <si>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</si>
  <si>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</si>
  <si>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</si>
  <si>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</si>
  <si>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</si>
  <si>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</si>
  <si>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</si>
  <si>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</si>
  <si>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</si>
  <si>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</si>
  <si>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</si>
  <si>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</si>
  <si>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</si>
  <si>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</si>
  <si>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</si>
  <si>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</si>
  <si>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</si>
  <si>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</si>
  <si>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</si>
  <si>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</si>
  <si>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</si>
  <si>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</si>
  <si>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</si>
  <si>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</si>
  <si>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</si>
  <si>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</si>
  <si>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</si>
  <si>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</si>
  <si>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</si>
  <si>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</si>
  <si>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</si>
  <si>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</si>
  <si>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</si>
  <si>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</si>
  <si>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</si>
  <si>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</si>
  <si>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</si>
  <si>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</si>
  <si>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</si>
  <si>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</si>
  <si>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</si>
  <si>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</si>
  <si>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</si>
  <si>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</si>
  <si>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</si>
  <si>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</si>
  <si>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</si>
  <si>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</si>
  <si>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</si>
  <si>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</si>
  <si>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</si>
  <si>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</si>
  <si>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</si>
  <si>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</si>
  <si>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</si>
  <si>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</si>
  <si>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</si>
  <si>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</si>
  <si>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</si>
  <si>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</si>
  <si>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</si>
  <si>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</si>
  <si>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</si>
  <si>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</si>
  <si>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</si>
  <si>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</si>
  <si>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</si>
  <si>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</si>
  <si>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</si>
  <si>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</si>
  <si>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</si>
  <si>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</si>
  <si>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</si>
  <si>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</si>
  <si>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</si>
  <si>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</si>
  <si>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</si>
  <si>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</si>
  <si>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</si>
  <si>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</si>
  <si>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</si>
  <si>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</si>
  <si>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</si>
  <si>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</si>
  <si>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</si>
  <si>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</si>
  <si>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</si>
  <si>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</si>
  <si>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</si>
  <si>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</si>
  <si>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</si>
  <si>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</si>
  <si>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</si>
  <si>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</si>
  <si>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</si>
  <si>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</si>
  <si>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</si>
  <si>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</si>
  <si>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</si>
  <si>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</si>
  <si>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</si>
  <si>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</si>
  <si>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</si>
  <si>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</si>
  <si>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</si>
  <si>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</si>
  <si>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</si>
  <si>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</si>
  <si>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</si>
  <si>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</si>
  <si>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</si>
  <si>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</si>
  <si>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</si>
  <si>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</si>
  <si>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</si>
  <si>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</si>
  <si>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</si>
  <si>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</si>
  <si>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</si>
  <si>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</si>
  <si>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</si>
  <si>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</si>
  <si>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</si>
  <si>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</si>
  <si>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</si>
  <si>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</si>
  <si>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</si>
  <si>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</si>
  <si>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</si>
  <si>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</si>
  <si>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</si>
  <si>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</si>
  <si>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</si>
  <si>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</si>
  <si>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</si>
  <si>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</si>
  <si>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</si>
  <si>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</si>
  <si>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</si>
  <si>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</si>
  <si>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</si>
  <si>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</si>
  <si>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</si>
  <si>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</si>
  <si>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</si>
  <si>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</si>
  <si>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</si>
  <si>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</si>
  <si>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</si>
  <si>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</si>
  <si>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</si>
  <si>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</si>
  <si>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</si>
  <si>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</si>
  <si>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</si>
  <si>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</si>
  <si>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</si>
  <si>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</si>
  <si>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</si>
  <si>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</si>
  <si>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</si>
  <si>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</si>
  <si>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</si>
  <si>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</si>
  <si>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</si>
  <si>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</si>
  <si>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</si>
  <si>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</si>
  <si>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</si>
  <si>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</si>
  <si>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</si>
  <si>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</si>
  <si>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</si>
  <si>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</si>
  <si>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</si>
  <si>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</si>
  <si>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</si>
  <si>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</si>
  <si>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</si>
  <si>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</si>
  <si>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</si>
  <si>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</si>
  <si>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</si>
  <si>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</si>
  <si>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</si>
  <si>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</si>
  <si>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</si>
  <si>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</si>
  <si>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</si>
  <si>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</si>
  <si>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</si>
  <si>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</si>
  <si>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</si>
  <si>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</si>
  <si>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</si>
  <si>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</si>
  <si>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</si>
  <si>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</si>
  <si>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</si>
  <si>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</si>
  <si>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</si>
  <si>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</si>
  <si>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</si>
  <si>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</si>
  <si>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</si>
  <si>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</si>
  <si>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</si>
  <si>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</si>
  <si>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</si>
  <si>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</si>
  <si>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</si>
  <si>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</si>
  <si>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</si>
  <si>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</si>
  <si>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</si>
  <si>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</si>
  <si>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</si>
  <si>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</si>
  <si>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</si>
  <si>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</si>
  <si>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</si>
  <si>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</si>
  <si>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</si>
  <si>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</si>
  <si>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</si>
  <si>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</si>
  <si>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</si>
  <si>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</si>
  <si>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</si>
  <si>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</si>
  <si>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</si>
  <si>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</si>
  <si>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</si>
  <si>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</si>
  <si>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</si>
  <si>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</si>
  <si>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</si>
  <si>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</si>
  <si>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</si>
  <si>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</si>
  <si>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</si>
  <si>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</si>
  <si>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</si>
  <si>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</si>
  <si>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</si>
  <si>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</si>
  <si>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</si>
  <si>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</si>
  <si>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</si>
  <si>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</si>
  <si>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</si>
  <si>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</si>
  <si>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</si>
  <si>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</si>
  <si>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</si>
  <si>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</si>
  <si>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</si>
  <si>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</si>
  <si>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</si>
  <si>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</si>
  <si>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</si>
  <si>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</si>
  <si>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</si>
  <si>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</si>
  <si>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</si>
  <si>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</si>
  <si>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</si>
  <si>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</si>
  <si>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</si>
  <si>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</si>
  <si>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</si>
  <si>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</si>
  <si>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</si>
  <si>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</si>
  <si>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</si>
  <si>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</si>
  <si>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</si>
  <si>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</si>
  <si>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</si>
  <si>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</si>
  <si>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</si>
  <si>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</si>
  <si>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</si>
  <si>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</si>
  <si>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</si>
  <si>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</si>
  <si>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</si>
  <si>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</si>
  <si>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</si>
  <si>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</si>
  <si>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</si>
  <si>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</si>
  <si>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</si>
  <si>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</si>
  <si>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</si>
  <si>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</si>
  <si>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</si>
  <si>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</si>
  <si>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</si>
  <si>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</si>
  <si>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</si>
  <si>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</si>
  <si>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</si>
  <si>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</si>
  <si>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</si>
  <si>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</si>
  <si>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</si>
  <si>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</si>
  <si>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</si>
  <si>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</si>
  <si>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</si>
  <si>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</si>
  <si>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</si>
  <si>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</si>
  <si>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</si>
  <si>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</si>
  <si>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</si>
  <si>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</si>
  <si>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</si>
  <si>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</si>
  <si>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</si>
  <si>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</si>
  <si>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</si>
  <si>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</si>
  <si>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</si>
  <si>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</si>
  <si>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</si>
  <si>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</si>
  <si>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</si>
  <si>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</si>
  <si>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</si>
  <si>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</si>
  <si>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</si>
  <si>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</si>
  <si>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</si>
  <si>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</si>
  <si>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</si>
  <si>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</si>
  <si>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</si>
  <si>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</si>
  <si>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</si>
  <si>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</si>
  <si>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</si>
  <si>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</si>
  <si>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</si>
  <si>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</si>
  <si>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</si>
  <si>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</si>
  <si>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</si>
  <si>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</si>
  <si>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</si>
  <si>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</si>
  <si>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</si>
  <si>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</si>
  <si>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</si>
  <si>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</si>
  <si>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</si>
  <si>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</si>
  <si>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</si>
  <si>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</si>
  <si>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</si>
  <si>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</si>
  <si>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</si>
  <si>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</si>
  <si>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</si>
  <si>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</si>
  <si>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</si>
  <si>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</si>
  <si>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</si>
  <si>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</si>
  <si>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</si>
  <si>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</si>
  <si>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</si>
  <si>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</si>
  <si>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</si>
  <si>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</si>
  <si>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</si>
  <si>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</si>
  <si>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</si>
  <si>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</si>
  <si>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</si>
  <si>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</si>
  <si>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</si>
  <si>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</si>
  <si>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</si>
  <si>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</si>
  <si>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</si>
  <si>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</si>
  <si>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</si>
  <si>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</si>
  <si>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</si>
  <si>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</si>
  <si>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</si>
  <si>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</si>
  <si>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</si>
  <si>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</si>
  <si>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</si>
  <si>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</si>
  <si>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</si>
  <si>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</si>
  <si>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</si>
  <si>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</si>
  <si>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</si>
  <si>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</si>
  <si>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</si>
  <si>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</si>
  <si>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</si>
  <si>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</si>
  <si>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</si>
  <si>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</si>
  <si>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</si>
  <si>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</si>
  <si>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</si>
  <si>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</si>
  <si>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</si>
  <si>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</si>
  <si>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</si>
  <si>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</si>
  <si>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</si>
  <si>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</si>
  <si>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</si>
  <si>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</si>
  <si>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</si>
  <si>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</si>
  <si>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</si>
  <si>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</si>
  <si>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</si>
  <si>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</si>
  <si>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</si>
  <si>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</si>
  <si>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</si>
  <si>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</si>
  <si>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</si>
  <si>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</si>
  <si>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</si>
  <si>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</si>
  <si>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</si>
  <si>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</si>
  <si>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</si>
  <si>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</si>
  <si>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</si>
  <si>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</si>
  <si>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</si>
  <si>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</si>
  <si>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</si>
  <si>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</si>
  <si>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</si>
  <si>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</si>
  <si>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</si>
  <si>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</si>
  <si>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</si>
  <si>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</si>
  <si>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</si>
  <si>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</si>
  <si>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</si>
  <si>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</si>
  <si>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</si>
  <si>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</si>
  <si>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</si>
  <si>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</si>
  <si>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</si>
  <si>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</si>
  <si>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</si>
  <si>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</si>
  <si>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</si>
  <si>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</si>
  <si>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</si>
  <si>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</si>
  <si>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</si>
  <si>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</si>
  <si>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</si>
  <si>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</si>
  <si>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</si>
  <si>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</si>
  <si>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</si>
  <si>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</si>
  <si>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</si>
  <si>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</si>
  <si>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</si>
  <si>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</si>
  <si>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</si>
  <si>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</si>
  <si>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</si>
  <si>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</si>
  <si>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</si>
  <si>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</si>
  <si>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</si>
  <si>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</si>
  <si>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</si>
  <si>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</si>
  <si>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</si>
  <si>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</si>
  <si>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</si>
  <si>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</si>
  <si>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</si>
  <si>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</si>
  <si>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</si>
  <si>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</si>
  <si>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</si>
  <si>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</si>
  <si>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</si>
  <si>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</si>
  <si>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</si>
  <si>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</si>
  <si>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</si>
  <si>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</si>
  <si>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</si>
  <si>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</si>
  <si>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</si>
  <si>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</si>
  <si>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</si>
  <si>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</si>
  <si>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</si>
  <si>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</si>
  <si>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</si>
  <si>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</si>
  <si>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</si>
  <si>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</si>
  <si>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</si>
  <si>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</si>
  <si>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</si>
  <si>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</si>
  <si>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</si>
  <si>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</si>
  <si>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</si>
  <si>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</si>
  <si>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</si>
  <si>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</si>
  <si>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</si>
  <si>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</si>
  <si>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</si>
  <si>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</si>
  <si>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</si>
  <si>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</si>
  <si>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</si>
  <si>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</si>
  <si>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</si>
  <si>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</si>
  <si>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</si>
  <si>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</si>
  <si>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</si>
  <si>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</si>
  <si>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</si>
  <si>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</si>
  <si>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</si>
  <si>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</si>
  <si>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</si>
  <si>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</si>
  <si>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</si>
  <si>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</si>
  <si>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</si>
  <si>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</si>
  <si>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</si>
  <si>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</si>
  <si>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</si>
  <si>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</si>
  <si>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</si>
  <si>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</si>
  <si>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</si>
  <si>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</si>
  <si>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</si>
  <si>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</si>
  <si>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</si>
  <si>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</si>
  <si>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</si>
  <si>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</si>
  <si>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</si>
  <si>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</si>
  <si>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</si>
  <si>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</si>
  <si>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</si>
  <si>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</si>
  <si>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</si>
  <si>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</si>
  <si>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</si>
  <si>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</si>
  <si>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</si>
  <si>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</si>
  <si>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</si>
  <si>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</si>
  <si>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</si>
  <si>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</si>
  <si>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</si>
  <si>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</si>
  <si>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</si>
  <si>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</si>
  <si>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</si>
  <si>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</si>
  <si>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</si>
  <si>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</si>
  <si>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</si>
  <si>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</si>
  <si>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</si>
  <si>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</si>
  <si>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</si>
  <si>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</si>
  <si>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</si>
  <si>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</si>
  <si>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</si>
  <si>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</si>
  <si>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</si>
  <si>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</si>
  <si>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</si>
  <si>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</si>
  <si>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</si>
  <si>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</si>
  <si>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</si>
  <si>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</si>
  <si>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</si>
  <si>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</si>
  <si>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</si>
  <si>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</si>
  <si>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</si>
  <si>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</si>
  <si>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</si>
  <si>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</si>
  <si>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</si>
  <si>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</si>
  <si>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</si>
  <si>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</si>
  <si>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</si>
  <si>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</si>
  <si>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</si>
  <si>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</si>
  <si>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</si>
  <si>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</si>
  <si>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</si>
  <si>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</si>
  <si>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</si>
  <si>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</si>
  <si>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</si>
  <si>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</si>
  <si>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</si>
  <si>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</si>
  <si>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</si>
  <si>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</si>
  <si>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</si>
  <si>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</si>
  <si>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</si>
  <si>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</si>
  <si>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</si>
  <si>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</si>
  <si>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</si>
  <si>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</si>
  <si>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</si>
  <si>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</si>
  <si>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</si>
  <si>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</si>
  <si>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</si>
  <si>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</si>
  <si>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</si>
  <si>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</si>
  <si>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</si>
  <si>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</si>
  <si>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</si>
  <si>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</si>
  <si>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</si>
  <si>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</si>
  <si>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</si>
  <si>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</si>
  <si>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</si>
  <si>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</si>
  <si>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</si>
  <si>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</si>
  <si>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</si>
  <si>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</si>
  <si>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</si>
  <si>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</si>
  <si>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</si>
  <si>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</si>
  <si>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</si>
  <si>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</si>
  <si>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</si>
  <si>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</si>
  <si>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</si>
  <si>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</si>
  <si>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</si>
  <si>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</si>
  <si>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</si>
  <si>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</si>
  <si>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</si>
  <si>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</si>
  <si>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</si>
  <si>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</si>
  <si>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</si>
  <si>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</si>
  <si>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</si>
  <si>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</si>
  <si>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</si>
  <si>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</si>
  <si>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</si>
  <si>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</si>
  <si>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</si>
  <si>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</si>
  <si>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</si>
  <si>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</si>
  <si>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</si>
  <si>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</si>
  <si>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</si>
  <si>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</si>
  <si>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</si>
  <si>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</si>
  <si>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</si>
  <si>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</si>
  <si>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</si>
  <si>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</si>
  <si>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</si>
  <si>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</si>
  <si>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</si>
  <si>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</si>
  <si>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</si>
  <si>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</si>
  <si>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</si>
  <si>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</si>
  <si>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</si>
  <si>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</si>
  <si>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</si>
  <si>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</si>
  <si>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</si>
  <si>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</si>
  <si>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</si>
  <si>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</si>
  <si>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</si>
  <si>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</si>
  <si>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</si>
  <si>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</si>
  <si>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</si>
  <si>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</si>
  <si>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</si>
  <si>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</si>
  <si>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</si>
  <si>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</si>
  <si>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</si>
  <si>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</si>
  <si>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</si>
  <si>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</si>
  <si>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</si>
  <si>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</si>
  <si>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</si>
  <si>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</si>
  <si>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</si>
  <si>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</si>
  <si>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</si>
  <si>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</si>
  <si>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</si>
  <si>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</si>
  <si>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</si>
  <si>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</si>
  <si>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</si>
  <si>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</si>
  <si>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</si>
  <si>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</si>
  <si>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</si>
  <si>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</si>
  <si>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</si>
  <si>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</si>
  <si>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</si>
  <si>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</si>
  <si>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</si>
  <si>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</si>
  <si>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</si>
  <si>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</si>
  <si>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</si>
  <si>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</si>
  <si>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</si>
  <si>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</si>
  <si>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</si>
  <si>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</si>
  <si>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</si>
  <si>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</si>
  <si>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</si>
  <si>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</si>
  <si>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</si>
  <si>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</si>
  <si>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</si>
  <si>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</si>
  <si>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</si>
  <si>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</si>
  <si>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</si>
  <si>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</si>
  <si>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</si>
  <si>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</si>
  <si>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</si>
  <si>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</si>
  <si>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</si>
  <si>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</si>
  <si>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</si>
  <si>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</si>
  <si>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</si>
  <si>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</si>
  <si>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</si>
  <si>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</si>
  <si>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</si>
  <si>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</si>
  <si>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</si>
  <si>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</si>
  <si>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</si>
  <si>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</si>
  <si>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</si>
  <si>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</si>
  <si>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</si>
  <si>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</si>
  <si>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</si>
  <si>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</si>
  <si>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</si>
  <si>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</si>
  <si>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</si>
  <si>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</si>
  <si>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</si>
  <si>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</si>
  <si>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</si>
  <si>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</si>
  <si>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</si>
  <si>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</si>
  <si>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</si>
  <si>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</si>
  <si>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</si>
  <si>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</si>
  <si>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</si>
  <si>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</si>
  <si>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</si>
  <si>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</si>
  <si>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</si>
  <si>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</si>
  <si>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</si>
  <si>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</si>
  <si>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</si>
  <si>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</si>
  <si>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</si>
  <si>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</si>
  <si>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</si>
  <si>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</si>
  <si>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</si>
  <si>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</si>
  <si>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</si>
  <si>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</si>
  <si>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</si>
  <si>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</si>
  <si>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</si>
  <si>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</si>
  <si>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</si>
  <si>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</si>
  <si>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</si>
  <si>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</si>
  <si>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</si>
  <si>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</si>
  <si>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</si>
  <si>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</si>
  <si>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</si>
  <si>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</si>
  <si>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</si>
  <si>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</si>
  <si>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</si>
  <si>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</si>
  <si>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</si>
  <si>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</si>
  <si>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</si>
  <si>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</si>
  <si>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</si>
  <si>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</si>
  <si>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</si>
  <si>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</si>
  <si>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</si>
  <si>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</si>
  <si>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</si>
  <si>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</si>
  <si>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</si>
  <si>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</si>
  <si>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</si>
  <si>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</si>
  <si>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</si>
  <si>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</si>
  <si>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</si>
  <si>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</si>
  <si>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</si>
  <si>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</si>
  <si>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</si>
  <si>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</si>
  <si>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</si>
  <si>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</si>
  <si>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</si>
  <si>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</si>
  <si>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</si>
  <si>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</si>
  <si>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</si>
  <si>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</si>
  <si>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</si>
  <si>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</si>
  <si>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</si>
  <si>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</si>
  <si>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</si>
  <si>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</si>
  <si>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</si>
  <si>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</si>
  <si>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</si>
  <si>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</si>
  <si>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</si>
  <si>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</si>
  <si>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</si>
  <si>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</si>
  <si>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</si>
  <si>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</si>
  <si>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</si>
  <si>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</si>
  <si>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</si>
  <si>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</si>
  <si>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</si>
  <si>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</si>
  <si>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</si>
  <si>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</si>
  <si>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</si>
  <si>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</si>
  <si>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</si>
  <si>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</si>
  <si>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</si>
  <si>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</si>
  <si>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</si>
  <si>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</si>
  <si>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</si>
  <si>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</si>
  <si>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</si>
  <si>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</si>
  <si>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</si>
  <si>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</si>
  <si>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</si>
  <si>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</si>
  <si>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</si>
  <si>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</si>
  <si>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</si>
  <si>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</si>
  <si>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</si>
  <si>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</si>
  <si>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</si>
  <si>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</si>
  <si>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</si>
  <si>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</si>
  <si>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</si>
  <si>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</si>
  <si>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</si>
  <si>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</si>
  <si>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</si>
  <si>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</si>
  <si>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</si>
  <si>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</si>
  <si>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</si>
  <si>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</si>
  <si>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</si>
  <si>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</si>
  <si>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</si>
  <si>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</si>
  <si>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</si>
  <si>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</si>
  <si>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</si>
  <si>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</si>
  <si>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</si>
  <si>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</si>
  <si>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</si>
  <si>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</si>
  <si>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</si>
  <si>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</si>
  <si>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</si>
  <si>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</si>
  <si>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</si>
  <si>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</si>
  <si>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</si>
  <si>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</si>
  <si>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</si>
  <si>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</si>
  <si>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</si>
  <si>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</si>
  <si>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</si>
  <si>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</si>
  <si>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</si>
  <si>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</si>
  <si>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</si>
  <si>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</si>
  <si>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</si>
  <si>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</si>
  <si>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</si>
  <si>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</si>
  <si>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</si>
  <si>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</si>
  <si>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</si>
  <si>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</si>
  <si>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</si>
  <si>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</si>
  <si>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</si>
  <si>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</si>
  <si>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</si>
  <si>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</si>
  <si>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</si>
  <si>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</si>
  <si>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</si>
  <si>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</si>
  <si>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</si>
  <si>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</si>
  <si>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</si>
  <si>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</si>
  <si>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</si>
  <si>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</si>
  <si>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</si>
  <si>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</si>
  <si>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</si>
  <si>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</si>
  <si>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</si>
  <si>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</si>
  <si>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</si>
  <si>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</si>
  <si>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</si>
  <si>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</si>
  <si>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</si>
  <si>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</si>
  <si>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</si>
  <si>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</si>
  <si>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</si>
  <si>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</si>
  <si>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</si>
  <si>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</si>
  <si>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</si>
  <si>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</si>
  <si>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</si>
  <si>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</si>
  <si>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</si>
  <si>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</si>
  <si>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</si>
  <si>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</si>
  <si>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</si>
  <si>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</si>
  <si>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</si>
  <si>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</si>
  <si>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</si>
  <si>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</si>
  <si>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</si>
  <si>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</si>
  <si>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</si>
  <si>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</si>
  <si>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</si>
  <si>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</si>
  <si>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</si>
  <si>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</si>
  <si>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</si>
  <si>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</si>
  <si>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</si>
  <si>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</si>
  <si>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</si>
  <si>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</si>
  <si>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</si>
  <si>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</si>
  <si>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</si>
  <si>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</si>
  <si>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</si>
  <si>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</si>
  <si>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</si>
  <si>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</si>
  <si>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</si>
  <si>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</si>
  <si>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</si>
  <si>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</si>
  <si>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</si>
  <si>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</si>
  <si>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</si>
  <si>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</si>
  <si>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</si>
  <si>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</si>
  <si>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</si>
  <si>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</si>
  <si>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</si>
  <si>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</si>
  <si>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</si>
  <si>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</si>
  <si>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</si>
  <si>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</si>
  <si>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</si>
  <si>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</si>
  <si>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</si>
  <si>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</si>
  <si>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</si>
  <si>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</si>
  <si>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</si>
  <si>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</si>
  <si>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</si>
  <si>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</si>
  <si>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</si>
  <si>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</si>
  <si>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</si>
  <si>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</si>
  <si>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</si>
  <si>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</si>
  <si>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</si>
  <si>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</si>
  <si>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</si>
  <si>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</si>
  <si>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</si>
  <si>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</si>
  <si>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</si>
  <si>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</si>
  <si>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</si>
  <si>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</si>
  <si>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</si>
  <si>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</si>
  <si>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</si>
  <si>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</si>
  <si>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</si>
  <si>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</si>
  <si>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</si>
  <si>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</si>
  <si>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</si>
  <si>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</si>
  <si>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</si>
  <si>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</si>
  <si>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</si>
  <si>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</si>
  <si>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</si>
  <si>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</si>
  <si>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</si>
  <si>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</si>
  <si>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</si>
  <si>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</si>
  <si>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</si>
  <si>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</si>
  <si>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</si>
  <si>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</si>
  <si>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</si>
  <si>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</si>
  <si>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</si>
  <si>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</si>
  <si>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</si>
  <si>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</si>
  <si>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</si>
  <si>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</si>
  <si>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</si>
  <si>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</si>
  <si>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</si>
  <si>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</si>
  <si>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</si>
  <si>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</si>
  <si>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</si>
  <si>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</si>
  <si>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</si>
  <si>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</si>
  <si>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</si>
  <si>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</si>
  <si>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</si>
  <si>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</si>
  <si>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</si>
  <si>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</si>
  <si>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</si>
  <si>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</si>
  <si>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</si>
  <si>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</si>
  <si>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</si>
  <si>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</si>
  <si>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</si>
  <si>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</si>
  <si>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</si>
  <si>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</si>
  <si>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</si>
  <si>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</si>
  <si>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</si>
  <si>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</si>
  <si>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</si>
  <si>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</si>
  <si>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</si>
  <si>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</si>
  <si>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</si>
  <si>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</si>
  <si>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</si>
  <si>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</si>
  <si>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</si>
  <si>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</si>
  <si>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</si>
  <si>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</si>
  <si>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</si>
  <si>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</si>
  <si>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</si>
  <si>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</si>
  <si>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</si>
  <si>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</si>
  <si>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</si>
  <si>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</si>
  <si>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</si>
  <si>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</si>
  <si>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</si>
  <si>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</si>
  <si>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</si>
  <si>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</si>
  <si>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</si>
  <si>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</si>
  <si>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</si>
  <si>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</si>
  <si>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</si>
  <si>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</si>
  <si>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</si>
  <si>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</si>
  <si>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</si>
  <si>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</si>
  <si>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</si>
  <si>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</si>
  <si>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</si>
  <si>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</si>
  <si>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</si>
  <si>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</si>
  <si>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</si>
  <si>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</si>
  <si>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</si>
  <si>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</si>
  <si>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</si>
  <si>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</si>
  <si>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</si>
  <si>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</si>
  <si>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</si>
  <si>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</si>
  <si>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</si>
  <si>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</si>
  <si>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</si>
  <si>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</si>
  <si>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</si>
  <si>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</si>
  <si>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</si>
  <si>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</si>
  <si>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</si>
  <si>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</si>
  <si>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</si>
  <si>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</si>
  <si>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</si>
  <si>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</si>
  <si>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</si>
  <si>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</si>
  <si>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</si>
  <si>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</si>
  <si>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</si>
  <si>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</si>
  <si>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</si>
  <si>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</si>
  <si>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</si>
  <si>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</si>
  <si>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</si>
  <si>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</si>
  <si>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</si>
  <si>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</si>
  <si>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</si>
  <si>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</si>
  <si>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</si>
  <si>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</si>
  <si>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</si>
  <si>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</si>
  <si>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</si>
  <si>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</si>
  <si>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</si>
  <si>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</si>
  <si>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</si>
  <si>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</si>
  <si>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</si>
  <si>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</si>
  <si>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</si>
  <si>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</si>
  <si>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</si>
  <si>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</si>
  <si>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</si>
  <si>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</si>
  <si>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</si>
  <si>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</si>
  <si>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</si>
  <si>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</si>
  <si>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</si>
  <si>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</si>
  <si>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</si>
  <si>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</si>
  <si>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</si>
  <si>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</si>
  <si>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</si>
  <si>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</si>
  <si>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</si>
  <si>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</si>
  <si>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</si>
  <si>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</si>
  <si>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</si>
  <si>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</si>
  <si>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</si>
  <si>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</si>
  <si>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</si>
  <si>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</si>
  <si>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</si>
  <si>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</si>
  <si>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</si>
  <si>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</si>
  <si>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</si>
  <si>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</si>
  <si>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</si>
  <si>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</si>
  <si>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</si>
  <si>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</si>
  <si>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</si>
  <si>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</si>
  <si>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</si>
  <si>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</si>
  <si>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</si>
  <si>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</si>
  <si>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</si>
  <si>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</si>
  <si>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</si>
  <si>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</si>
  <si>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</si>
  <si>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</si>
  <si>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</si>
  <si>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</si>
  <si>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</si>
  <si>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</si>
  <si>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</si>
  <si>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</si>
  <si>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</si>
  <si>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</si>
  <si>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</si>
  <si>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</si>
  <si>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</si>
  <si>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</si>
  <si>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</si>
  <si>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</si>
  <si>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</si>
  <si>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</si>
  <si>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</si>
  <si>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</si>
  <si>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</si>
  <si>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</si>
  <si>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</si>
  <si>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</si>
  <si>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</si>
  <si>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</si>
  <si>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</si>
  <si>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</si>
  <si>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</si>
  <si>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</si>
  <si>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</si>
  <si>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</si>
  <si>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</si>
  <si>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</si>
  <si>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</si>
  <si>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</si>
  <si>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</si>
  <si>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</si>
  <si>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</si>
  <si>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</si>
  <si>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</si>
  <si>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</si>
  <si>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</si>
  <si>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</si>
  <si>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</si>
  <si>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</si>
  <si>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</si>
  <si>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</si>
  <si>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</si>
  <si>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</si>
  <si>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</si>
  <si>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</si>
  <si>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</si>
  <si>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</si>
  <si>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</si>
  <si>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</si>
  <si>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</si>
  <si>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</si>
  <si>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</si>
  <si>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</si>
  <si>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</si>
  <si>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</si>
  <si>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</si>
  <si>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</si>
  <si>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</si>
  <si>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</si>
  <si>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</si>
  <si>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</si>
  <si>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</si>
  <si>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</si>
  <si>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</si>
  <si>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</si>
  <si>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</si>
  <si>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</si>
  <si>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</si>
  <si>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</si>
  <si>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</si>
  <si>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</si>
  <si>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</si>
  <si>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</si>
  <si>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</si>
  <si>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</si>
  <si>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</si>
  <si>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</si>
  <si>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</si>
  <si>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</si>
  <si>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</si>
  <si>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</si>
  <si>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</si>
  <si>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</si>
  <si>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</si>
  <si>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</si>
  <si>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</si>
  <si>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</si>
  <si>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</si>
  <si>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</si>
  <si>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</si>
  <si>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</si>
  <si>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</si>
  <si>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</si>
  <si>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</si>
  <si>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</si>
  <si>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</si>
  <si>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</si>
  <si>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</si>
  <si>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</si>
  <si>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</si>
  <si>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</si>
  <si>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</si>
  <si>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</si>
  <si>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</si>
  <si>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</si>
  <si>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</si>
  <si>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</si>
  <si>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</si>
  <si>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</si>
  <si>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</si>
  <si>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</si>
  <si>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</si>
  <si>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</si>
  <si>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</si>
  <si>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</si>
  <si>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</si>
  <si>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</si>
  <si>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</si>
  <si>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</si>
  <si>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</si>
  <si>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</si>
  <si>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</si>
  <si>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</si>
  <si>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</si>
  <si>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</si>
  <si>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</si>
  <si>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</si>
  <si>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</si>
  <si>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</si>
  <si>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</si>
  <si>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</si>
  <si>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</si>
  <si>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</si>
  <si>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</si>
  <si>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</si>
  <si>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</si>
  <si>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</si>
  <si>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</si>
  <si>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</si>
  <si>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</si>
  <si>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</si>
  <si>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</si>
  <si>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</si>
  <si>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</si>
  <si>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</si>
  <si>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</si>
  <si>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</si>
  <si>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</si>
  <si>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</si>
  <si>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</si>
  <si>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</si>
  <si>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</si>
  <si>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</si>
  <si>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</si>
  <si>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</si>
  <si>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</si>
  <si>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</si>
  <si>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</si>
  <si>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</si>
  <si>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</si>
  <si>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</si>
  <si>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</si>
  <si>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</si>
  <si>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</si>
  <si>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</si>
  <si>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</si>
  <si>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</si>
  <si>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</si>
  <si>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</si>
  <si>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</si>
  <si>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</si>
  <si>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</si>
  <si>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</si>
  <si>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</si>
  <si>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</si>
  <si>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</si>
  <si>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</si>
  <si>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</si>
  <si>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</si>
  <si>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</si>
  <si>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</si>
  <si>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</si>
  <si>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</si>
  <si>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</si>
  <si>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</si>
  <si>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</si>
  <si>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</si>
  <si>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</si>
  <si>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</si>
  <si>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</si>
  <si>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</si>
  <si>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</si>
  <si>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</si>
  <si>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</si>
  <si>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</si>
  <si>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</si>
  <si>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</si>
  <si>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</si>
  <si>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</si>
  <si>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</si>
  <si>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</si>
  <si>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</si>
  <si>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</si>
  <si>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</si>
  <si>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</si>
  <si>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</si>
  <si>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</si>
  <si>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</si>
  <si>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</si>
  <si>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</si>
  <si>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</si>
  <si>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</si>
  <si>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</si>
  <si>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</si>
  <si>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</si>
  <si>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</si>
  <si>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</si>
  <si>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</si>
  <si>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</si>
  <si>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</si>
  <si>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</si>
  <si>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</si>
  <si>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</si>
  <si>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</si>
  <si>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</si>
  <si>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</si>
  <si>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</si>
  <si>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</si>
  <si>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</si>
  <si>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</si>
  <si>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</si>
  <si>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</si>
  <si>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</si>
  <si>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</si>
  <si>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</si>
  <si>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</si>
  <si>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</si>
  <si>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</si>
  <si>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</si>
  <si>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</si>
  <si>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</si>
  <si>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</si>
  <si>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</si>
  <si>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</si>
  <si>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</si>
  <si>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</si>
  <si>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</si>
  <si>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</si>
  <si>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</si>
  <si>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</si>
  <si>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</si>
  <si>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</si>
  <si>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</si>
  <si>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</si>
  <si>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</si>
  <si>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</si>
  <si>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</si>
  <si>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</si>
  <si>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</si>
  <si>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</si>
  <si>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</si>
  <si>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</si>
  <si>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</si>
  <si>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</si>
  <si>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</si>
  <si>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</si>
  <si>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</si>
  <si>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</si>
  <si>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</si>
  <si>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</si>
  <si>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</si>
  <si>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</si>
  <si>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</si>
  <si>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</si>
  <si>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</si>
  <si>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</si>
  <si>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</si>
  <si>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</si>
  <si>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</si>
  <si>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</si>
  <si>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</si>
  <si>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</si>
  <si>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</si>
  <si>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</si>
  <si>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</si>
  <si>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</si>
  <si>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</si>
  <si>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</si>
  <si>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</si>
  <si>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</si>
  <si>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</si>
  <si>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</si>
  <si>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</si>
  <si>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</si>
  <si>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</si>
  <si>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</si>
  <si>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</si>
  <si>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</si>
  <si>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</si>
  <si>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</si>
  <si>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</si>
  <si>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</si>
  <si>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</si>
  <si>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</si>
  <si>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</si>
  <si>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</si>
  <si>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</si>
  <si>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</si>
  <si>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</si>
  <si>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</si>
  <si>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</si>
  <si>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</si>
  <si>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</si>
  <si>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</si>
  <si>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</si>
  <si>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</si>
  <si>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</si>
  <si>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</si>
  <si>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</si>
  <si>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</si>
  <si>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</si>
  <si>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</si>
  <si>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</si>
  <si>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</si>
  <si>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</si>
  <si>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</si>
  <si>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</si>
  <si>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</si>
  <si>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</si>
  <si>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</si>
  <si>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</si>
  <si>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</si>
  <si>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</si>
  <si>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</si>
  <si>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</si>
  <si>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</si>
  <si>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</si>
  <si>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</si>
  <si>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</si>
  <si>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</si>
  <si>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</si>
  <si>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</si>
  <si>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</si>
  <si>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</si>
  <si>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</si>
  <si>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</si>
  <si>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</si>
  <si>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</si>
  <si>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</si>
  <si>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</si>
  <si>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</si>
  <si>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</si>
  <si>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</si>
  <si>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</si>
  <si>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</si>
  <si>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</si>
  <si>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</si>
  <si>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</si>
  <si>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</si>
  <si>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</si>
  <si>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</si>
  <si>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</si>
  <si>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</si>
  <si>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</si>
  <si>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</si>
  <si>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</si>
  <si>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</si>
  <si>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</si>
  <si>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</si>
  <si>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</si>
  <si>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</si>
  <si>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</si>
  <si>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</si>
  <si>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</si>
  <si>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</si>
  <si>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</si>
  <si>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</si>
  <si>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</si>
  <si>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</si>
  <si>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</si>
  <si>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</si>
  <si>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</si>
  <si>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</si>
  <si>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</si>
  <si>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</si>
  <si>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</si>
  <si>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</si>
  <si>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</si>
  <si>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</si>
  <si>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</si>
  <si>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</si>
  <si>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</si>
  <si>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</si>
  <si>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</si>
  <si>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</si>
  <si>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</si>
  <si>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</si>
  <si>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</si>
  <si>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</si>
  <si>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</si>
  <si>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</si>
  <si>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</si>
  <si>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</si>
  <si>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</si>
  <si>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</si>
  <si>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</si>
  <si>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</si>
  <si>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</si>
  <si>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</si>
  <si>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</si>
  <si>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</si>
  <si>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</si>
  <si>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</si>
  <si>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</si>
  <si>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</si>
  <si>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</si>
  <si>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</si>
  <si>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</si>
  <si>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</si>
  <si>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</si>
  <si>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</si>
  <si>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</si>
  <si>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</si>
  <si>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</si>
  <si>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</si>
  <si>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</si>
  <si>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</si>
  <si>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</si>
  <si>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</si>
  <si>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</si>
  <si>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</si>
  <si>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</si>
  <si>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</si>
  <si>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</si>
  <si>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</si>
  <si>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</si>
  <si>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</si>
  <si>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</si>
  <si>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</si>
  <si>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</si>
  <si>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</si>
  <si>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</si>
  <si>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</si>
  <si>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</si>
  <si>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</si>
  <si>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</si>
  <si>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</si>
  <si>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</si>
  <si>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</si>
  <si>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</si>
  <si>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</si>
  <si>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</si>
  <si>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</si>
  <si>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</si>
  <si>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</si>
  <si>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</si>
  <si>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</si>
  <si>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</si>
  <si>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</si>
  <si>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</si>
  <si>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</si>
  <si>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</si>
  <si>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</si>
  <si>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</si>
  <si>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</si>
  <si>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</si>
  <si>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</si>
  <si>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</si>
  <si>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</si>
  <si>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</si>
  <si>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</si>
  <si>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</si>
  <si>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</si>
  <si>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</si>
  <si>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</si>
  <si>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</si>
  <si>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</si>
  <si>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</si>
  <si>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</si>
  <si>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</si>
  <si>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</si>
  <si>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</si>
  <si>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</si>
  <si>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</si>
  <si>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</si>
  <si>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</si>
  <si>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</si>
  <si>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</si>
  <si>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</si>
  <si>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</si>
  <si>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</si>
  <si>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</si>
  <si>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</si>
  <si>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</si>
  <si>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</si>
  <si>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</si>
  <si>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</si>
  <si>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</si>
  <si>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</si>
  <si>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</si>
  <si>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</si>
  <si>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</si>
  <si>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</si>
  <si>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</si>
  <si>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</si>
  <si>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</si>
  <si>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</si>
  <si>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</si>
  <si>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</si>
  <si>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</si>
  <si>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</si>
  <si>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</si>
  <si>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</si>
  <si>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</si>
  <si>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</si>
  <si>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</si>
  <si>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</si>
  <si>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</si>
  <si>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</si>
  <si>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</si>
  <si>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</si>
  <si>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</si>
  <si>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</si>
  <si>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</si>
  <si>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</si>
  <si>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</si>
  <si>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</si>
  <si>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</si>
  <si>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</si>
  <si>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</si>
  <si>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</si>
  <si>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</si>
  <si>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</si>
  <si>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</si>
  <si>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</si>
  <si>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</si>
  <si>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</si>
  <si>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</si>
  <si>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</si>
  <si>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</si>
  <si>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</si>
  <si>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</si>
  <si>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</si>
  <si>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</si>
  <si>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</si>
  <si>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</si>
  <si>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</si>
  <si>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</si>
  <si>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</si>
  <si>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</si>
  <si>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</si>
  <si>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</si>
  <si>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</si>
  <si>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</si>
  <si>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</si>
  <si>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</si>
  <si>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</si>
  <si>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</si>
  <si>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</si>
  <si>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</si>
  <si>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</si>
  <si>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</si>
  <si>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</si>
  <si>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</si>
  <si>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</si>
  <si>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</si>
  <si>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</si>
  <si>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</si>
  <si>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</si>
  <si>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</si>
  <si>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</si>
  <si>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</si>
  <si>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</si>
  <si>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</si>
  <si>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</si>
  <si>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</si>
  <si>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</si>
  <si>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</si>
  <si>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</si>
  <si>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</si>
  <si>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</si>
  <si>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</si>
  <si>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</si>
  <si>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</si>
  <si>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</si>
  <si>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</si>
  <si>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</si>
  <si>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</si>
  <si>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</si>
  <si>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</si>
  <si>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</si>
  <si>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</si>
  <si>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</si>
  <si>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</si>
  <si>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</si>
  <si>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</si>
  <si>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</si>
  <si>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</si>
  <si>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</si>
  <si>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</si>
  <si>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</si>
  <si>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</si>
  <si>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</si>
  <si>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</si>
  <si>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</si>
  <si>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</si>
  <si>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</si>
  <si>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</si>
  <si>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</si>
  <si>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</si>
  <si>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</si>
  <si>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</si>
  <si>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</si>
  <si>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</si>
  <si>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</si>
  <si>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</si>
  <si>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</si>
  <si>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</si>
  <si>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</si>
  <si>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</si>
  <si>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</si>
  <si>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</si>
  <si>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</si>
  <si>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</si>
  <si>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</si>
  <si>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</si>
  <si>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</si>
  <si>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</si>
  <si>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</si>
  <si>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</si>
  <si>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</si>
  <si>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</si>
  <si>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</si>
  <si>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</si>
  <si>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</si>
  <si>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</si>
  <si>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</si>
  <si>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</si>
  <si>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</si>
  <si>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</si>
  <si>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</si>
  <si>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</si>
  <si>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</si>
  <si>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</si>
  <si>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</si>
  <si>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</si>
  <si>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</si>
  <si>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</si>
  <si>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</si>
  <si>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</si>
  <si>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</si>
  <si>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</si>
  <si>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</si>
  <si>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</si>
  <si>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</si>
  <si>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</si>
  <si>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</si>
  <si>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</si>
  <si>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</si>
  <si>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</si>
  <si>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</si>
  <si>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</si>
  <si>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</si>
  <si>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</si>
  <si>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</si>
  <si>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</si>
  <si>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</si>
  <si>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</si>
  <si>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</si>
  <si>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</si>
  <si>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</si>
  <si>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</si>
  <si>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</si>
  <si>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</si>
  <si>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</si>
  <si>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</si>
  <si>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</si>
  <si>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</si>
  <si>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</si>
  <si>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</si>
  <si>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</si>
  <si>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</si>
  <si>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</si>
  <si>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</si>
  <si>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</si>
  <si>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</si>
  <si>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</si>
  <si>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</si>
  <si>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</si>
  <si>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</si>
  <si>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</si>
  <si>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</si>
  <si>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</si>
  <si>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</si>
  <si>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</si>
  <si>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</si>
  <si>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</si>
  <si>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</si>
  <si>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</si>
  <si>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</si>
  <si>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</si>
  <si>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</si>
  <si>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</si>
  <si>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</si>
  <si>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</si>
  <si>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</si>
  <si>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</si>
  <si>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</si>
  <si>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</si>
  <si>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</si>
  <si>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</si>
  <si>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</si>
  <si>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</si>
  <si>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</si>
  <si>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</si>
  <si>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</si>
  <si>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</si>
  <si>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</si>
  <si>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</si>
  <si>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</si>
  <si>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</si>
  <si>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</si>
  <si>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</si>
  <si>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</si>
  <si>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</si>
  <si>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</si>
  <si>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</si>
  <si>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</si>
  <si>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</si>
  <si>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</si>
  <si>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</si>
  <si>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</si>
  <si>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</si>
  <si>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</si>
  <si>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</si>
  <si>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</si>
  <si>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</si>
  <si>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</si>
  <si>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</si>
  <si>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</si>
  <si>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</si>
  <si>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</si>
  <si>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</si>
  <si>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</si>
  <si>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</si>
  <si>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</si>
  <si>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</si>
  <si>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</si>
  <si>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</si>
  <si>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</si>
  <si>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</si>
  <si>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</si>
  <si>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</si>
  <si>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</si>
  <si>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</si>
  <si>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</si>
  <si>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</si>
  <si>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</si>
  <si>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</si>
  <si>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</si>
  <si>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</si>
  <si>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</si>
  <si>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</si>
  <si>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</si>
  <si>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</si>
  <si>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</si>
  <si>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</si>
  <si>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</si>
  <si>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</si>
  <si>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</si>
  <si>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</si>
  <si>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</si>
  <si>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</si>
  <si>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</si>
  <si>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</si>
  <si>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</si>
  <si>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</si>
  <si>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</si>
  <si>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</si>
  <si>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</si>
  <si>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</si>
  <si>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</si>
  <si>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</si>
  <si>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</si>
  <si>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</si>
  <si>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</si>
  <si>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</si>
  <si>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</si>
  <si>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</si>
  <si>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</si>
  <si>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</si>
  <si>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</si>
  <si>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</si>
  <si>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</si>
  <si>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</si>
  <si>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</si>
  <si>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</si>
  <si>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</si>
  <si>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</si>
  <si>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</si>
  <si>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</si>
  <si>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</si>
  <si>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</si>
  <si>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</si>
  <si>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</si>
  <si>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</si>
  <si>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</si>
  <si>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</si>
  <si>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</si>
  <si>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</si>
  <si>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</si>
  <si>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</si>
  <si>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</si>
  <si>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</si>
  <si>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</si>
  <si>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</si>
  <si>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</si>
  <si>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</si>
  <si>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</si>
  <si>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</si>
  <si>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</si>
  <si>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</si>
  <si>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</si>
  <si>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</si>
  <si>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</si>
  <si>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</si>
  <si>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</si>
  <si>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</si>
  <si>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</si>
  <si>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</si>
  <si>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</si>
  <si>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</si>
  <si>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</si>
  <si>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</si>
  <si>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</si>
  <si>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</si>
  <si>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</si>
  <si>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</si>
  <si>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</si>
  <si>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</si>
  <si>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</si>
  <si>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</si>
  <si>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</si>
  <si>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</si>
  <si>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</si>
  <si>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</si>
  <si>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</si>
  <si>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</si>
  <si>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</si>
  <si>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</si>
  <si>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</si>
  <si>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</si>
  <si>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</si>
  <si>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</si>
  <si>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</si>
  <si>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</si>
  <si>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</si>
  <si>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</si>
  <si>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</si>
  <si>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</si>
  <si>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</si>
  <si>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</si>
  <si>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</si>
  <si>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</si>
  <si>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</si>
  <si>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</si>
  <si>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</si>
  <si>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</si>
  <si>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</si>
  <si>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</si>
  <si>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</si>
  <si>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</si>
  <si>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</si>
  <si>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</si>
  <si>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</si>
  <si>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</si>
  <si>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</si>
  <si>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</si>
  <si>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</si>
  <si>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</si>
  <si>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</si>
  <si>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</si>
  <si>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</si>
  <si>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</si>
  <si>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</si>
  <si>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</si>
  <si>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</si>
  <si>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</si>
  <si>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</si>
  <si>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</si>
  <si>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</si>
  <si>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</si>
  <si>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</si>
  <si>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</si>
  <si>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</si>
  <si>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</si>
  <si>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</si>
  <si>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</si>
  <si>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</si>
  <si>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</si>
  <si>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</si>
  <si>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</si>
  <si>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</si>
  <si>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</si>
  <si>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</si>
  <si>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</si>
  <si>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</si>
  <si>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</si>
  <si>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</si>
  <si>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</si>
  <si>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</si>
  <si>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</si>
  <si>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</si>
  <si>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</si>
  <si>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</si>
  <si>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</si>
  <si>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</si>
  <si>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</si>
  <si>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</si>
  <si>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</si>
  <si>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</si>
  <si>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</si>
  <si>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</si>
  <si>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</si>
  <si>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</si>
  <si>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</si>
  <si>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</si>
  <si>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</si>
  <si>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</si>
  <si>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</si>
  <si>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</si>
  <si>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</si>
  <si>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</si>
  <si>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</si>
  <si>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</si>
  <si>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</si>
  <si>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</si>
  <si>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</si>
  <si>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</si>
  <si>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</si>
  <si>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</si>
  <si>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</si>
  <si>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</si>
  <si>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</si>
  <si>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</si>
  <si>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</si>
  <si>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</si>
  <si>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</si>
  <si>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</si>
  <si>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</si>
  <si>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</si>
  <si>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</si>
  <si>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</si>
  <si>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</si>
  <si>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</si>
  <si>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</si>
  <si>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</si>
  <si>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</si>
  <si>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</si>
  <si>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</si>
  <si>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</si>
  <si>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</si>
  <si>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</si>
  <si>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</si>
  <si>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</si>
  <si>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</si>
  <si>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</si>
  <si>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</si>
  <si>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</si>
  <si>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</si>
  <si>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</si>
  <si>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</si>
  <si>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</si>
  <si>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</si>
  <si>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</si>
  <si>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</si>
  <si>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</si>
  <si>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</si>
  <si>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</si>
  <si>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</si>
  <si>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</si>
  <si>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</si>
  <si>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</si>
  <si>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</si>
  <si>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</si>
  <si>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</si>
  <si>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</si>
  <si>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</si>
  <si>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</si>
  <si>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</si>
  <si>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</si>
  <si>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</si>
  <si>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</si>
  <si>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</si>
  <si>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</si>
  <si>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</si>
  <si>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</si>
  <si>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</si>
  <si>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</si>
  <si>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</si>
  <si>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</si>
  <si>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</si>
  <si>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</si>
  <si>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</si>
  <si>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</si>
  <si>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</si>
  <si>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</si>
  <si>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</si>
  <si>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</si>
  <si>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</si>
  <si>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</si>
  <si>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</si>
  <si>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</si>
  <si>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</si>
  <si>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</si>
  <si>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</si>
  <si>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</si>
  <si>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</si>
  <si>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</si>
  <si>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</si>
  <si>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</si>
  <si>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</si>
  <si>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</si>
  <si>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</si>
  <si>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</si>
  <si>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</si>
  <si>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</si>
  <si>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</si>
  <si>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</si>
  <si>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</si>
  <si>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</si>
  <si>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</si>
  <si>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</si>
  <si>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</si>
  <si>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</si>
  <si>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</si>
  <si>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</si>
  <si>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</si>
  <si>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</si>
  <si>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</si>
  <si>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</si>
  <si>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</si>
  <si>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</si>
  <si>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</si>
  <si>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</si>
  <si>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</si>
  <si>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</si>
  <si>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</si>
  <si>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</si>
  <si>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</si>
  <si>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</si>
  <si>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</si>
  <si>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</si>
  <si>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</si>
  <si>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</si>
  <si>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</si>
  <si>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</si>
  <si>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</si>
  <si>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</si>
  <si>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</si>
  <si>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</si>
  <si>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</si>
  <si>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</si>
  <si>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</si>
  <si>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</si>
  <si>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</si>
  <si>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</si>
  <si>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</si>
  <si>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</si>
  <si>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</si>
  <si>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</si>
  <si>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</si>
  <si>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</si>
  <si>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</si>
  <si>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</si>
  <si>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</si>
  <si>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</si>
  <si>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</si>
  <si>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</si>
  <si>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</si>
  <si>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</si>
  <si>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</si>
  <si>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</si>
  <si>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</si>
  <si>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</si>
  <si>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</si>
  <si>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</si>
  <si>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</si>
  <si>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</si>
  <si>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</si>
  <si>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</si>
  <si>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</si>
  <si>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</si>
  <si>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</si>
  <si>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</si>
  <si>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</si>
  <si>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</si>
  <si>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</si>
  <si>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</si>
  <si>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</si>
  <si>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</si>
  <si>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</si>
  <si>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</si>
  <si>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</si>
  <si>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</si>
  <si>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</si>
  <si>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</si>
  <si>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</si>
  <si>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</si>
  <si>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</si>
  <si>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</si>
  <si>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</si>
  <si>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</si>
  <si>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</si>
  <si>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</si>
  <si>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</si>
  <si>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</si>
  <si>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</si>
  <si>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</si>
  <si>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</si>
  <si>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</si>
  <si>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</si>
  <si>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</si>
  <si>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</si>
  <si>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</si>
  <si>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</si>
  <si>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</si>
  <si>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</si>
  <si>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</si>
  <si>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</si>
  <si>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</si>
  <si>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</si>
  <si>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</si>
  <si>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</si>
  <si>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</si>
  <si>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</si>
  <si>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</si>
  <si>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</si>
  <si>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</si>
  <si>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</si>
  <si>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</si>
  <si>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</si>
  <si>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</si>
  <si>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</si>
  <si>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</si>
  <si>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</si>
  <si>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</si>
  <si>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</si>
  <si>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</si>
  <si>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</si>
  <si>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</si>
  <si>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</si>
  <si>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</si>
  <si>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</si>
  <si>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</si>
  <si>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</si>
  <si>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</si>
  <si>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</si>
  <si>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</si>
  <si>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</si>
  <si>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</si>
  <si>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</si>
  <si>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</si>
  <si>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</si>
  <si>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</si>
  <si>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</si>
  <si>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</si>
  <si>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</si>
  <si>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</si>
  <si>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</si>
  <si>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</si>
  <si>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</si>
  <si>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</si>
  <si>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</si>
  <si>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</si>
  <si>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</si>
  <si>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</si>
  <si>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</si>
  <si>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</si>
  <si>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</si>
  <si>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</si>
  <si>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</si>
  <si>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</si>
  <si>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</si>
  <si>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</si>
  <si>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</si>
  <si>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</si>
  <si>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</si>
  <si>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</si>
  <si>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</si>
  <si>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</si>
  <si>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</si>
  <si>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</si>
  <si>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</si>
  <si>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</si>
  <si>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</si>
  <si>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</si>
  <si>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</si>
  <si>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</si>
  <si>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</si>
  <si>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</si>
  <si>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</si>
  <si>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</si>
  <si>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</si>
  <si>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</si>
  <si>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</si>
  <si>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</si>
  <si>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</si>
  <si>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</si>
  <si>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</si>
  <si>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</si>
  <si>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</si>
  <si>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</si>
  <si>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</si>
  <si>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</si>
  <si>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</si>
  <si>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</si>
  <si>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</si>
  <si>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</si>
  <si>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</si>
  <si>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</si>
  <si>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</si>
  <si>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</si>
  <si>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</si>
  <si>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</si>
  <si>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</si>
  <si>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</si>
  <si>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</si>
  <si>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</si>
  <si>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</si>
  <si>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</si>
  <si>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</si>
  <si>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</si>
  <si>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</si>
  <si>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</si>
  <si>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</si>
  <si>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</si>
  <si>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</si>
  <si>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</si>
  <si>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</si>
  <si>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</si>
  <si>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</si>
  <si>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</si>
  <si>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</si>
  <si>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</si>
  <si>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</si>
  <si>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</si>
  <si>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</si>
  <si>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</si>
  <si>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</si>
  <si>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</si>
  <si>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</si>
  <si>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</si>
  <si>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</si>
  <si>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</si>
  <si>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</si>
  <si>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</si>
  <si>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</si>
  <si>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</si>
  <si>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</si>
  <si>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</si>
  <si>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</si>
  <si>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</si>
  <si>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</si>
  <si>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</si>
  <si>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</si>
  <si>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</si>
  <si>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</si>
  <si>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</si>
  <si>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</si>
  <si>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</si>
  <si>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</si>
  <si>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</si>
  <si>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</si>
  <si>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</si>
  <si>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</si>
  <si>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</si>
  <si>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</si>
  <si>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</si>
  <si>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</si>
  <si>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</si>
  <si>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</si>
  <si>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</si>
  <si>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</si>
  <si>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</si>
  <si>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</si>
  <si>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</si>
  <si>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</si>
  <si>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</si>
  <si>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</si>
  <si>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</si>
  <si>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</si>
  <si>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</si>
  <si>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</si>
  <si>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</si>
  <si>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</si>
  <si>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</si>
  <si>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</si>
  <si>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</si>
  <si>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</si>
  <si>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</si>
  <si>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</si>
  <si>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</si>
  <si>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</si>
  <si>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</si>
  <si>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</si>
  <si>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</si>
  <si>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</si>
  <si>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</si>
  <si>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</si>
  <si>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</si>
  <si>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</si>
  <si>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</si>
  <si>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</si>
  <si>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</si>
  <si>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</si>
  <si>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</si>
  <si>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</si>
  <si>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</si>
  <si>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</si>
  <si>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</si>
  <si>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</si>
  <si>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</si>
  <si>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</si>
  <si>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</si>
  <si>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</si>
  <si>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</si>
  <si>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</si>
  <si>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</si>
  <si>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</si>
  <si>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</si>
  <si>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</si>
  <si>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</si>
  <si>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</si>
  <si>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</si>
  <si>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</si>
  <si>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</si>
  <si>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</si>
  <si>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</si>
  <si>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</si>
  <si>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</si>
  <si>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</si>
  <si>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</si>
  <si>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</si>
  <si>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</si>
  <si>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</si>
  <si>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</si>
  <si>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</si>
  <si>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</si>
  <si>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</si>
  <si>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</si>
  <si>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</si>
  <si>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</si>
  <si>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</si>
  <si>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</si>
  <si>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</si>
  <si>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</si>
  <si>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</si>
  <si>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</si>
  <si>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</si>
  <si>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</si>
  <si>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</si>
  <si>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</si>
  <si>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</si>
  <si>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</si>
  <si>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</si>
  <si>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</si>
  <si>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</si>
  <si>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</si>
  <si>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</si>
  <si>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</si>
  <si>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</si>
  <si>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</si>
  <si>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</si>
  <si>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</si>
  <si>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</si>
  <si>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</si>
  <si>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</si>
  <si>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</si>
  <si>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</si>
  <si>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</si>
  <si>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</si>
  <si>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</si>
  <si>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</si>
  <si>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</si>
  <si>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</si>
  <si>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</si>
  <si>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</si>
  <si>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</si>
  <si>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</si>
  <si>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</si>
  <si>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</si>
  <si>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</si>
  <si>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</si>
  <si>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</si>
  <si>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</si>
  <si>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</si>
  <si>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</si>
  <si>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</si>
  <si>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</si>
  <si>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</si>
  <si>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</si>
  <si>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</si>
  <si>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</si>
  <si>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</si>
  <si>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</si>
  <si>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</si>
  <si>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</si>
  <si>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</si>
  <si>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</si>
  <si>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</si>
  <si>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</si>
  <si>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</si>
  <si>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</si>
  <si>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</si>
  <si>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</si>
  <si>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</si>
  <si>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</si>
  <si>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</si>
  <si>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</si>
  <si>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</si>
  <si>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</si>
  <si>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</si>
  <si>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</si>
  <si>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</si>
  <si>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</si>
  <si>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</si>
  <si>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</si>
  <si>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</si>
  <si>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</si>
  <si>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</si>
  <si>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</si>
  <si>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</si>
  <si>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</si>
  <si>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</si>
  <si>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</si>
  <si>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</si>
  <si>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</si>
  <si>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</si>
  <si>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</si>
  <si>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</si>
  <si>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</si>
  <si>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</si>
  <si>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</si>
  <si>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</si>
  <si>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</si>
  <si>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</si>
  <si>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</si>
  <si>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</si>
  <si>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</si>
  <si>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</si>
  <si>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</si>
  <si>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</si>
  <si>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</si>
  <si>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</si>
  <si>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</si>
  <si>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</si>
  <si>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</si>
  <si>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</si>
  <si>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</si>
  <si>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</si>
  <si>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</si>
  <si>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</si>
  <si>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</si>
  <si>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</si>
  <si>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</si>
  <si>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</si>
  <si>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</si>
  <si>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</si>
  <si>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</si>
  <si>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</si>
  <si>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</si>
  <si>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</si>
  <si>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</si>
  <si>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</si>
  <si>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</si>
  <si>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</si>
  <si>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</si>
  <si>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</si>
  <si>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</si>
  <si>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</si>
  <si>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</si>
  <si>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</si>
  <si>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</si>
  <si>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</si>
  <si>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</si>
  <si>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</si>
  <si>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</si>
  <si>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</si>
  <si>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</si>
  <si>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</si>
  <si>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</si>
  <si>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</si>
  <si>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</si>
  <si>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</si>
  <si>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</si>
  <si>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</si>
  <si>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</si>
  <si>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</si>
  <si>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</si>
  <si>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</si>
  <si>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</si>
  <si>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</si>
  <si>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</si>
  <si>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</si>
  <si>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</si>
  <si>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</si>
  <si>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</si>
  <si>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</si>
  <si>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</si>
  <si>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</si>
  <si>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</si>
  <si>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</si>
  <si>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</si>
  <si>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</si>
  <si>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</si>
  <si>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</si>
  <si>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</si>
  <si>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</si>
  <si>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</si>
  <si>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</si>
  <si>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</si>
  <si>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</si>
  <si>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</si>
  <si>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</si>
  <si>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</si>
  <si>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</si>
  <si>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</si>
  <si>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</si>
  <si>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</si>
  <si>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</si>
  <si>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</si>
  <si>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</si>
  <si>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</si>
  <si>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</si>
  <si>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</si>
  <si>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</si>
  <si>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</si>
  <si>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</si>
  <si>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</si>
  <si>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</si>
  <si>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</si>
  <si>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</si>
  <si>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</si>
  <si>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</si>
  <si>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</si>
  <si>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</si>
  <si>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</si>
  <si>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</si>
  <si>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</si>
  <si>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</si>
  <si>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</si>
  <si>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</si>
  <si>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</si>
  <si>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</si>
  <si>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</si>
  <si>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</si>
  <si>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</si>
  <si>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</si>
  <si>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</si>
  <si>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</si>
  <si>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</si>
  <si>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</si>
  <si>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</si>
  <si>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</si>
  <si>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</si>
  <si>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</si>
  <si>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</si>
  <si>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</si>
  <si>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</si>
  <si>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</si>
  <si>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</si>
  <si>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</si>
  <si>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</si>
  <si>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</si>
  <si>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</si>
  <si>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</si>
  <si>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</si>
  <si>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</si>
  <si>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</si>
  <si>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</si>
  <si>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</si>
  <si>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</si>
  <si>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</si>
  <si>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</si>
  <si>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</si>
  <si>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</si>
  <si>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</si>
  <si>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</si>
  <si>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</si>
  <si>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</si>
  <si>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</si>
  <si>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</si>
  <si>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</si>
  <si>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</si>
  <si>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</si>
  <si>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</si>
  <si>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</si>
  <si>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</si>
  <si>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</si>
  <si>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</si>
  <si>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</si>
  <si>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</si>
  <si>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</si>
  <si>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</si>
  <si>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</si>
  <si>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</si>
  <si>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</si>
  <si>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</si>
  <si>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</si>
  <si>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</si>
  <si>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</si>
  <si>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</si>
  <si>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</si>
  <si>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</si>
  <si>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</si>
  <si>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</si>
  <si>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</si>
  <si>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</si>
  <si>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</si>
  <si>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</si>
  <si>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</si>
  <si>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</si>
  <si>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</si>
  <si>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</si>
  <si>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</si>
  <si>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</si>
  <si>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</si>
  <si>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</si>
  <si>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</si>
  <si>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</si>
  <si>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</si>
  <si>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</si>
  <si>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</si>
  <si>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</si>
  <si>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</si>
  <si>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</si>
  <si>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</si>
  <si>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</si>
  <si>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</si>
  <si>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</si>
  <si>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</si>
  <si>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</si>
  <si>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</si>
  <si>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</si>
  <si>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</si>
  <si>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</si>
  <si>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</si>
  <si>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</si>
  <si>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</si>
  <si>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</si>
  <si>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</si>
  <si>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</si>
  <si>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</si>
  <si>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</si>
  <si>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</si>
  <si>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</si>
  <si>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</si>
  <si>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</si>
  <si>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</si>
  <si>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</si>
  <si>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</si>
  <si>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</si>
  <si>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</si>
  <si>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</si>
  <si>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</si>
  <si>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</si>
  <si>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</si>
  <si>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</si>
  <si>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</si>
  <si>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</si>
  <si>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</si>
  <si>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</si>
  <si>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</si>
  <si>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</si>
  <si>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</si>
  <si>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</si>
  <si>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</si>
  <si>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</si>
  <si>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</si>
  <si>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</si>
  <si>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</si>
  <si>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</si>
  <si>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</si>
  <si>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</si>
  <si>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</si>
  <si>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</si>
  <si>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</si>
  <si>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</si>
  <si>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</si>
  <si>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</si>
  <si>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</si>
  <si>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</si>
  <si>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</si>
  <si>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</si>
  <si>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</si>
  <si>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</si>
  <si>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</si>
  <si>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</si>
  <si>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</si>
  <si>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</si>
  <si>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</si>
  <si>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</si>
  <si>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</si>
  <si>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</si>
  <si>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</si>
  <si>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</si>
  <si>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</si>
  <si>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</si>
  <si>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</si>
  <si>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</si>
  <si>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</si>
  <si>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</si>
  <si>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</si>
  <si>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</si>
  <si>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</si>
  <si>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</si>
  <si>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</si>
  <si>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</si>
  <si>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</si>
  <si>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</si>
  <si>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</si>
  <si>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</si>
  <si>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</si>
  <si>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</si>
  <si>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</si>
  <si>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</si>
  <si>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</si>
  <si>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</si>
  <si>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</si>
  <si>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</si>
  <si>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</si>
  <si>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</si>
  <si>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</si>
  <si>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</si>
  <si>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</si>
  <si>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</si>
  <si>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</si>
  <si>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</si>
  <si>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</si>
  <si>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</si>
  <si>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</si>
  <si>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</si>
  <si>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</si>
  <si>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</si>
  <si>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</si>
  <si>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</si>
  <si>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</si>
  <si>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</si>
  <si>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</si>
  <si>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</si>
  <si>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</si>
  <si>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</si>
  <si>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</si>
  <si>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</si>
  <si>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</si>
  <si>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</si>
  <si>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</si>
  <si>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</si>
  <si>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</si>
  <si>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</si>
  <si>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</si>
  <si>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</si>
  <si>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</si>
  <si>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</si>
  <si>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</si>
  <si>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</si>
  <si>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</si>
  <si>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</si>
  <si>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</si>
  <si>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</si>
  <si>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</si>
  <si>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</si>
  <si>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</si>
  <si>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</si>
  <si>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</si>
  <si>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</si>
  <si>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</si>
  <si>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</si>
  <si>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</si>
  <si>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</si>
  <si>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</si>
  <si>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</si>
  <si>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</si>
  <si>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</si>
  <si>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</si>
  <si>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</si>
  <si>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</si>
  <si>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</si>
  <si>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</si>
  <si>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</si>
  <si>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</si>
  <si>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</si>
  <si>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</si>
  <si>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</si>
  <si>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</si>
  <si>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</si>
  <si>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</si>
  <si>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</si>
  <si>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</si>
  <si>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</si>
  <si>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</si>
  <si>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</si>
  <si>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</si>
  <si>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</si>
  <si>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</si>
  <si>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</si>
  <si>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</si>
  <si>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</si>
  <si>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</si>
  <si>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</si>
  <si>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</si>
  <si>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</si>
  <si>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</si>
  <si>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</si>
  <si>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</si>
  <si>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</si>
  <si>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</si>
  <si>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</si>
  <si>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</si>
  <si>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</si>
  <si>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</si>
  <si>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</si>
  <si>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</si>
  <si>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</si>
  <si>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</si>
  <si>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</si>
  <si>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</si>
  <si>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</si>
  <si>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</si>
  <si>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</si>
  <si>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</si>
  <si>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</si>
  <si>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</si>
  <si>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</si>
  <si>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</si>
  <si>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</si>
  <si>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</si>
  <si>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</si>
  <si>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</si>
  <si>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</si>
  <si>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</si>
  <si>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</si>
  <si>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</si>
  <si>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</si>
  <si>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</si>
  <si>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</si>
  <si>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</si>
  <si>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</si>
  <si>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</si>
  <si>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</si>
  <si>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</si>
  <si>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</si>
  <si>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</si>
  <si>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</si>
  <si>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</si>
  <si>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</si>
  <si>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</si>
  <si>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</si>
  <si>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</si>
  <si>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</si>
  <si>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</si>
  <si>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</si>
  <si>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</si>
  <si>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</si>
  <si>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</si>
  <si>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</si>
  <si>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</si>
  <si>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</si>
  <si>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</si>
  <si>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</si>
  <si>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</si>
  <si>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</si>
  <si>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</si>
  <si>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</si>
  <si>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</si>
  <si>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</si>
  <si>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</si>
  <si>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</si>
  <si>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</si>
  <si>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</si>
  <si>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</si>
  <si>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</si>
  <si>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</si>
  <si>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</si>
  <si>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</si>
  <si>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</si>
  <si>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</si>
  <si>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</si>
  <si>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</si>
  <si>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</si>
  <si>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</si>
  <si>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</si>
  <si>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</si>
  <si>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</si>
  <si>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</si>
  <si>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</si>
  <si>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</si>
  <si>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</si>
  <si>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</si>
  <si>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</si>
  <si>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</si>
  <si>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</si>
  <si>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</si>
  <si>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</si>
  <si>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</si>
  <si>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</si>
  <si>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</si>
  <si>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</si>
  <si>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</si>
  <si>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</si>
  <si>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</si>
  <si>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</si>
  <si>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</si>
  <si>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</si>
  <si>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</si>
  <si>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</si>
  <si>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</si>
  <si>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</si>
  <si>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</si>
  <si>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</si>
  <si>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</si>
  <si>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</si>
  <si>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</si>
  <si>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</si>
  <si>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</si>
  <si>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</si>
  <si>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</si>
  <si>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</si>
  <si>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</si>
  <si>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</si>
  <si>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</si>
  <si>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</si>
  <si>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</si>
  <si>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</si>
  <si>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</si>
  <si>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</si>
  <si>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</si>
  <si>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</si>
  <si>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</si>
  <si>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</si>
  <si>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</si>
  <si>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</si>
  <si>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</si>
  <si>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</si>
  <si>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</si>
  <si>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</si>
  <si>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</si>
  <si>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</si>
  <si>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</si>
  <si>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</si>
  <si>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</si>
  <si>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</si>
  <si>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</si>
  <si>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</si>
  <si>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</si>
  <si>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</si>
  <si>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</si>
  <si>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</si>
  <si>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</si>
  <si>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</si>
  <si>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</si>
  <si>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</si>
  <si>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</si>
  <si>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</si>
  <si>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</si>
  <si>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</si>
  <si>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</si>
  <si>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</si>
  <si>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</si>
  <si>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</si>
  <si>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</si>
  <si>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</si>
  <si>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</si>
  <si>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</si>
  <si>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</si>
  <si>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</si>
  <si>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</si>
  <si>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</si>
  <si>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</si>
  <si>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</si>
  <si>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</si>
  <si>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</si>
  <si>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</si>
  <si>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</si>
  <si>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</si>
  <si>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</si>
  <si>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</si>
  <si>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</si>
  <si>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</si>
  <si>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</si>
  <si>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</si>
  <si>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</si>
  <si>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</si>
  <si>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</si>
  <si>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</si>
  <si>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</si>
  <si>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</si>
  <si>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</si>
  <si>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</si>
  <si>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</si>
  <si>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</si>
  <si>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</si>
  <si>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</si>
  <si>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</si>
  <si>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</si>
  <si>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</si>
  <si>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</si>
  <si>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</si>
  <si>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</si>
  <si>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</si>
  <si>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</si>
  <si>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</si>
  <si>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</si>
  <si>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</si>
  <si>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</si>
  <si>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</si>
  <si>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</si>
  <si>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</si>
  <si>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</si>
  <si>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</si>
  <si>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</si>
  <si>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</si>
  <si>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</si>
  <si>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</si>
  <si>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</si>
  <si>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</si>
  <si>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</si>
  <si>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</si>
  <si>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</si>
  <si>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</si>
  <si>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</si>
  <si>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</si>
  <si>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</si>
  <si>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</si>
  <si>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</si>
  <si>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</si>
  <si>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</si>
  <si>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</si>
  <si>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</si>
  <si>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</si>
  <si>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</si>
  <si>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</si>
  <si>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</si>
  <si>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</si>
  <si>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</si>
  <si>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</si>
  <si>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</si>
  <si>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</si>
  <si>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</si>
  <si>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</si>
  <si>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</si>
  <si>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</si>
  <si>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</si>
  <si>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</si>
  <si>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</si>
  <si>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</si>
  <si>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</si>
  <si>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</si>
  <si>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</si>
  <si>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</si>
  <si>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</si>
  <si>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</si>
  <si>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</si>
  <si>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</si>
  <si>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</si>
  <si>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</si>
  <si>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</si>
  <si>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</si>
  <si>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</si>
  <si>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</si>
  <si>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</si>
  <si>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</si>
  <si>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</si>
  <si>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</si>
  <si>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</si>
  <si>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</si>
  <si>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</si>
  <si>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</si>
  <si>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</si>
  <si>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</si>
  <si>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</si>
  <si>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</si>
  <si>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</si>
  <si>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</si>
  <si>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</si>
  <si>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</si>
  <si>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</si>
  <si>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</si>
  <si>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</si>
  <si>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</si>
  <si>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</si>
  <si>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</si>
  <si>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</si>
  <si>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</si>
  <si>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</si>
  <si>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</si>
  <si>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</si>
  <si>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</si>
  <si>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</si>
  <si>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</si>
  <si>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</si>
  <si>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</si>
  <si>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</si>
  <si>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</si>
  <si>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</si>
  <si>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</si>
  <si>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</si>
  <si>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</si>
  <si>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</si>
  <si>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</si>
  <si>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</si>
  <si>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</si>
  <si>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</si>
  <si>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</si>
  <si>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</si>
  <si>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</si>
  <si>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</si>
  <si>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</si>
  <si>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</si>
  <si>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</si>
  <si>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</si>
  <si>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</si>
  <si>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</si>
  <si>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</si>
  <si>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</si>
  <si>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</si>
  <si>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</si>
  <si>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</si>
  <si>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</si>
  <si>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</si>
  <si>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</si>
  <si>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</si>
  <si>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</si>
  <si>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</si>
  <si>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</si>
  <si>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</si>
  <si>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</si>
  <si>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</si>
  <si>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</si>
  <si>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</si>
  <si>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</si>
  <si>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</si>
  <si>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</si>
  <si>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</si>
  <si>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</si>
  <si>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</si>
  <si>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</si>
  <si>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</si>
  <si>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</si>
  <si>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</si>
  <si>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</si>
  <si>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</si>
  <si>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</si>
  <si>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</si>
  <si>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</si>
  <si>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</si>
  <si>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</si>
  <si>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</si>
  <si>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</si>
  <si>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</si>
  <si>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</si>
  <si>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</si>
  <si>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</si>
  <si>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</si>
  <si>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</si>
  <si>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</si>
  <si>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</si>
  <si>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</si>
  <si>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</si>
  <si>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</si>
  <si>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</si>
  <si>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</si>
  <si>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</si>
  <si>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</si>
  <si>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</si>
  <si>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</si>
  <si>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</si>
  <si>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</si>
  <si>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</si>
  <si>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</si>
  <si>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</si>
  <si>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</si>
  <si>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</si>
  <si>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</si>
  <si>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</si>
  <si>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</si>
  <si>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</si>
  <si>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</si>
  <si>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</si>
  <si>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</si>
  <si>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</si>
  <si>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</si>
  <si>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</si>
  <si>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</si>
  <si>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</si>
  <si>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</si>
  <si>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</si>
  <si>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</si>
  <si>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</si>
  <si>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</si>
  <si>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</si>
  <si>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</si>
  <si>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</si>
  <si>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</si>
  <si>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</si>
  <si>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</si>
  <si>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</si>
  <si>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</si>
  <si>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</si>
  <si>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</si>
  <si>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</si>
  <si>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</si>
  <si>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</si>
  <si>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</si>
  <si>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</si>
  <si>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</si>
  <si>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</si>
  <si>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</si>
  <si>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</si>
  <si>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</si>
  <si>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</si>
  <si>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</si>
  <si>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</si>
  <si>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</si>
  <si>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</si>
  <si>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</si>
  <si>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</si>
  <si>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</si>
  <si>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</si>
  <si>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</si>
  <si>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</si>
  <si>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</si>
  <si>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</si>
  <si>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</si>
  <si>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</si>
  <si>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</si>
  <si>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</si>
  <si>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</si>
  <si>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</si>
  <si>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</si>
  <si>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</si>
  <si>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</si>
  <si>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</si>
  <si>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</si>
  <si>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</si>
  <si>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</si>
  <si>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</si>
  <si>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</si>
  <si>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</si>
  <si>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</si>
  <si>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</si>
  <si>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</si>
  <si>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</si>
  <si>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</si>
  <si>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</si>
  <si>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</si>
  <si>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</si>
  <si>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</si>
  <si>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</si>
  <si>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</si>
  <si>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</si>
  <si>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</si>
  <si>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</si>
  <si>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</si>
  <si>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</si>
  <si>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</si>
  <si>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</si>
  <si>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</si>
  <si>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</si>
  <si>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</si>
  <si>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</si>
  <si>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</si>
  <si>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</si>
  <si>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</si>
  <si>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</si>
  <si>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</si>
  <si>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</si>
  <si>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</si>
  <si>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</si>
  <si>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</si>
  <si>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</si>
  <si>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</si>
  <si>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</si>
  <si>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</si>
  <si>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</si>
  <si>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</si>
  <si>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</si>
  <si>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</si>
  <si>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</si>
  <si>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</si>
  <si>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</si>
  <si>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</si>
  <si>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</si>
  <si>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</si>
  <si>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</si>
  <si>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</si>
  <si>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</si>
  <si>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</si>
  <si>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</si>
  <si>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</si>
  <si>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</si>
  <si>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</si>
  <si>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</si>
  <si>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</si>
  <si>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</si>
  <si>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</si>
  <si>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</si>
  <si>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</si>
  <si>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</si>
  <si>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</si>
  <si>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</si>
  <si>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</si>
  <si>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</si>
  <si>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</si>
  <si>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</si>
  <si>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</si>
  <si>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</si>
  <si>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</si>
  <si>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</si>
  <si>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</si>
  <si>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</si>
  <si>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</si>
  <si>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</si>
  <si>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</si>
  <si>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</si>
  <si>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</si>
  <si>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</si>
  <si>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</si>
  <si>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</si>
  <si>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</si>
  <si>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</si>
  <si>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</si>
  <si>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</si>
  <si>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</si>
  <si>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</si>
  <si>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</si>
  <si>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</si>
  <si>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</si>
  <si>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</si>
  <si>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</si>
  <si>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</si>
  <si>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</si>
  <si>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</si>
  <si>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</si>
  <si>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</si>
  <si>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</si>
  <si>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</si>
  <si>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</si>
  <si>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</si>
  <si>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</si>
  <si>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</si>
  <si>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</si>
  <si>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</si>
  <si>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</si>
  <si>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</si>
  <si>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</si>
  <si>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</si>
  <si>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</si>
  <si>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</si>
  <si>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</si>
  <si>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</si>
  <si>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</si>
  <si>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</si>
  <si>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</si>
  <si>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</si>
  <si>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</si>
  <si>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</si>
  <si>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</si>
  <si>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</si>
  <si>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</si>
  <si>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</si>
  <si>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</si>
  <si>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</si>
  <si>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</si>
  <si>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</si>
  <si>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</si>
  <si>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</si>
  <si>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</si>
  <si>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</si>
  <si>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</si>
  <si>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</si>
  <si>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</si>
  <si>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</si>
  <si>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</si>
  <si>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</si>
  <si>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</si>
  <si>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</si>
  <si>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</si>
  <si>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</si>
  <si>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</si>
  <si>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</si>
  <si>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</si>
  <si>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</si>
  <si>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</si>
  <si>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</si>
  <si>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</si>
  <si>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</si>
  <si>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</si>
  <si>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</si>
  <si>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</si>
  <si>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</si>
  <si>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</si>
  <si>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</si>
  <si>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</si>
  <si>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</si>
  <si>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</si>
  <si>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</si>
  <si>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</si>
  <si>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</si>
  <si>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</si>
  <si>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</si>
  <si>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</si>
  <si>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</si>
  <si>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</si>
  <si>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</si>
  <si>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</si>
  <si>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</si>
  <si>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</si>
  <si>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</si>
  <si>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</si>
  <si>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</si>
  <si>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</si>
  <si>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</si>
  <si>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</si>
  <si>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</si>
  <si>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</si>
  <si>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</si>
  <si>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</si>
  <si>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</si>
  <si>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</si>
  <si>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</si>
  <si>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</si>
  <si>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</si>
  <si>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</si>
  <si>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</si>
  <si>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</si>
  <si>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</si>
  <si>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</si>
  <si>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</si>
  <si>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</si>
  <si>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</si>
  <si>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</si>
  <si>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</si>
  <si>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</si>
  <si>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</si>
  <si>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</si>
  <si>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</si>
  <si>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</si>
  <si>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</si>
  <si>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</si>
  <si>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</si>
  <si>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</si>
  <si>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</si>
  <si>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</si>
  <si>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</si>
  <si>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</si>
  <si>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</si>
  <si>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</si>
  <si>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</si>
  <si>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</si>
  <si>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</si>
  <si>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</si>
  <si>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</si>
  <si>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</si>
  <si>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</si>
  <si>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</si>
  <si>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</si>
  <si>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</si>
  <si>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</si>
  <si>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</si>
  <si>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</si>
  <si>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</si>
  <si>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</si>
  <si>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</si>
  <si>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</si>
  <si>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</si>
  <si>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</si>
  <si>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</si>
  <si>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</si>
  <si>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</si>
  <si>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</si>
  <si>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</si>
  <si>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</si>
  <si>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</si>
  <si>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</si>
  <si>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</si>
  <si>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</si>
  <si>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</si>
  <si>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</si>
  <si>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</si>
  <si>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</si>
  <si>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</si>
  <si>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</si>
  <si>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</si>
  <si>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</si>
  <si>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</si>
  <si>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</si>
  <si>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</si>
  <si>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</si>
  <si>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</si>
  <si>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</si>
  <si>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</si>
  <si>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</si>
  <si>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</si>
  <si>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</si>
  <si>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</si>
  <si>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</si>
  <si>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</si>
  <si>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</si>
  <si>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</si>
  <si>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</si>
  <si>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</si>
  <si>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</si>
  <si>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</si>
  <si>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</si>
  <si>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</si>
  <si>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</si>
  <si>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</si>
  <si>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</si>
  <si>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</si>
  <si>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</si>
  <si>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</si>
  <si>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</si>
  <si>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</si>
  <si>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</si>
  <si>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</si>
  <si>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</si>
  <si>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</si>
  <si>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</si>
  <si>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</si>
  <si>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</si>
  <si>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</si>
  <si>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</si>
  <si>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</si>
  <si>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</si>
  <si>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</si>
  <si>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</si>
  <si>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</si>
  <si>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</si>
  <si>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</si>
  <si>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</si>
  <si>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</si>
  <si>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</si>
  <si>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</si>
  <si>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</si>
  <si>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</si>
  <si>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</si>
  <si>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</si>
  <si>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</si>
  <si>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</si>
  <si>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</si>
  <si>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</si>
  <si>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</si>
  <si>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</si>
  <si>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</si>
  <si>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</si>
  <si>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</si>
  <si>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</si>
  <si>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</si>
  <si>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</si>
  <si>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</si>
  <si>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</si>
  <si>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</si>
  <si>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</si>
  <si>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</si>
  <si>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</si>
  <si>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</si>
  <si>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</si>
  <si>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</si>
  <si>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</si>
  <si>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</si>
  <si>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</si>
  <si>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</si>
  <si>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</si>
  <si>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</si>
  <si>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</si>
  <si>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</si>
  <si>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</si>
  <si>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</si>
  <si>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</si>
  <si>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</si>
  <si>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</si>
  <si>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</si>
  <si>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</si>
  <si>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</si>
  <si>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</si>
  <si>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</si>
  <si>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</si>
  <si>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</si>
  <si>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</si>
  <si>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</si>
  <si>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</si>
  <si>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</si>
  <si>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</si>
  <si>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</si>
  <si>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</si>
  <si>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</si>
  <si>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</si>
  <si>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</si>
  <si>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</si>
  <si>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</si>
  <si>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</si>
  <si>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</si>
  <si>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</si>
  <si>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</si>
  <si>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</si>
  <si>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</si>
  <si>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</si>
  <si>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</si>
  <si>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</si>
  <si>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</si>
  <si>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</si>
  <si>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</si>
  <si>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</si>
  <si>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</si>
  <si>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</si>
  <si>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</si>
  <si>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</si>
  <si>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</si>
  <si>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</si>
  <si>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</si>
  <si>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</si>
  <si>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</si>
  <si>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</si>
  <si>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</si>
  <si>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</si>
  <si>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</si>
  <si>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</si>
  <si>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</si>
  <si>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</si>
  <si>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</si>
  <si>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</si>
  <si>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</si>
  <si>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</si>
  <si>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</si>
  <si>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</si>
  <si>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</si>
  <si>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</si>
  <si>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</si>
  <si>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</si>
  <si>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</si>
  <si>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</si>
  <si>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</si>
  <si>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</si>
  <si>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</si>
  <si>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</si>
  <si>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</si>
  <si>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</si>
  <si>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</si>
  <si>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</si>
  <si>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</si>
  <si>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</si>
  <si>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</si>
  <si>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</si>
  <si>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</si>
  <si>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</si>
  <si>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</si>
  <si>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</si>
  <si>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</si>
  <si>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</si>
  <si>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</si>
  <si>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</si>
  <si>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</si>
  <si>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</si>
  <si>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</si>
  <si>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</si>
  <si>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</si>
  <si>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</si>
  <si>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</si>
  <si>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</si>
  <si>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</si>
  <si>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</si>
  <si>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</si>
  <si>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</si>
  <si>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</si>
  <si>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</si>
  <si>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</si>
  <si>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</si>
  <si>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</si>
  <si>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</si>
  <si>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</si>
  <si>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</si>
  <si>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</si>
  <si>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</si>
  <si>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</si>
  <si>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</si>
  <si>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</si>
  <si>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</si>
  <si>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</si>
  <si>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</si>
  <si>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</si>
  <si>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</si>
  <si>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</si>
  <si>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</si>
  <si>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</si>
  <si>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</si>
  <si>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</si>
  <si>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</si>
  <si>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</si>
  <si>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</si>
  <si>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</si>
  <si>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</si>
  <si>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</si>
  <si>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</si>
  <si>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</si>
  <si>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</si>
  <si>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</si>
  <si>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</si>
  <si>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</si>
  <si>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</si>
  <si>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</si>
  <si>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</si>
  <si>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</si>
  <si>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</si>
  <si>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</si>
  <si>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</si>
  <si>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</si>
  <si>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</si>
  <si>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</si>
  <si>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</si>
  <si>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</si>
  <si>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</si>
  <si>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</si>
  <si>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</si>
  <si>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</si>
  <si>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</si>
  <si>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</si>
  <si>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</si>
  <si>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</si>
  <si>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</si>
  <si>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</si>
  <si>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</si>
  <si>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</si>
  <si>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</si>
  <si>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</si>
  <si>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</si>
  <si>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</si>
  <si>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</si>
  <si>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</si>
  <si>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</si>
  <si>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</si>
  <si>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</si>
  <si>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</si>
  <si>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</si>
  <si>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</si>
  <si>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</si>
  <si>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</si>
  <si>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</si>
  <si>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</si>
  <si>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</si>
  <si>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</si>
  <si>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</si>
  <si>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</si>
  <si>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</si>
  <si>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</si>
  <si>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</si>
  <si>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</si>
  <si>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</si>
  <si>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</si>
  <si>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</si>
  <si>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</si>
  <si>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</si>
  <si>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</si>
  <si>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</si>
  <si>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</si>
  <si>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</si>
  <si>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</si>
  <si>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</si>
  <si>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</si>
  <si>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</si>
  <si>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</si>
  <si>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</si>
  <si>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</si>
  <si>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</si>
  <si>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</si>
  <si>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</si>
  <si>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</si>
  <si>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</si>
  <si>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</si>
  <si>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</si>
  <si>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</si>
  <si>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</si>
  <si>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</si>
  <si>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</si>
  <si>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</si>
  <si>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</si>
  <si>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</si>
  <si>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</si>
  <si>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</si>
  <si>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</si>
  <si>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</si>
  <si>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</si>
  <si>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</si>
  <si>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</si>
  <si>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</si>
  <si>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</si>
  <si>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</si>
  <si>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</si>
  <si>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</si>
  <si>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</si>
  <si>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</si>
  <si>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</si>
  <si>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</si>
  <si>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</si>
  <si>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</si>
  <si>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</si>
  <si>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</si>
  <si>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</si>
  <si>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</si>
  <si>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</si>
  <si>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</si>
  <si>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</si>
  <si>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</si>
  <si>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</si>
  <si>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r>
      <t>005.43-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</si>
  <si>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</si>
  <si>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</si>
  <si>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</si>
  <si>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</si>
  <si>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</si>
  <si>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</si>
  <si>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</si>
  <si>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</si>
  <si>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</si>
  <si>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</si>
  <si>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</si>
  <si>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</si>
  <si>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</si>
  <si>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</si>
  <si>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</si>
  <si>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</si>
  <si>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</si>
  <si>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</si>
  <si>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</si>
  <si>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</si>
  <si>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</si>
  <si>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</si>
  <si>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</si>
  <si>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</si>
  <si>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</si>
  <si>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</si>
  <si>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</si>
  <si>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</si>
  <si>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</si>
  <si>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</si>
  <si>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</si>
  <si>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</si>
  <si>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</si>
  <si>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</si>
  <si>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</si>
  <si>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</si>
  <si>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</si>
  <si>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</si>
  <si>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</si>
  <si>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</si>
  <si>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</si>
  <si>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</si>
  <si>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</si>
  <si>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</si>
  <si>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</si>
  <si>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</si>
  <si>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</si>
  <si>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</si>
  <si>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</si>
  <si>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</si>
  <si>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</si>
  <si>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</si>
  <si>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</si>
  <si>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</si>
  <si>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</si>
  <si>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(두근두근)C언어 with 챗혰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</si>
  <si>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</rPr>
      <t>68</t>
    </r>
    <r>
      <rPr>
        <sz val="10"/>
        <color rgb="FF262626"/>
        <rFont val="Arial Unicode MS"/>
        <charset val="129"/>
      </rPr>
      <t>ㅅ</t>
    </r>
    <r>
      <rPr>
        <sz val="10"/>
        <color rgb="FF262626"/>
        <rFont val="Trebuchet MS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</si>
  <si>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</si>
  <si>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</rPr>
      <t>25</t>
    </r>
    <r>
      <rPr>
        <sz val="10"/>
        <color rgb="FF262626"/>
        <rFont val="Arial Unicode MS"/>
        <charset val="129"/>
      </rPr>
      <t>ㅍ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</si>
</sst>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62" fillId="39" borderId="52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0" fillId="39" borderId="3" xfId="0" applyFill="1" applyBorder="1" applyAlignment="1">
      <alignment horizontal="center"/>
    </xf>
    <xf numFmtId="0" fontId="40" fillId="39" borderId="3" xfId="0" applyFont="1" applyFill="1" applyBorder="1" applyAlignment="1"/>
    <xf numFmtId="177" fontId="0" fillId="39" borderId="3" xfId="0" applyNumberFormat="1" applyFill="1" applyBorder="1" applyAlignment="1"/>
    <xf numFmtId="0" fontId="62" fillId="39" borderId="3" xfId="0" applyFont="1" applyFill="1" applyBorder="1" applyAlignment="1"/>
    <xf numFmtId="0" fontId="70" fillId="27" borderId="0" xfId="0" applyFont="1" applyFill="1" applyAlignment="1"/>
    <xf numFmtId="0" fontId="62" fillId="20" borderId="52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0" fillId="20" borderId="52" xfId="0" applyFill="1" applyBorder="1" applyAlignment="1">
      <alignment horizontal="center"/>
    </xf>
    <xf numFmtId="0" fontId="40" fillId="20" borderId="52" xfId="0" applyFont="1" applyFill="1" applyBorder="1" applyAlignment="1"/>
    <xf numFmtId="0" fontId="62" fillId="20" borderId="3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3" xfId="0" applyFont="1" applyFill="1" applyBorder="1" applyAlignment="1">
      <alignment horizontal="center"/>
    </xf>
    <xf numFmtId="0" fontId="70" fillId="0" borderId="0" xfId="0" applyFont="1" applyFill="1" applyAlignment="1"/>
    <xf numFmtId="0" fontId="0" fillId="0" borderId="3" xfId="0" applyFill="1" applyBorder="1" applyAlignment="1">
      <alignment horizontal="center"/>
    </xf>
    <xf numFmtId="0" fontId="40" fillId="0" borderId="3" xfId="0" applyFont="1" applyFill="1" applyBorder="1" applyAlignment="1"/>
    <xf numFmtId="177" fontId="0" fillId="0" borderId="3" xfId="0" applyNumberFormat="1" applyFill="1" applyBorder="1" applyAlignment="1"/>
    <xf numFmtId="0" fontId="70" fillId="39" borderId="52" xfId="0" applyFon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5">
        <v>2019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5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4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8"/>
      <c r="C1" s="748"/>
      <c r="D1" s="748"/>
      <c r="E1" s="748"/>
      <c r="F1" s="748"/>
      <c r="G1" s="748"/>
      <c r="H1" s="748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 ht="15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 ht="15.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 ht="15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 ht="15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 ht="15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 ht="15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 ht="15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 ht="15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 ht="15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 ht="15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 ht="15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 ht="15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 ht="15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 ht="15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 ht="15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 ht="15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 ht="15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 ht="15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 ht="15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 ht="15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 ht="15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 ht="15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 ht="15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 ht="15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 ht="15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 ht="15.6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 ht="15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 ht="15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 ht="15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 ht="15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 ht="15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 ht="15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 ht="15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 ht="15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 ht="15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 ht="15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 ht="15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 ht="15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 ht="15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 ht="15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 ht="15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 ht="15.6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 ht="15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 ht="15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 ht="15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 ht="15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 ht="15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 ht="15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 ht="15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 ht="15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 ht="15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 ht="15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 ht="15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 ht="15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 ht="15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 ht="15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 ht="15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 ht="15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 ht="15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 ht="15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 ht="15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 ht="15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 ht="15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 ht="15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 ht="15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 ht="15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 ht="15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 ht="15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 ht="15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 ht="15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 ht="15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 ht="15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 ht="15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 ht="15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 ht="15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 ht="15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 ht="15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 ht="15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 ht="15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 ht="15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 ht="15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 ht="15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 ht="15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 ht="15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 ht="15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 ht="15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 ht="15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 ht="15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 ht="15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 ht="15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 ht="15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 ht="15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 ht="15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 ht="15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 ht="15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 ht="15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 ht="15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 ht="15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 ht="15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 ht="15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 ht="15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 ht="15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 ht="15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 ht="15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 ht="15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 ht="15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 ht="15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 ht="15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 ht="15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 ht="15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 ht="15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 ht="15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 ht="15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 ht="15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 ht="15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 ht="15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 ht="15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 ht="15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 ht="15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 ht="15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 ht="15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 ht="15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 ht="15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 ht="15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 ht="15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 ht="15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 ht="15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 ht="15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 ht="15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 ht="15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 ht="15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 ht="15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 ht="15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 ht="15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 ht="15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 ht="15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 ht="15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 ht="15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 ht="15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 ht="15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 ht="15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 ht="15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 ht="15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 ht="15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 ht="15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 ht="15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 ht="15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 ht="15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 ht="15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 ht="15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 ht="15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 ht="15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 ht="15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 ht="15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 ht="15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 ht="15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 ht="15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 ht="15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 ht="15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 ht="15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 ht="15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 ht="15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 ht="15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 ht="15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 ht="15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 ht="15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 ht="15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 ht="15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 ht="15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 ht="15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 ht="15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 ht="15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 ht="15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 ht="15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 ht="15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 ht="15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 ht="15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 ht="15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 ht="15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 ht="15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 ht="15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 ht="15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 ht="15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 ht="15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 ht="15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 ht="15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 ht="15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 ht="15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 ht="15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 ht="15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 ht="15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 ht="15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 ht="15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 ht="15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 ht="15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 ht="15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 ht="15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 ht="15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 ht="15.6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 ht="15.6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 ht="15.6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 ht="15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 ht="15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 ht="15.6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 ht="15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 ht="15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 ht="15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 ht="15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 ht="15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 ht="15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 ht="15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 ht="15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 ht="15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 ht="15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 ht="15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 ht="15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 ht="15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 ht="15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 ht="15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 ht="15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 ht="15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 ht="15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 ht="15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 ht="15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 ht="15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 ht="15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 ht="15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 ht="15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 ht="15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 ht="15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 ht="15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 ht="15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 ht="15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 ht="15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 ht="15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 ht="15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 ht="15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 ht="15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 ht="15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 ht="15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 ht="15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 ht="15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 ht="15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 ht="15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 ht="15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 ht="15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 ht="15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 ht="15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 ht="15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 ht="15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 ht="15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 ht="15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 ht="15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 ht="15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 ht="15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 ht="15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 ht="15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 ht="15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 ht="15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 ht="15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 ht="15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 ht="15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 ht="15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 ht="15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 ht="15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 ht="15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 ht="15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 ht="15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 ht="15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 ht="15.6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 ht="15.6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 ht="15.6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 ht="15.6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 ht="15.6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 ht="15.6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 ht="15.6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 ht="15.6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 ht="15.6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 ht="15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 ht="15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 ht="15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 ht="15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 ht="15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 ht="15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 ht="15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 ht="15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 ht="15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 ht="15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 ht="15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 ht="15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 ht="15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 ht="15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 ht="15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 ht="15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 ht="15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 ht="15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 ht="15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 ht="15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 ht="15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 ht="15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 ht="15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 ht="15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 ht="15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 ht="15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 ht="15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 ht="15.6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 ht="15.6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 ht="15.6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 ht="15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 ht="15.6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 ht="15.6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 ht="15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 ht="15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 ht="15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 ht="15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 ht="15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 ht="15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 ht="15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 ht="15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 ht="15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 ht="15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 ht="15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 ht="15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 ht="15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 ht="15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 ht="15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 ht="15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 ht="15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 ht="15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 ht="15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 ht="15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 ht="15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 ht="15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 ht="15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 ht="15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 ht="15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 ht="15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 ht="15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 ht="15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 ht="15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 ht="15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 ht="15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 ht="15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 ht="15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 ht="15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 ht="15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 ht="15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 ht="15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 ht="15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 ht="15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 ht="15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 ht="15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 ht="15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 ht="15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 ht="15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 ht="15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 ht="15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 ht="15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 ht="15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 ht="15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 ht="15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 ht="15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 ht="15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 ht="15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 ht="15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 ht="15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 ht="15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 ht="15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 ht="15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 ht="15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 ht="15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 ht="15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 ht="15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 ht="15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 ht="15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 ht="15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 ht="15.6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 ht="15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 ht="15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 ht="15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 ht="15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 ht="15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 ht="15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 ht="15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 ht="15">
      <c r="B391" s="9"/>
      <c r="C391" s="8"/>
      <c r="D391" s="17" t="s">
        <v>3308</v>
      </c>
      <c r="E391" s="8"/>
      <c r="F391" s="8"/>
      <c r="G391" s="9"/>
      <c r="H391" s="9"/>
    </row>
    <row r="392" spans="2:8" ht="15">
      <c r="B392" s="245"/>
      <c r="C392" s="242"/>
      <c r="D392" s="240" t="s">
        <v>3318</v>
      </c>
      <c r="E392" s="242"/>
      <c r="F392" s="242"/>
      <c r="G392" s="245"/>
      <c r="H392" s="245"/>
    </row>
    <row r="393" spans="2:8" ht="15">
      <c r="B393" s="9"/>
      <c r="C393" s="8"/>
      <c r="D393" s="17" t="s">
        <v>3319</v>
      </c>
      <c r="E393" s="8"/>
      <c r="F393" s="8"/>
      <c r="G393" s="9"/>
      <c r="H393" s="9"/>
    </row>
    <row r="394" spans="2:8" ht="15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 ht="15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 ht="15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 ht="15">
      <c r="B397" s="9"/>
      <c r="C397" s="8"/>
      <c r="D397" s="17" t="s">
        <v>3391</v>
      </c>
      <c r="E397" s="8"/>
      <c r="F397" s="8"/>
      <c r="G397" s="9"/>
      <c r="H397" s="9"/>
    </row>
    <row r="398" spans="2:8" ht="15">
      <c r="B398" s="9"/>
      <c r="C398" s="8"/>
      <c r="D398" s="171" t="s">
        <v>3365</v>
      </c>
      <c r="E398" s="8"/>
      <c r="F398" s="8"/>
      <c r="G398" s="9"/>
      <c r="H398" s="173"/>
    </row>
    <row r="399" spans="2:8" ht="15">
      <c r="B399" s="9"/>
      <c r="C399" s="8"/>
      <c r="D399" s="171" t="s">
        <v>3366</v>
      </c>
      <c r="E399" s="8"/>
      <c r="F399" s="8"/>
      <c r="G399" s="9"/>
      <c r="H399" s="9"/>
    </row>
    <row r="400" spans="2:8" ht="15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 ht="15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 ht="15.6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 ht="15.6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 ht="15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 ht="15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 ht="15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 ht="15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 ht="15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 ht="15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 ht="15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 ht="15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 ht="15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 ht="15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 ht="15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 ht="15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 ht="15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 ht="15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 ht="15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 ht="15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 ht="15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 ht="15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 ht="15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 ht="15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 ht="15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 ht="15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 ht="15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 ht="15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 ht="15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 ht="15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 ht="15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 ht="15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 ht="15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 ht="15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 ht="15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 ht="15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 ht="15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 ht="15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 ht="15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 ht="15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 ht="15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 ht="15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 ht="15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 ht="15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 ht="15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 ht="15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 ht="15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 ht="15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 ht="15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 ht="15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 ht="15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 ht="15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 ht="15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 ht="15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 ht="15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 ht="15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 ht="15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 ht="15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 ht="15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 ht="15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 ht="15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 ht="15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 ht="15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 ht="15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 ht="15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 ht="15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 ht="15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 ht="15.6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 ht="15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 ht="15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 ht="15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 ht="15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 ht="15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 ht="15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 ht="15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 ht="15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 ht="15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 ht="15.6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 ht="15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 ht="15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 ht="15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 ht="15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 ht="15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 ht="15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 ht="15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 ht="15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 ht="15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 ht="15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 ht="15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 ht="15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 ht="15.6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 ht="15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 ht="15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 ht="15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 ht="15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 ht="15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 ht="15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 ht="15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 ht="15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 ht="15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 ht="15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 ht="15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 ht="15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 ht="15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 ht="15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 ht="15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 ht="15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 ht="15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 ht="15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 ht="15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 ht="15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 ht="15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 ht="15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 ht="15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 ht="15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 ht="15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 ht="15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 ht="15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 ht="15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 ht="15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 ht="15">
      <c r="B598" s="562"/>
      <c r="C598" s="563"/>
      <c r="D598" s="564"/>
      <c r="E598" s="563"/>
      <c r="F598" s="565"/>
      <c r="G598" s="562"/>
      <c r="H598" s="562"/>
      <c r="J598" s="367"/>
    </row>
    <row r="599" spans="2:10" ht="15">
      <c r="B599" s="562"/>
      <c r="C599" s="563"/>
      <c r="D599" s="564"/>
      <c r="E599" s="563"/>
      <c r="F599" s="565"/>
      <c r="G599" s="562"/>
      <c r="H599" s="562"/>
      <c r="J599" s="367"/>
    </row>
    <row r="600" spans="2:10" ht="15">
      <c r="B600" s="562"/>
      <c r="C600" s="563"/>
      <c r="D600" s="564"/>
      <c r="E600" s="563"/>
      <c r="F600" s="565"/>
      <c r="G600" s="562"/>
      <c r="H600" s="562"/>
      <c r="J600" s="367"/>
    </row>
    <row r="601" spans="2:10" ht="15">
      <c r="B601" s="562"/>
      <c r="C601" s="563"/>
      <c r="D601" s="564"/>
      <c r="E601" s="563"/>
      <c r="F601" s="565"/>
      <c r="G601" s="562"/>
      <c r="H601" s="562"/>
      <c r="J601" s="367"/>
    </row>
    <row r="602" spans="2:10" ht="15">
      <c r="B602" s="562"/>
      <c r="C602" s="563"/>
      <c r="D602" s="564"/>
      <c r="E602" s="563"/>
      <c r="F602" s="565"/>
      <c r="G602" s="562"/>
      <c r="H602" s="562"/>
      <c r="J602" s="367"/>
    </row>
    <row r="603" spans="2:10" ht="15">
      <c r="B603" s="9"/>
      <c r="C603" s="8"/>
      <c r="D603" s="17"/>
      <c r="E603" s="8"/>
      <c r="F603" s="434"/>
      <c r="G603" s="9"/>
      <c r="H603" s="9"/>
      <c r="J603" s="367"/>
    </row>
    <row r="604" spans="2:10" ht="15">
      <c r="B604" s="9"/>
      <c r="C604" s="8"/>
      <c r="D604" s="17"/>
      <c r="E604" s="8"/>
      <c r="F604" s="8"/>
      <c r="G604" s="9"/>
      <c r="H604" s="9"/>
      <c r="J604" s="367"/>
    </row>
    <row r="605" spans="2:10" ht="15">
      <c r="B605" s="9"/>
      <c r="C605" s="8"/>
      <c r="D605" s="17"/>
      <c r="E605" s="8"/>
      <c r="F605" s="8"/>
      <c r="G605" s="9"/>
      <c r="H605" s="9"/>
      <c r="J605" s="367"/>
    </row>
    <row r="606" spans="2:10" ht="15">
      <c r="B606" s="9"/>
      <c r="C606" s="8"/>
      <c r="D606" s="17"/>
      <c r="E606" s="8"/>
      <c r="F606" s="8"/>
      <c r="G606" s="9"/>
      <c r="H606" s="9"/>
      <c r="J606" s="367"/>
    </row>
    <row r="607" spans="2:10" ht="15">
      <c r="B607" s="9"/>
      <c r="C607" s="8"/>
      <c r="D607" s="17"/>
      <c r="E607" s="8"/>
      <c r="F607" s="8"/>
      <c r="G607" s="9"/>
      <c r="H607" s="9"/>
      <c r="J607" s="367"/>
    </row>
    <row r="608" spans="2:10" ht="15">
      <c r="B608" s="9"/>
      <c r="C608" s="8"/>
      <c r="D608" s="17"/>
      <c r="E608" s="8"/>
      <c r="F608" s="8"/>
      <c r="G608" s="9"/>
      <c r="H608" s="9"/>
      <c r="J608" s="367"/>
    </row>
    <row r="609" spans="3:11" ht="15.6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 ht="15">
      <c r="D615" s="549" t="s">
        <v>4280</v>
      </c>
      <c r="J615" s="367" t="s">
        <v>2574</v>
      </c>
    </row>
    <row r="616" spans="3:11">
      <c r="J616" s="538" t="s">
        <v>3959</v>
      </c>
    </row>
    <row r="620" spans="3:11" ht="15.6">
      <c r="D620" s="635" t="s">
        <v>4883</v>
      </c>
    </row>
    <row r="621" spans="3:11" ht="15.6">
      <c r="C621" s="637" t="s">
        <v>3917</v>
      </c>
      <c r="D621" s="635" t="s">
        <v>4884</v>
      </c>
    </row>
    <row r="622" spans="3:11" ht="15.6">
      <c r="D622" s="636" t="s">
        <v>4885</v>
      </c>
      <c r="F622" s="638" t="s">
        <v>4894</v>
      </c>
    </row>
    <row r="623" spans="3:11" ht="15.6">
      <c r="D623" s="555" t="s">
        <v>4886</v>
      </c>
    </row>
    <row r="624" spans="3:11" ht="15.6">
      <c r="D624" s="555" t="s">
        <v>4887</v>
      </c>
    </row>
    <row r="625" spans="4:4" ht="15">
      <c r="D625" s="634" t="s">
        <v>4893</v>
      </c>
    </row>
    <row r="632" spans="4:4" ht="15">
      <c r="D632" s="639" t="s">
        <v>4904</v>
      </c>
    </row>
    <row r="633" spans="4:4" ht="15">
      <c r="D633" s="444" t="s">
        <v>4905</v>
      </c>
    </row>
    <row r="634" spans="4:4" ht="15">
      <c r="D634" s="430" t="s">
        <v>4906</v>
      </c>
    </row>
    <row r="635" spans="4:4" ht="15">
      <c r="D635" s="444" t="s">
        <v>4907</v>
      </c>
    </row>
    <row r="636" spans="4:4" ht="15">
      <c r="D636" s="552" t="s">
        <v>4908</v>
      </c>
    </row>
    <row r="637" spans="4:4" ht="15">
      <c r="D637" s="552" t="s">
        <v>4909</v>
      </c>
    </row>
    <row r="638" spans="4:4" ht="15">
      <c r="D638" s="552" t="s">
        <v>4910</v>
      </c>
    </row>
    <row r="639" spans="4:4" ht="15">
      <c r="D639" s="552" t="s">
        <v>4911</v>
      </c>
    </row>
    <row r="640" spans="4:4" ht="15">
      <c r="D640" s="552" t="s">
        <v>4912</v>
      </c>
    </row>
    <row r="641" spans="4:4" ht="15">
      <c r="D641" s="552" t="s">
        <v>4913</v>
      </c>
    </row>
    <row r="642" spans="4:4" ht="15">
      <c r="D642" s="552" t="s">
        <v>4919</v>
      </c>
    </row>
    <row r="643" spans="4:4" ht="15">
      <c r="D643" s="552" t="s">
        <v>4914</v>
      </c>
    </row>
    <row r="644" spans="4:4" ht="15">
      <c r="D644" s="552" t="s">
        <v>4915</v>
      </c>
    </row>
    <row r="645" spans="4:4" ht="15">
      <c r="D645" s="552" t="s">
        <v>4916</v>
      </c>
    </row>
    <row r="646" spans="4:4" ht="15">
      <c r="D646" s="552" t="s">
        <v>4917</v>
      </c>
    </row>
    <row r="647" spans="4:4" ht="15">
      <c r="D647" s="552" t="s">
        <v>4918</v>
      </c>
    </row>
    <row r="648" spans="4:4" ht="15">
      <c r="D648" s="552" t="s">
        <v>4920</v>
      </c>
    </row>
    <row r="649" spans="4:4" ht="15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 ht="17.399999999999999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 ht="15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 ht="15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 ht="15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 ht="15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 ht="15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 ht="15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 ht="15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 ht="15">
      <c r="P209" s="357" t="s">
        <v>2526</v>
      </c>
      <c r="R209" s="358" t="s">
        <v>2525</v>
      </c>
    </row>
    <row r="210" spans="1:18" ht="15">
      <c r="P210" s="357"/>
      <c r="R210" s="358"/>
    </row>
    <row r="211" spans="1:18" ht="15">
      <c r="L211" s="342" t="s">
        <v>2336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 ht="15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 ht="15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 ht="15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 ht="15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 ht="15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 ht="15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 ht="15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 ht="15.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 ht="15.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 ht="15.6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 ht="15.6">
      <c r="C49">
        <v>22</v>
      </c>
      <c r="D49" s="415" t="s">
        <v>3021</v>
      </c>
      <c r="J49" s="467"/>
      <c r="M49" s="420" t="s">
        <v>4284</v>
      </c>
    </row>
    <row r="50" spans="2:13" ht="15.6">
      <c r="C50">
        <v>23</v>
      </c>
      <c r="D50" s="415" t="s">
        <v>3022</v>
      </c>
      <c r="J50" s="467"/>
      <c r="M50" s="420" t="s">
        <v>4285</v>
      </c>
    </row>
    <row r="51" spans="2:13">
      <c r="C51">
        <v>24</v>
      </c>
      <c r="D51" s="415" t="s">
        <v>3023</v>
      </c>
      <c r="J51" s="467"/>
      <c r="M51" s="420" t="s">
        <v>4287</v>
      </c>
    </row>
    <row r="52" spans="2:13">
      <c r="C52">
        <v>25</v>
      </c>
      <c r="D52" s="415" t="s">
        <v>3024</v>
      </c>
      <c r="J52" s="467"/>
      <c r="M52" s="420" t="s">
        <v>4288</v>
      </c>
    </row>
    <row r="53" spans="2:13">
      <c r="C53">
        <v>26</v>
      </c>
      <c r="D53" s="415" t="s">
        <v>3025</v>
      </c>
      <c r="J53" s="467"/>
      <c r="M53" s="420" t="s">
        <v>4289</v>
      </c>
    </row>
    <row r="54" spans="2:13">
      <c r="C54">
        <v>27</v>
      </c>
      <c r="D54" s="415" t="s">
        <v>3026</v>
      </c>
      <c r="J54" s="467"/>
      <c r="M54" s="420" t="s">
        <v>4290</v>
      </c>
    </row>
    <row r="55" spans="2:13">
      <c r="C55">
        <v>28</v>
      </c>
      <c r="D55" s="415" t="s">
        <v>3027</v>
      </c>
      <c r="J55" s="467"/>
      <c r="M55" s="420" t="s">
        <v>4291</v>
      </c>
    </row>
    <row r="56" spans="2:13">
      <c r="C56">
        <v>29</v>
      </c>
      <c r="D56" s="415" t="s">
        <v>3028</v>
      </c>
      <c r="M56" s="420" t="s">
        <v>4292</v>
      </c>
    </row>
    <row r="57" spans="2:13">
      <c r="C57">
        <v>30</v>
      </c>
      <c r="D57" s="415" t="s">
        <v>3029</v>
      </c>
      <c r="M57" s="420" t="s">
        <v>4293</v>
      </c>
    </row>
    <row r="58" spans="2:13">
      <c r="C58">
        <v>31</v>
      </c>
      <c r="D58" s="415" t="s">
        <v>3030</v>
      </c>
      <c r="M58" s="420" t="s">
        <v>4294</v>
      </c>
    </row>
    <row r="59" spans="2:13">
      <c r="C59">
        <v>32</v>
      </c>
      <c r="D59" s="415" t="s">
        <v>3031</v>
      </c>
      <c r="M59" s="420" t="s">
        <v>4295</v>
      </c>
    </row>
    <row r="60" spans="2:13">
      <c r="C60">
        <v>33</v>
      </c>
      <c r="D60" s="415" t="s">
        <v>3032</v>
      </c>
      <c r="M60" s="420" t="s">
        <v>4296</v>
      </c>
    </row>
    <row r="61" spans="2:13">
      <c r="C61">
        <v>34</v>
      </c>
      <c r="D61" s="415" t="s">
        <v>3033</v>
      </c>
      <c r="M61" s="420" t="s">
        <v>4297</v>
      </c>
    </row>
    <row r="62" spans="2:13">
      <c r="D62" s="415"/>
      <c r="E62" s="423"/>
      <c r="G62" s="415"/>
      <c r="M62" s="420" t="s">
        <v>4298</v>
      </c>
    </row>
    <row r="63" spans="2:13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>
      <c r="C64">
        <v>2</v>
      </c>
      <c r="D64" s="415" t="s">
        <v>3237</v>
      </c>
      <c r="E64" s="423"/>
      <c r="G64" s="415"/>
      <c r="M64" s="420" t="s">
        <v>4300</v>
      </c>
    </row>
    <row r="65" spans="3:13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>
      <c r="C66">
        <v>4</v>
      </c>
      <c r="D66" s="415" t="s">
        <v>3238</v>
      </c>
      <c r="M66" s="420" t="s">
        <v>4302</v>
      </c>
    </row>
    <row r="67" spans="3:13">
      <c r="C67">
        <v>5</v>
      </c>
      <c r="D67" s="415" t="s">
        <v>3239</v>
      </c>
      <c r="M67" s="420" t="s">
        <v>4303</v>
      </c>
    </row>
    <row r="68" spans="3:13">
      <c r="C68">
        <v>6</v>
      </c>
      <c r="D68" s="415" t="s">
        <v>3240</v>
      </c>
      <c r="M68" s="420" t="s">
        <v>4304</v>
      </c>
    </row>
    <row r="69" spans="3:13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 ht="15.6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 ht="15.6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 ht="15.6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 ht="15.6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 ht="15.6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 ht="15.6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 ht="15.6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>
      <c r="B164" s="415"/>
      <c r="G164" s="415" t="s">
        <v>4674</v>
      </c>
      <c r="I164" s="600" t="s">
        <v>4675</v>
      </c>
      <c r="J164" s="423" t="s">
        <v>4684</v>
      </c>
    </row>
    <row r="165" spans="2:10">
      <c r="G165" s="415" t="s">
        <v>4676</v>
      </c>
      <c r="I165" s="600" t="s">
        <v>4677</v>
      </c>
      <c r="J165" s="423" t="s">
        <v>4684</v>
      </c>
    </row>
    <row r="166" spans="2:10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>
      <c r="D168" s="415"/>
      <c r="G168" s="415" t="s">
        <v>4683</v>
      </c>
      <c r="I168" s="600" t="s">
        <v>4681</v>
      </c>
      <c r="J168" s="423" t="s">
        <v>4684</v>
      </c>
    </row>
    <row r="169" spans="2:10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>
      <c r="D190" s="415"/>
      <c r="G190" s="415" t="s">
        <v>4725</v>
      </c>
      <c r="I190" s="600" t="s">
        <v>4726</v>
      </c>
      <c r="J190" s="423" t="s">
        <v>4712</v>
      </c>
    </row>
    <row r="191" spans="2:10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>
      <c r="C204">
        <v>14</v>
      </c>
      <c r="D204" s="415" t="s">
        <v>3148</v>
      </c>
      <c r="G204" s="711" t="s">
        <v>4751</v>
      </c>
      <c r="I204" s="600" t="s">
        <v>4752</v>
      </c>
      <c r="J204" s="423" t="s">
        <v>4749</v>
      </c>
    </row>
    <row r="205" spans="2:10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>
      <c r="G207" s="415" t="s">
        <v>4757</v>
      </c>
      <c r="I207" s="600" t="s">
        <v>4758</v>
      </c>
      <c r="J207" s="423" t="s">
        <v>4749</v>
      </c>
    </row>
    <row r="208" spans="2:10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11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 ht="15.6">
      <c r="B7" s="1" t="s">
        <v>4450</v>
      </c>
      <c r="E7" s="549" t="s">
        <v>4451</v>
      </c>
    </row>
    <row r="8" spans="1:10" ht="15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9" bestFit="1" customWidth="1"/>
    <col min="6" max="6" width="8.88671875" style="539"/>
    <col min="7" max="7" width="25.109375" bestFit="1" customWidth="1"/>
  </cols>
  <sheetData>
    <row r="3" spans="4:7" ht="15.6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 ht="15.6">
      <c r="D4" s="415" t="s">
        <v>3969</v>
      </c>
      <c r="E4" s="539">
        <v>2020</v>
      </c>
      <c r="F4" s="541"/>
    </row>
    <row r="5" spans="4:7" ht="15.6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 ht="15.6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 ht="15.6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 ht="15.6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 ht="15.6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 ht="15.6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 ht="15.6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 ht="15.6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 ht="15.6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 ht="15.6">
      <c r="D15" s="427"/>
      <c r="F15" s="541"/>
      <c r="G15" s="427"/>
    </row>
    <row r="16" spans="4:7" ht="15.6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 ht="15.6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 ht="15.6">
      <c r="D19" s="427" t="s">
        <v>3990</v>
      </c>
      <c r="E19" s="539">
        <v>2019</v>
      </c>
      <c r="H19" s="469" t="s">
        <v>3992</v>
      </c>
    </row>
    <row r="20" spans="4:8" ht="15.6">
      <c r="D20" s="427" t="s">
        <v>3991</v>
      </c>
      <c r="E20" s="539">
        <v>2019</v>
      </c>
      <c r="H20" s="469" t="s">
        <v>3992</v>
      </c>
    </row>
    <row r="21" spans="4:8" ht="15.6">
      <c r="D21" s="427" t="s">
        <v>3989</v>
      </c>
      <c r="E21" s="539">
        <v>2019</v>
      </c>
      <c r="H21" s="469" t="s">
        <v>3992</v>
      </c>
    </row>
    <row r="22" spans="4:8" ht="15.6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 ht="15.6">
      <c r="D23" s="427" t="s">
        <v>3995</v>
      </c>
    </row>
    <row r="24" spans="4:8" ht="15.6">
      <c r="D24" s="427" t="s">
        <v>3996</v>
      </c>
    </row>
    <row r="25" spans="4:8" ht="15.6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 ht="15.6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 ht="15.6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 ht="15.6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 ht="15.6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 ht="15.6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 ht="15.6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 ht="15.6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 ht="15.6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 ht="15.6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 ht="15.6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 ht="15.6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 ht="15.6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 ht="15.6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 ht="15.6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 ht="15.6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 ht="15.6">
      <c r="D41" s="427" t="s">
        <v>4027</v>
      </c>
      <c r="E41" s="539">
        <v>2014</v>
      </c>
      <c r="F41" s="541" t="s">
        <v>697</v>
      </c>
    </row>
    <row r="42" spans="4:7" ht="15.6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7" t="s">
        <v>4418</v>
      </c>
      <c r="G3" s="2"/>
      <c r="H3" s="2"/>
      <c r="I3" s="2"/>
    </row>
    <row r="4" spans="1:12" ht="15">
      <c r="A4" s="577" t="s">
        <v>4419</v>
      </c>
      <c r="C4" s="549"/>
      <c r="D4" s="549"/>
      <c r="E4" s="549"/>
    </row>
    <row r="5" spans="1:12" ht="15">
      <c r="A5" s="24" t="s">
        <v>4420</v>
      </c>
      <c r="C5" s="549"/>
      <c r="D5" s="554"/>
      <c r="E5" s="554"/>
    </row>
    <row r="6" spans="1:12" ht="15">
      <c r="A6" s="24" t="s">
        <v>4421</v>
      </c>
      <c r="C6" s="554"/>
      <c r="D6" s="554"/>
      <c r="E6" s="554"/>
    </row>
    <row r="7" spans="1:12" ht="15">
      <c r="A7" s="24" t="s">
        <v>4422</v>
      </c>
      <c r="C7" s="550"/>
      <c r="D7" s="550"/>
      <c r="E7" s="550"/>
    </row>
    <row r="8" spans="1:12" ht="15">
      <c r="A8" s="554"/>
      <c r="C8" s="549"/>
      <c r="D8" s="549"/>
    </row>
    <row r="9" spans="1:12" ht="15">
      <c r="A9" s="24" t="s">
        <v>4456</v>
      </c>
      <c r="C9" s="549"/>
      <c r="D9" s="554"/>
    </row>
    <row r="10" spans="1:12" ht="15">
      <c r="A10" s="24" t="s">
        <v>4454</v>
      </c>
      <c r="C10" s="554"/>
      <c r="D10" s="554"/>
    </row>
    <row r="11" spans="1:12" ht="15">
      <c r="A11" s="24" t="s">
        <v>4455</v>
      </c>
      <c r="C11" s="550"/>
      <c r="D11" s="550"/>
    </row>
    <row r="13" spans="1:12" ht="15">
      <c r="A13" s="24" t="s">
        <v>4510</v>
      </c>
      <c r="B13" s="549" t="s">
        <v>4511</v>
      </c>
    </row>
    <row r="62" spans="1:4" ht="15.6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 ht="15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 ht="15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 ht="15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 ht="15">
      <c r="A73" s="549" t="s">
        <v>4124</v>
      </c>
      <c r="B73" s="550" t="s">
        <v>4125</v>
      </c>
    </row>
    <row r="74" spans="1:4" ht="15">
      <c r="B74" s="550" t="s">
        <v>4126</v>
      </c>
    </row>
    <row r="75" spans="1:4" ht="15">
      <c r="B75" s="551" t="s">
        <v>4127</v>
      </c>
    </row>
    <row r="76" spans="1:4" ht="15">
      <c r="B76" s="550" t="s">
        <v>4128</v>
      </c>
    </row>
    <row r="77" spans="1:4" ht="15">
      <c r="B77" s="550" t="s">
        <v>4129</v>
      </c>
    </row>
    <row r="78" spans="1:4" ht="15">
      <c r="B78" s="551" t="s">
        <v>4130</v>
      </c>
      <c r="D78" s="554" t="s">
        <v>4167</v>
      </c>
    </row>
    <row r="79" spans="1:4" ht="15">
      <c r="B79" s="550" t="s">
        <v>4131</v>
      </c>
    </row>
    <row r="80" spans="1:4" ht="15">
      <c r="B80" s="550" t="s">
        <v>4132</v>
      </c>
    </row>
    <row r="81" spans="1:4" ht="15">
      <c r="B81" s="550" t="s">
        <v>4133</v>
      </c>
    </row>
    <row r="82" spans="1:4" ht="15">
      <c r="A82" s="549"/>
      <c r="B82" s="550" t="s">
        <v>4134</v>
      </c>
    </row>
    <row r="83" spans="1:4" ht="15">
      <c r="B83" s="550" t="s">
        <v>4135</v>
      </c>
    </row>
    <row r="84" spans="1:4" ht="15">
      <c r="B84" s="550" t="s">
        <v>4136</v>
      </c>
    </row>
    <row r="85" spans="1:4" ht="15">
      <c r="B85" s="550" t="s">
        <v>4137</v>
      </c>
    </row>
    <row r="86" spans="1:4" ht="15">
      <c r="B86" s="550" t="s">
        <v>4138</v>
      </c>
    </row>
    <row r="87" spans="1:4" ht="15">
      <c r="B87" s="550" t="s">
        <v>4139</v>
      </c>
    </row>
    <row r="88" spans="1:4" ht="15">
      <c r="B88" s="550" t="s">
        <v>4140</v>
      </c>
    </row>
    <row r="91" spans="1:4" ht="15">
      <c r="B91" s="550" t="s">
        <v>4141</v>
      </c>
      <c r="D91" s="549" t="s">
        <v>4142</v>
      </c>
    </row>
    <row r="92" spans="1:4" ht="15">
      <c r="B92" s="551" t="s">
        <v>4143</v>
      </c>
      <c r="D92" s="549" t="s">
        <v>4144</v>
      </c>
    </row>
    <row r="93" spans="1:4" ht="15">
      <c r="B93" s="444" t="s">
        <v>4145</v>
      </c>
      <c r="D93" s="549" t="s">
        <v>4144</v>
      </c>
    </row>
    <row r="94" spans="1:4" ht="15">
      <c r="B94" s="552" t="s">
        <v>4146</v>
      </c>
    </row>
    <row r="95" spans="1:4" ht="15">
      <c r="B95" s="552" t="s">
        <v>4147</v>
      </c>
    </row>
    <row r="96" spans="1:4" ht="15">
      <c r="B96" s="553" t="s">
        <v>4148</v>
      </c>
      <c r="D96" s="549" t="s">
        <v>4149</v>
      </c>
    </row>
    <row r="97" spans="2:4" ht="15">
      <c r="B97" s="553" t="s">
        <v>4150</v>
      </c>
      <c r="D97" s="549" t="s">
        <v>4144</v>
      </c>
    </row>
    <row r="98" spans="2:4" ht="15">
      <c r="B98" s="552" t="s">
        <v>4151</v>
      </c>
      <c r="D98" s="549" t="s">
        <v>4152</v>
      </c>
    </row>
    <row r="99" spans="2:4" ht="15">
      <c r="B99" s="552" t="s">
        <v>4153</v>
      </c>
      <c r="D99" s="549" t="s">
        <v>4154</v>
      </c>
    </row>
    <row r="100" spans="2:4" ht="15">
      <c r="B100" s="553" t="s">
        <v>4155</v>
      </c>
      <c r="D100" s="549" t="s">
        <v>4144</v>
      </c>
    </row>
    <row r="101" spans="2:4" ht="15">
      <c r="B101" s="553" t="s">
        <v>4156</v>
      </c>
      <c r="D101" s="549" t="s">
        <v>4157</v>
      </c>
    </row>
    <row r="102" spans="2:4" ht="15">
      <c r="B102" s="553" t="s">
        <v>4156</v>
      </c>
      <c r="D102" s="554" t="s">
        <v>4158</v>
      </c>
    </row>
    <row r="103" spans="2:4" ht="15">
      <c r="B103" s="553" t="s">
        <v>4156</v>
      </c>
      <c r="D103" s="554" t="s">
        <v>4154</v>
      </c>
    </row>
    <row r="104" spans="2:4" ht="15">
      <c r="B104" s="553" t="s">
        <v>4159</v>
      </c>
      <c r="D104" s="554" t="s">
        <v>4160</v>
      </c>
    </row>
    <row r="106" spans="2:4" ht="15">
      <c r="B106" s="555" t="s">
        <v>4166</v>
      </c>
      <c r="D106" s="554" t="s">
        <v>4167</v>
      </c>
    </row>
    <row r="107" spans="2:4" ht="15">
      <c r="B107" s="555" t="s">
        <v>4164</v>
      </c>
    </row>
    <row r="108" spans="2:4" ht="15">
      <c r="B108" s="555" t="s">
        <v>4165</v>
      </c>
    </row>
    <row r="109" spans="2:4" ht="15">
      <c r="B109" s="555" t="s">
        <v>4161</v>
      </c>
    </row>
    <row r="110" spans="2:4" ht="15">
      <c r="B110" s="555" t="s">
        <v>4162</v>
      </c>
    </row>
    <row r="111" spans="2:4" ht="15">
      <c r="B111" s="555" t="s">
        <v>4163</v>
      </c>
    </row>
    <row r="113" spans="1:4" ht="15">
      <c r="B113" s="1" t="s">
        <v>4168</v>
      </c>
      <c r="D113" s="554" t="s">
        <v>4167</v>
      </c>
    </row>
    <row r="114" spans="1:4" ht="15">
      <c r="B114" s="555" t="s">
        <v>4169</v>
      </c>
    </row>
    <row r="115" spans="1:4" ht="15">
      <c r="B115" s="555" t="s">
        <v>4170</v>
      </c>
    </row>
    <row r="116" spans="1:4" ht="15">
      <c r="B116" s="555" t="s">
        <v>4171</v>
      </c>
    </row>
    <row r="117" spans="1:4" ht="15">
      <c r="B117" s="555" t="s">
        <v>4172</v>
      </c>
    </row>
    <row r="118" spans="1:4" ht="15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51" t="s">
        <v>322</v>
      </c>
      <c r="B1" s="752"/>
      <c r="C1" s="752"/>
      <c r="D1" s="752"/>
      <c r="E1" s="753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54" t="s">
        <v>398</v>
      </c>
      <c r="E2" s="754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55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56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56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56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56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56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56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56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56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56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56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56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56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56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56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56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56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56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56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56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57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56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56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56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57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55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56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56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56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56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56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56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56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56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56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56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56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56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57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55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56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56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56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56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56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56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56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56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56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56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57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55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56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56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56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6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56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56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56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56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57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56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56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56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56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56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6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6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56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56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56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56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56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56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56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56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56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57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56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6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6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6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56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56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56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56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56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56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56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56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57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58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59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59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59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59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59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59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59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59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59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60" t="s">
        <v>495</v>
      </c>
      <c r="B105" s="761"/>
      <c r="C105" s="762"/>
      <c r="D105" s="749">
        <f>SUM(D4:D104)</f>
        <v>1832000</v>
      </c>
      <c r="E105" s="750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6">
        <v>2020</v>
      </c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  <c r="N1" s="746"/>
      <c r="O1" s="746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F53" sqref="F53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7">
        <v>2021</v>
      </c>
      <c r="C1" s="747"/>
      <c r="D1" s="747"/>
      <c r="E1" s="747"/>
      <c r="F1" s="747"/>
      <c r="G1" s="747"/>
      <c r="H1" s="747"/>
      <c r="I1" s="747"/>
      <c r="J1" s="747"/>
      <c r="K1" s="747"/>
      <c r="L1" s="747"/>
      <c r="M1" s="747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8" t="s">
        <v>1171</v>
      </c>
      <c r="C59" s="719"/>
      <c r="D59" s="720"/>
      <c r="E59" s="719"/>
      <c r="F59" s="721" t="s">
        <v>1177</v>
      </c>
      <c r="G59" s="720">
        <v>2021</v>
      </c>
      <c r="H59" s="722" t="s">
        <v>776</v>
      </c>
      <c r="I59" s="718" t="s">
        <v>1170</v>
      </c>
      <c r="J59" s="723">
        <v>44317</v>
      </c>
      <c r="K59" s="720" t="s">
        <v>280</v>
      </c>
      <c r="L59" s="723">
        <f t="shared" si="3"/>
        <v>44338</v>
      </c>
      <c r="M59" s="724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48" activePane="bottomLeft" state="frozen"/>
      <selection pane="bottomLeft" activeCell="F65" sqref="F6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47">
        <v>2022</v>
      </c>
      <c r="C1" s="747"/>
      <c r="D1" s="747"/>
      <c r="E1" s="747"/>
      <c r="F1" s="747"/>
      <c r="G1" s="747"/>
      <c r="H1" s="747"/>
      <c r="I1" s="747"/>
      <c r="J1" s="747"/>
      <c r="K1" s="747"/>
      <c r="L1" s="747"/>
      <c r="M1" s="747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 ht="15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 ht="15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 ht="15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 ht="15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 ht="15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 ht="15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 ht="15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 ht="15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 ht="15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 ht="15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 ht="15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 ht="15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 ht="15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 ht="15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 ht="15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 ht="15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 ht="15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 ht="15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 ht="15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 ht="15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 ht="15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 ht="15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 ht="15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 ht="15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 ht="15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 ht="15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 ht="15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 ht="15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 ht="15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 ht="15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 ht="15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 ht="15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 ht="15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 ht="15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 ht="15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 ht="15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 ht="15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 ht="15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 ht="15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 ht="15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 ht="15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9" sqref="F6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47">
        <v>2022</v>
      </c>
      <c r="C1" s="747"/>
      <c r="D1" s="747"/>
      <c r="E1" s="747"/>
      <c r="F1" s="747"/>
      <c r="G1" s="747"/>
      <c r="H1" s="747"/>
      <c r="I1" s="747"/>
      <c r="J1" s="747"/>
      <c r="K1" s="747"/>
      <c r="L1" s="747"/>
      <c r="M1" s="747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 ht="15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 ht="15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 ht="15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 ht="15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 ht="15.6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 ht="15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 ht="15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 ht="15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 ht="15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 ht="15.6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 ht="15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 ht="15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 ht="15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 ht="15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 ht="15.6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 ht="15.6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 ht="15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 ht="15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 ht="15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 ht="15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 ht="15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 ht="15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 ht="15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 ht="15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 ht="15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 ht="15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 ht="15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 ht="15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 ht="15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 ht="15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 ht="15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 ht="15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 ht="15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 ht="15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 ht="15.6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 ht="15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 ht="15.6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 ht="15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 ht="15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 ht="15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 ht="15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 ht="15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 ht="15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 ht="15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 ht="15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 ht="15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 ht="15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 ht="15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 ht="15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 ht="15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 ht="15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 ht="15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 ht="15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1"/>
  <sheetViews>
    <sheetView tabSelected="1" zoomScaleNormal="100" zoomScaleSheetLayoutView="75" workbookViewId="0">
      <pane ySplit="2" topLeftCell="A113" activePane="bottomLeft" state="frozen"/>
      <selection pane="bottomLeft" activeCell="C133" sqref="C133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0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47">
        <v>2022</v>
      </c>
      <c r="C1" s="747"/>
      <c r="D1" s="747"/>
      <c r="E1" s="747"/>
      <c r="F1" s="747"/>
      <c r="G1" s="747"/>
      <c r="H1" s="747"/>
      <c r="I1" s="747"/>
      <c r="J1" s="747"/>
      <c r="K1" s="747"/>
      <c r="L1" s="747"/>
      <c r="M1" s="747"/>
      <c r="N1" s="747"/>
      <c r="O1" s="747"/>
    </row>
    <row r="2" spans="2:15" ht="15" thickBot="1">
      <c r="B2" s="151" t="s">
        <v>36</v>
      </c>
      <c r="C2" s="671" t="s">
        <v>4963</v>
      </c>
      <c r="D2" s="671" t="s">
        <v>4965</v>
      </c>
      <c r="E2" s="672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3923</v>
      </c>
      <c r="C3" s="470" t="s">
        <v>4115</v>
      </c>
      <c r="D3" s="606"/>
      <c r="E3" s="673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3966</v>
      </c>
      <c r="C4" s="470" t="s">
        <v>1219</v>
      </c>
      <c r="D4" s="606"/>
      <c r="E4" s="673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4109</v>
      </c>
      <c r="C5" s="470"/>
      <c r="D5" s="606"/>
      <c r="E5" s="673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 ht="15">
      <c r="B6" s="471" t="s">
        <v>3923</v>
      </c>
      <c r="C6" s="470" t="s">
        <v>4443</v>
      </c>
      <c r="D6" s="606"/>
      <c r="E6" s="673"/>
      <c r="F6" s="470"/>
      <c r="G6" s="704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4109</v>
      </c>
      <c r="C7" s="470" t="s">
        <v>4444</v>
      </c>
      <c r="D7" s="606"/>
      <c r="E7" s="673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4955</v>
      </c>
      <c r="C8" s="470"/>
      <c r="D8" s="606"/>
      <c r="E8" s="673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4109</v>
      </c>
      <c r="C9" s="470"/>
      <c r="D9" s="606"/>
      <c r="E9" s="673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3923</v>
      </c>
      <c r="C10" s="470"/>
      <c r="D10" s="606"/>
      <c r="E10" s="673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5" t="s">
        <v>3923</v>
      </c>
      <c r="C11" s="606" t="s">
        <v>4584</v>
      </c>
      <c r="D11" s="606"/>
      <c r="E11" s="673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 ht="15">
      <c r="B12" s="471" t="s">
        <v>4515</v>
      </c>
      <c r="C12" s="470" t="s">
        <v>4076</v>
      </c>
      <c r="D12" s="606"/>
      <c r="E12" s="673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3924</v>
      </c>
      <c r="C13" s="470" t="s">
        <v>1318</v>
      </c>
      <c r="D13" s="606"/>
      <c r="E13" s="673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3924</v>
      </c>
      <c r="C14" s="606" t="s">
        <v>4820</v>
      </c>
      <c r="D14" s="606"/>
      <c r="E14" s="673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5" t="s">
        <v>3966</v>
      </c>
      <c r="C15" s="606" t="s">
        <v>1303</v>
      </c>
      <c r="D15" s="606"/>
      <c r="E15" s="673"/>
      <c r="F15" s="606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5" t="s">
        <v>4522</v>
      </c>
      <c r="C16" s="606"/>
      <c r="D16" s="606"/>
      <c r="E16" s="673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3923</v>
      </c>
      <c r="C17" s="606" t="s">
        <v>308</v>
      </c>
      <c r="D17" s="606"/>
      <c r="E17" s="673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5" t="s">
        <v>3923</v>
      </c>
      <c r="C18" s="606" t="s">
        <v>1234</v>
      </c>
      <c r="D18" s="606"/>
      <c r="E18" s="673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5" t="s">
        <v>3924</v>
      </c>
      <c r="C19" s="606" t="s">
        <v>3817</v>
      </c>
      <c r="D19" s="606"/>
      <c r="E19" s="673"/>
      <c r="F19" s="606"/>
      <c r="G19" s="703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5" t="s">
        <v>4515</v>
      </c>
      <c r="C20" s="606" t="s">
        <v>1318</v>
      </c>
      <c r="D20" s="606"/>
      <c r="E20" s="673"/>
      <c r="F20" s="606"/>
      <c r="G20" s="703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 ht="15">
      <c r="B21" s="471" t="s">
        <v>3923</v>
      </c>
      <c r="C21" s="606" t="s">
        <v>1318</v>
      </c>
      <c r="D21" s="606"/>
      <c r="E21" s="673"/>
      <c r="F21" s="606"/>
      <c r="G21" s="703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5" t="s">
        <v>1743</v>
      </c>
      <c r="C22" s="606"/>
      <c r="D22" s="606"/>
      <c r="E22" s="673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5" t="s">
        <v>4522</v>
      </c>
      <c r="C23" s="606"/>
      <c r="D23" s="606"/>
      <c r="E23" s="673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5" t="s">
        <v>3924</v>
      </c>
      <c r="C24" s="606" t="s">
        <v>1217</v>
      </c>
      <c r="D24" s="606"/>
      <c r="E24" s="673"/>
      <c r="F24" s="606"/>
      <c r="G24" s="703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5" t="s">
        <v>4842</v>
      </c>
      <c r="C25" s="606" t="s">
        <v>4862</v>
      </c>
      <c r="D25" s="606"/>
      <c r="E25" s="673"/>
      <c r="F25" s="606"/>
      <c r="G25" s="703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5" t="s">
        <v>4851</v>
      </c>
      <c r="C26" s="606" t="s">
        <v>4870</v>
      </c>
      <c r="D26" s="606"/>
      <c r="E26" s="673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5" t="s">
        <v>4851</v>
      </c>
      <c r="C27" s="606" t="s">
        <v>4871</v>
      </c>
      <c r="D27" s="606"/>
      <c r="E27" s="673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 ht="15">
      <c r="B28" s="471" t="s">
        <v>4111</v>
      </c>
      <c r="C28" s="470" t="s">
        <v>898</v>
      </c>
      <c r="D28" s="606"/>
      <c r="E28" s="673"/>
      <c r="F28" s="470"/>
      <c r="G28" s="704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 ht="15.6">
      <c r="B29" s="471" t="s">
        <v>4515</v>
      </c>
      <c r="C29" s="470" t="s">
        <v>4874</v>
      </c>
      <c r="D29" s="606"/>
      <c r="E29" s="673"/>
      <c r="F29" s="470"/>
      <c r="G29" s="700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 ht="15">
      <c r="B30" s="471" t="s">
        <v>4515</v>
      </c>
      <c r="C30" s="470" t="s">
        <v>4888</v>
      </c>
      <c r="D30" s="606"/>
      <c r="E30" s="673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 ht="15.6">
      <c r="B31" s="605" t="s">
        <v>4515</v>
      </c>
      <c r="C31" s="606" t="s">
        <v>1318</v>
      </c>
      <c r="D31" s="606"/>
      <c r="E31" s="673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 ht="15">
      <c r="B32" s="605" t="s">
        <v>4515</v>
      </c>
      <c r="C32" s="606"/>
      <c r="D32" s="606"/>
      <c r="E32" s="673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 ht="15">
      <c r="B33" s="605" t="s">
        <v>4515</v>
      </c>
      <c r="C33" s="606" t="s">
        <v>4896</v>
      </c>
      <c r="D33" s="606"/>
      <c r="E33" s="673"/>
      <c r="F33" s="606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5" t="s">
        <v>4515</v>
      </c>
      <c r="C34" s="606" t="s">
        <v>1318</v>
      </c>
      <c r="D34" s="606"/>
      <c r="E34" s="673"/>
      <c r="F34" s="606"/>
      <c r="G34" s="703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 ht="15">
      <c r="B35" s="497"/>
      <c r="C35" s="579"/>
      <c r="D35" s="579"/>
      <c r="E35" s="674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9"/>
      <c r="E36" s="674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 ht="15">
      <c r="A37" s="3">
        <v>1</v>
      </c>
      <c r="B37" s="474" t="s">
        <v>3966</v>
      </c>
      <c r="C37" s="473">
        <v>102</v>
      </c>
      <c r="D37" s="585">
        <v>269</v>
      </c>
      <c r="E37" s="675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 ht="15">
      <c r="A38" s="3">
        <v>2</v>
      </c>
      <c r="B38" s="474" t="s">
        <v>1891</v>
      </c>
      <c r="C38" s="473"/>
      <c r="D38" s="585"/>
      <c r="E38" s="675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 ht="15">
      <c r="A39" s="3">
        <v>3</v>
      </c>
      <c r="B39" s="474" t="s">
        <v>4109</v>
      </c>
      <c r="C39" s="473"/>
      <c r="D39" s="585"/>
      <c r="E39" s="675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 ht="15">
      <c r="A40" s="3">
        <v>4</v>
      </c>
      <c r="B40" s="474"/>
      <c r="C40" s="473"/>
      <c r="D40" s="585"/>
      <c r="E40" s="675" t="e">
        <f t="shared" si="4"/>
        <v>#DIV/0!</v>
      </c>
      <c r="F40" s="473"/>
      <c r="G40" s="473"/>
      <c r="H40" s="474" t="s">
        <v>4939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 ht="15">
      <c r="A41" s="3">
        <v>5</v>
      </c>
      <c r="B41" s="474"/>
      <c r="C41" s="473"/>
      <c r="D41" s="585"/>
      <c r="E41" s="675" t="e">
        <f t="shared" ref="E41:E42" si="7">(C41/D41)*100</f>
        <v>#DIV/0!</v>
      </c>
      <c r="F41" s="473"/>
      <c r="G41" s="473"/>
      <c r="H41" s="474" t="s">
        <v>5030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 ht="15">
      <c r="A42" s="3">
        <v>6</v>
      </c>
      <c r="B42" s="701"/>
      <c r="C42" s="585"/>
      <c r="D42" s="585"/>
      <c r="E42" s="675" t="e">
        <f t="shared" si="7"/>
        <v>#DIV/0!</v>
      </c>
      <c r="F42" s="585"/>
      <c r="G42" s="585"/>
      <c r="H42" s="701" t="s">
        <v>5031</v>
      </c>
      <c r="I42" s="702"/>
      <c r="J42" s="473"/>
      <c r="K42" s="310"/>
      <c r="L42" s="587"/>
      <c r="M42" s="348"/>
      <c r="N42" s="281">
        <f t="shared" si="5"/>
        <v>14</v>
      </c>
      <c r="O42" s="609"/>
    </row>
    <row r="43" spans="1:15" ht="15">
      <c r="A43" s="3">
        <v>7</v>
      </c>
      <c r="B43" s="701"/>
      <c r="C43" s="585"/>
      <c r="D43" s="585"/>
      <c r="E43" s="675" t="e">
        <f t="shared" ref="E43" si="8">(C43/D43)*100</f>
        <v>#DIV/0!</v>
      </c>
      <c r="F43" s="585"/>
      <c r="G43" s="585"/>
      <c r="H43" s="701" t="s">
        <v>5032</v>
      </c>
      <c r="I43" s="702"/>
      <c r="J43" s="473"/>
      <c r="K43" s="310"/>
      <c r="L43" s="587"/>
      <c r="M43" s="348"/>
      <c r="N43" s="281">
        <f t="shared" ref="N43" si="9">IF(M43="O",L43+21,L43+14)</f>
        <v>14</v>
      </c>
      <c r="O43" s="609"/>
    </row>
    <row r="44" spans="1:15" ht="15">
      <c r="B44" s="497"/>
      <c r="C44" s="498"/>
      <c r="D44" s="579"/>
      <c r="E44" s="674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 ht="15">
      <c r="A45" s="3">
        <v>1</v>
      </c>
      <c r="B45" s="610" t="s">
        <v>3966</v>
      </c>
      <c r="C45" s="611"/>
      <c r="D45" s="611"/>
      <c r="E45" s="676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 ht="15">
      <c r="A46" s="3">
        <v>2</v>
      </c>
      <c r="B46" s="610" t="s">
        <v>3966</v>
      </c>
      <c r="C46" s="611"/>
      <c r="D46" s="611"/>
      <c r="E46" s="676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10">IF(M46="O",L46+21,L46+14)</f>
        <v>45298</v>
      </c>
      <c r="O46" s="477"/>
    </row>
    <row r="47" spans="1:15" ht="15">
      <c r="A47" s="3">
        <v>3</v>
      </c>
      <c r="B47" s="442" t="s">
        <v>3966</v>
      </c>
      <c r="C47" s="441"/>
      <c r="D47" s="611"/>
      <c r="E47" s="676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10"/>
        <v>45305</v>
      </c>
      <c r="O47" s="477"/>
    </row>
    <row r="48" spans="1:15" ht="15">
      <c r="A48" s="3">
        <v>4</v>
      </c>
      <c r="B48" s="442" t="s">
        <v>1891</v>
      </c>
      <c r="C48" s="611"/>
      <c r="D48" s="611"/>
      <c r="E48" s="676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1">IF(M48="O",L48+21,L48+14)</f>
        <v>45304</v>
      </c>
      <c r="O48" s="609"/>
    </row>
    <row r="49" spans="1:15" ht="15">
      <c r="A49" s="3">
        <v>5</v>
      </c>
      <c r="B49" s="583" t="s">
        <v>3918</v>
      </c>
      <c r="C49" s="584"/>
      <c r="D49" s="681"/>
      <c r="E49" s="682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10"/>
        <v>45319</v>
      </c>
      <c r="O49" s="477"/>
    </row>
    <row r="50" spans="1:15" ht="15.6">
      <c r="A50" s="3">
        <v>6</v>
      </c>
      <c r="B50" s="683" t="s">
        <v>4955</v>
      </c>
      <c r="C50" s="681"/>
      <c r="D50" s="681"/>
      <c r="E50" s="682"/>
      <c r="F50" s="681">
        <v>6</v>
      </c>
      <c r="G50" s="681" t="s">
        <v>4968</v>
      </c>
      <c r="H50" s="683" t="s">
        <v>4953</v>
      </c>
      <c r="I50" s="684">
        <v>2023</v>
      </c>
      <c r="J50" s="681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2">IF(M50="O",L50+21,L50+14)</f>
        <v>45325</v>
      </c>
      <c r="O50" s="562"/>
    </row>
    <row r="51" spans="1:15" ht="15">
      <c r="A51" s="3">
        <v>7</v>
      </c>
      <c r="B51" s="610" t="s">
        <v>2294</v>
      </c>
      <c r="C51" s="611"/>
      <c r="D51" s="611"/>
      <c r="E51" s="676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2"/>
        <v>45340</v>
      </c>
      <c r="O51" s="590" t="s">
        <v>4976</v>
      </c>
    </row>
    <row r="52" spans="1:15" ht="15">
      <c r="A52" s="3">
        <v>8</v>
      </c>
      <c r="B52" s="442" t="s">
        <v>1891</v>
      </c>
      <c r="C52" s="441"/>
      <c r="D52" s="611"/>
      <c r="E52" s="676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2"/>
        <v>45349</v>
      </c>
      <c r="O52" s="590"/>
    </row>
    <row r="53" spans="1:15" ht="15">
      <c r="A53" s="3">
        <v>9</v>
      </c>
      <c r="B53" s="442" t="s">
        <v>3923</v>
      </c>
      <c r="C53" s="611">
        <v>413</v>
      </c>
      <c r="D53" s="611">
        <v>413</v>
      </c>
      <c r="E53" s="676">
        <f t="shared" ref="E53:E70" si="13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9" t="s">
        <v>4113</v>
      </c>
      <c r="L53" s="284">
        <v>45360</v>
      </c>
      <c r="M53" s="279" t="s">
        <v>690</v>
      </c>
      <c r="N53" s="281">
        <f t="shared" si="12"/>
        <v>45381</v>
      </c>
      <c r="O53" s="590"/>
    </row>
    <row r="54" spans="1:15" ht="15.6">
      <c r="A54" s="3">
        <v>10</v>
      </c>
      <c r="B54" s="610" t="s">
        <v>3923</v>
      </c>
      <c r="C54" s="611">
        <v>326</v>
      </c>
      <c r="D54" s="611">
        <v>326</v>
      </c>
      <c r="E54" s="676">
        <f t="shared" si="13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2"/>
        <v>45382</v>
      </c>
      <c r="O54" s="651"/>
    </row>
    <row r="55" spans="1:15" ht="15.6">
      <c r="A55" s="3">
        <v>11</v>
      </c>
      <c r="B55" s="610" t="s">
        <v>4851</v>
      </c>
      <c r="C55" s="611">
        <v>279</v>
      </c>
      <c r="D55" s="611">
        <v>279</v>
      </c>
      <c r="E55" s="676">
        <f t="shared" si="13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2"/>
        <v>45382</v>
      </c>
      <c r="O55" s="651"/>
    </row>
    <row r="56" spans="1:15" ht="15">
      <c r="A56" s="3">
        <v>12</v>
      </c>
      <c r="B56" s="442" t="s">
        <v>3923</v>
      </c>
      <c r="C56" s="611">
        <v>335</v>
      </c>
      <c r="D56" s="611">
        <v>335</v>
      </c>
      <c r="E56" s="676">
        <f t="shared" si="13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2"/>
        <v>45382</v>
      </c>
      <c r="O56" s="477"/>
    </row>
    <row r="57" spans="1:15" ht="15">
      <c r="A57" s="3">
        <v>13</v>
      </c>
      <c r="B57" s="688" t="s">
        <v>4515</v>
      </c>
      <c r="C57" s="689"/>
      <c r="D57" s="690">
        <v>720</v>
      </c>
      <c r="E57" s="691">
        <f t="shared" si="13"/>
        <v>0</v>
      </c>
      <c r="F57" s="689">
        <v>13</v>
      </c>
      <c r="G57" s="692" t="s">
        <v>4968</v>
      </c>
      <c r="H57" s="693" t="s">
        <v>4878</v>
      </c>
      <c r="I57" s="694">
        <v>2021</v>
      </c>
      <c r="J57" s="692" t="s">
        <v>702</v>
      </c>
      <c r="K57" s="695" t="s">
        <v>4879</v>
      </c>
      <c r="L57" s="294">
        <v>45361</v>
      </c>
      <c r="M57" s="248" t="s">
        <v>280</v>
      </c>
      <c r="N57" s="281">
        <f t="shared" si="12"/>
        <v>45382</v>
      </c>
      <c r="O57" s="477"/>
    </row>
    <row r="58" spans="1:15" ht="15">
      <c r="A58" s="3">
        <v>14</v>
      </c>
      <c r="B58" s="696" t="s">
        <v>1891</v>
      </c>
      <c r="C58" s="441">
        <v>211</v>
      </c>
      <c r="D58" s="611">
        <v>211</v>
      </c>
      <c r="E58" s="676">
        <f t="shared" si="13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2"/>
        <v>45389</v>
      </c>
      <c r="O58" s="477"/>
    </row>
    <row r="59" spans="1:15" ht="15">
      <c r="A59" s="3">
        <v>15</v>
      </c>
      <c r="B59" s="696" t="s">
        <v>3923</v>
      </c>
      <c r="C59" s="441">
        <v>193</v>
      </c>
      <c r="D59" s="611">
        <v>193</v>
      </c>
      <c r="E59" s="676">
        <f t="shared" si="13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2"/>
        <v>45389</v>
      </c>
      <c r="O59" s="685"/>
    </row>
    <row r="60" spans="1:15" ht="15">
      <c r="A60" s="3">
        <v>16</v>
      </c>
      <c r="B60" s="696" t="s">
        <v>1891</v>
      </c>
      <c r="C60" s="441">
        <v>329</v>
      </c>
      <c r="D60" s="611">
        <v>329</v>
      </c>
      <c r="E60" s="676">
        <f t="shared" si="13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4">IF(M60="O",L60+21,L60+14)</f>
        <v>45402</v>
      </c>
      <c r="O60" s="685"/>
    </row>
    <row r="61" spans="1:15" ht="15">
      <c r="A61" s="3">
        <v>17</v>
      </c>
      <c r="B61" s="707" t="s">
        <v>3923</v>
      </c>
      <c r="C61" s="499">
        <v>277</v>
      </c>
      <c r="D61" s="668">
        <v>277</v>
      </c>
      <c r="E61" s="676">
        <f t="shared" si="13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4"/>
        <v>45409</v>
      </c>
      <c r="O61" s="685"/>
    </row>
    <row r="62" spans="1:15" ht="15">
      <c r="A62" s="3">
        <v>18</v>
      </c>
      <c r="B62" s="708" t="s">
        <v>3918</v>
      </c>
      <c r="C62" s="584">
        <v>60</v>
      </c>
      <c r="D62" s="681">
        <v>190</v>
      </c>
      <c r="E62" s="682">
        <f t="shared" si="13"/>
        <v>31.578947368421051</v>
      </c>
      <c r="F62" s="584">
        <v>18</v>
      </c>
      <c r="G62" s="681" t="s">
        <v>5020</v>
      </c>
      <c r="H62" s="683" t="s">
        <v>5005</v>
      </c>
      <c r="I62" s="684">
        <v>2021</v>
      </c>
      <c r="J62" s="681" t="s">
        <v>1196</v>
      </c>
      <c r="K62" s="709"/>
      <c r="L62" s="327">
        <v>45388</v>
      </c>
      <c r="M62" s="338" t="s">
        <v>690</v>
      </c>
      <c r="N62" s="281">
        <f t="shared" si="14"/>
        <v>45409</v>
      </c>
      <c r="O62" s="562"/>
    </row>
    <row r="63" spans="1:15" ht="15">
      <c r="A63" s="3">
        <v>19</v>
      </c>
      <c r="B63" s="442" t="s">
        <v>3923</v>
      </c>
      <c r="C63" s="441">
        <v>391</v>
      </c>
      <c r="D63" s="611">
        <v>391</v>
      </c>
      <c r="E63" s="676">
        <f t="shared" si="13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4"/>
        <v>45417</v>
      </c>
      <c r="O63" s="562"/>
    </row>
    <row r="64" spans="1:15" ht="15">
      <c r="A64" s="3">
        <v>20</v>
      </c>
      <c r="B64" s="696" t="s">
        <v>1891</v>
      </c>
      <c r="C64" s="441">
        <v>198</v>
      </c>
      <c r="D64" s="611">
        <v>198</v>
      </c>
      <c r="E64" s="676">
        <f t="shared" si="13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4"/>
        <v>45445</v>
      </c>
      <c r="O64" s="562"/>
    </row>
    <row r="65" spans="1:15" ht="15">
      <c r="A65" s="3">
        <v>21</v>
      </c>
      <c r="B65" s="696" t="s">
        <v>1891</v>
      </c>
      <c r="C65" s="441">
        <v>243</v>
      </c>
      <c r="D65" s="611">
        <v>243</v>
      </c>
      <c r="E65" s="676">
        <f t="shared" si="13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4"/>
        <v>45438</v>
      </c>
      <c r="O65" s="633"/>
    </row>
    <row r="66" spans="1:15" ht="15">
      <c r="A66" s="3">
        <v>22</v>
      </c>
      <c r="B66" s="716" t="s">
        <v>3966</v>
      </c>
      <c r="C66" s="611">
        <v>111</v>
      </c>
      <c r="D66" s="611">
        <v>111</v>
      </c>
      <c r="E66" s="676">
        <f t="shared" si="13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7">
        <v>45452</v>
      </c>
      <c r="M66" s="279" t="s">
        <v>690</v>
      </c>
      <c r="N66" s="281">
        <f t="shared" si="14"/>
        <v>45473</v>
      </c>
      <c r="O66" s="562"/>
    </row>
    <row r="67" spans="1:15" ht="15">
      <c r="A67" s="3">
        <v>23</v>
      </c>
      <c r="B67" s="696" t="s">
        <v>3923</v>
      </c>
      <c r="C67" s="441">
        <v>274</v>
      </c>
      <c r="D67" s="611">
        <v>274</v>
      </c>
      <c r="E67" s="676">
        <f t="shared" si="13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7">
        <v>45445</v>
      </c>
      <c r="M67" s="279" t="s">
        <v>690</v>
      </c>
      <c r="N67" s="281">
        <f t="shared" si="14"/>
        <v>45466</v>
      </c>
      <c r="O67" s="609"/>
    </row>
    <row r="68" spans="1:15" ht="15">
      <c r="A68" s="3">
        <v>24</v>
      </c>
      <c r="B68" s="716" t="s">
        <v>5066</v>
      </c>
      <c r="C68" s="611">
        <v>121</v>
      </c>
      <c r="D68" s="611">
        <v>121</v>
      </c>
      <c r="E68" s="676">
        <f t="shared" si="13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7">
        <v>45459</v>
      </c>
      <c r="M68" s="279" t="s">
        <v>690</v>
      </c>
      <c r="N68" s="281">
        <f t="shared" si="14"/>
        <v>45480</v>
      </c>
      <c r="O68" s="633"/>
    </row>
    <row r="69" spans="1:15" ht="15">
      <c r="A69" s="3">
        <v>25</v>
      </c>
      <c r="B69" s="696" t="s">
        <v>4109</v>
      </c>
      <c r="C69" s="441">
        <v>316</v>
      </c>
      <c r="D69" s="611">
        <v>316</v>
      </c>
      <c r="E69" s="676">
        <f t="shared" si="13"/>
        <v>100</v>
      </c>
      <c r="F69" s="441">
        <v>25</v>
      </c>
      <c r="G69" s="441" t="s">
        <v>5085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70" si="15">IF(M69="O",L69+21,L69+14)</f>
        <v>45487</v>
      </c>
      <c r="O69" s="633"/>
    </row>
    <row r="70" spans="1:15" ht="15">
      <c r="A70" s="3">
        <v>26</v>
      </c>
      <c r="B70" s="716" t="s">
        <v>3923</v>
      </c>
      <c r="C70" s="611">
        <v>223</v>
      </c>
      <c r="D70" s="611">
        <v>223</v>
      </c>
      <c r="E70" s="676">
        <f t="shared" si="13"/>
        <v>100</v>
      </c>
      <c r="F70" s="611">
        <v>26</v>
      </c>
      <c r="G70" s="611" t="s">
        <v>5084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5"/>
        <v>45508</v>
      </c>
      <c r="O70" s="562"/>
    </row>
    <row r="71" spans="1:15" ht="15.6">
      <c r="A71" s="3">
        <v>27</v>
      </c>
      <c r="B71" s="605" t="s">
        <v>3923</v>
      </c>
      <c r="C71" s="606">
        <v>44</v>
      </c>
      <c r="D71" s="606">
        <v>383</v>
      </c>
      <c r="E71" s="673">
        <f t="shared" ref="E71:E74" si="16">(C71/D71)*100</f>
        <v>11.488250652741515</v>
      </c>
      <c r="F71" s="606"/>
      <c r="G71" s="606" t="s">
        <v>4982</v>
      </c>
      <c r="H71" s="605" t="s">
        <v>4977</v>
      </c>
      <c r="I71" s="607">
        <v>2023</v>
      </c>
      <c r="J71" s="606" t="s">
        <v>702</v>
      </c>
      <c r="K71" s="295" t="s">
        <v>4978</v>
      </c>
      <c r="L71" s="300">
        <v>45338</v>
      </c>
      <c r="M71" s="296" t="s">
        <v>690</v>
      </c>
      <c r="N71" s="281">
        <f t="shared" ref="N71:N107" si="17">IF(M71="O",L71+21,L71+14)</f>
        <v>45359</v>
      </c>
      <c r="O71" s="633"/>
    </row>
    <row r="72" spans="1:15" ht="15">
      <c r="A72" s="3">
        <v>28</v>
      </c>
      <c r="B72" s="605" t="s">
        <v>3966</v>
      </c>
      <c r="C72" s="606">
        <v>72</v>
      </c>
      <c r="D72" s="606">
        <v>415</v>
      </c>
      <c r="E72" s="673">
        <f t="shared" si="16"/>
        <v>17.349397590361445</v>
      </c>
      <c r="F72" s="606"/>
      <c r="G72" s="606" t="s">
        <v>4982</v>
      </c>
      <c r="H72" s="605" t="s">
        <v>4979</v>
      </c>
      <c r="I72" s="607">
        <v>2023</v>
      </c>
      <c r="J72" s="606" t="s">
        <v>702</v>
      </c>
      <c r="K72" s="295" t="s">
        <v>4980</v>
      </c>
      <c r="L72" s="300">
        <v>45338</v>
      </c>
      <c r="M72" s="296" t="s">
        <v>690</v>
      </c>
      <c r="N72" s="281">
        <f t="shared" si="17"/>
        <v>45359</v>
      </c>
      <c r="O72" s="633"/>
    </row>
    <row r="73" spans="1:15" ht="15">
      <c r="A73" s="3">
        <v>29</v>
      </c>
      <c r="B73" s="605" t="s">
        <v>4515</v>
      </c>
      <c r="C73" s="606">
        <v>33</v>
      </c>
      <c r="D73" s="606">
        <v>630</v>
      </c>
      <c r="E73" s="673">
        <f t="shared" si="16"/>
        <v>5.2380952380952381</v>
      </c>
      <c r="F73" s="606"/>
      <c r="G73" s="606" t="s">
        <v>4895</v>
      </c>
      <c r="H73" s="605" t="s">
        <v>4880</v>
      </c>
      <c r="I73" s="607">
        <v>2020</v>
      </c>
      <c r="J73" s="606" t="s">
        <v>702</v>
      </c>
      <c r="K73" s="295" t="s">
        <v>4881</v>
      </c>
      <c r="L73" s="300">
        <v>45338</v>
      </c>
      <c r="M73" s="296" t="s">
        <v>690</v>
      </c>
      <c r="N73" s="281">
        <f t="shared" si="17"/>
        <v>45359</v>
      </c>
      <c r="O73" s="633"/>
    </row>
    <row r="74" spans="1:15" ht="15">
      <c r="A74" s="3">
        <v>30</v>
      </c>
      <c r="B74" s="605" t="s">
        <v>4515</v>
      </c>
      <c r="C74" s="606">
        <v>30</v>
      </c>
      <c r="D74" s="606">
        <v>226</v>
      </c>
      <c r="E74" s="673">
        <f t="shared" si="16"/>
        <v>13.274336283185843</v>
      </c>
      <c r="F74" s="606"/>
      <c r="G74" s="606" t="s">
        <v>4989</v>
      </c>
      <c r="H74" s="605" t="s">
        <v>4985</v>
      </c>
      <c r="I74" s="607">
        <v>2015</v>
      </c>
      <c r="J74" s="606" t="s">
        <v>685</v>
      </c>
      <c r="K74" s="615" t="s">
        <v>4986</v>
      </c>
      <c r="L74" s="300">
        <v>45361</v>
      </c>
      <c r="M74" s="296" t="s">
        <v>280</v>
      </c>
      <c r="N74" s="281">
        <f t="shared" si="17"/>
        <v>45382</v>
      </c>
      <c r="O74" s="633"/>
    </row>
    <row r="75" spans="1:15" ht="15">
      <c r="A75" s="3">
        <v>31</v>
      </c>
      <c r="B75" s="471" t="s">
        <v>3923</v>
      </c>
      <c r="C75" s="470" t="s">
        <v>1318</v>
      </c>
      <c r="D75" s="606"/>
      <c r="E75" s="673"/>
      <c r="F75" s="470"/>
      <c r="G75" s="470"/>
      <c r="H75" s="298" t="s">
        <v>4945</v>
      </c>
      <c r="I75" s="297">
        <v>2023</v>
      </c>
      <c r="J75" s="470" t="s">
        <v>4946</v>
      </c>
      <c r="K75" s="295" t="s">
        <v>4947</v>
      </c>
      <c r="L75" s="300">
        <v>45298</v>
      </c>
      <c r="M75" s="296" t="s">
        <v>690</v>
      </c>
      <c r="N75" s="281">
        <f t="shared" si="17"/>
        <v>45319</v>
      </c>
      <c r="O75" s="562"/>
    </row>
    <row r="76" spans="1:15" ht="15">
      <c r="A76" s="3">
        <v>32</v>
      </c>
      <c r="B76" s="605" t="s">
        <v>4109</v>
      </c>
      <c r="C76" s="606">
        <v>1</v>
      </c>
      <c r="D76" s="606">
        <v>446</v>
      </c>
      <c r="E76" s="673">
        <f t="shared" ref="E76:E105" si="18">(C76/D76)*100</f>
        <v>0.22421524663677131</v>
      </c>
      <c r="F76" s="606"/>
      <c r="G76" s="606" t="s">
        <v>308</v>
      </c>
      <c r="H76" s="605" t="s">
        <v>4969</v>
      </c>
      <c r="I76" s="607">
        <v>2022</v>
      </c>
      <c r="J76" s="606" t="s">
        <v>685</v>
      </c>
      <c r="K76" s="295" t="s">
        <v>4931</v>
      </c>
      <c r="L76" s="300">
        <v>45319</v>
      </c>
      <c r="M76" s="296" t="s">
        <v>280</v>
      </c>
      <c r="N76" s="281">
        <f t="shared" si="17"/>
        <v>45340</v>
      </c>
      <c r="O76" s="710"/>
    </row>
    <row r="77" spans="1:15" ht="15">
      <c r="A77" s="3">
        <v>33</v>
      </c>
      <c r="B77" s="605" t="s">
        <v>3966</v>
      </c>
      <c r="C77" s="606">
        <v>43</v>
      </c>
      <c r="D77" s="606">
        <v>331</v>
      </c>
      <c r="E77" s="673">
        <f t="shared" si="18"/>
        <v>12.990936555891238</v>
      </c>
      <c r="F77" s="606"/>
      <c r="G77" s="606" t="s">
        <v>308</v>
      </c>
      <c r="H77" s="605" t="s">
        <v>4966</v>
      </c>
      <c r="I77" s="607">
        <v>2022</v>
      </c>
      <c r="J77" s="606" t="s">
        <v>685</v>
      </c>
      <c r="K77" s="295" t="s">
        <v>4929</v>
      </c>
      <c r="L77" s="300">
        <v>45328</v>
      </c>
      <c r="M77" s="296" t="s">
        <v>690</v>
      </c>
      <c r="N77" s="281">
        <f t="shared" si="17"/>
        <v>45349</v>
      </c>
      <c r="O77" s="633"/>
    </row>
    <row r="78" spans="1:15" ht="15">
      <c r="A78" s="3">
        <v>34</v>
      </c>
      <c r="B78" s="605" t="s">
        <v>3924</v>
      </c>
      <c r="C78" s="606">
        <v>43</v>
      </c>
      <c r="D78" s="606">
        <v>287</v>
      </c>
      <c r="E78" s="673">
        <f t="shared" si="18"/>
        <v>14.982578397212542</v>
      </c>
      <c r="F78" s="606"/>
      <c r="G78" s="698" t="s">
        <v>4854</v>
      </c>
      <c r="H78" s="605" t="s">
        <v>5002</v>
      </c>
      <c r="I78" s="607">
        <v>2021</v>
      </c>
      <c r="J78" s="606" t="s">
        <v>702</v>
      </c>
      <c r="K78" s="295" t="s">
        <v>4952</v>
      </c>
      <c r="L78" s="300">
        <v>45361</v>
      </c>
      <c r="M78" s="296" t="s">
        <v>280</v>
      </c>
      <c r="N78" s="281">
        <f t="shared" si="17"/>
        <v>45382</v>
      </c>
      <c r="O78" s="685"/>
    </row>
    <row r="79" spans="1:15" ht="15">
      <c r="A79" s="3">
        <v>35</v>
      </c>
      <c r="B79" s="697" t="s">
        <v>4515</v>
      </c>
      <c r="C79" s="470">
        <v>74</v>
      </c>
      <c r="D79" s="606">
        <v>378</v>
      </c>
      <c r="E79" s="673">
        <f t="shared" si="18"/>
        <v>19.576719576719576</v>
      </c>
      <c r="F79" s="470"/>
      <c r="G79" s="698" t="s">
        <v>4843</v>
      </c>
      <c r="H79" s="605" t="s">
        <v>4999</v>
      </c>
      <c r="I79" s="607">
        <v>2023</v>
      </c>
      <c r="J79" s="606" t="s">
        <v>702</v>
      </c>
      <c r="K79" s="615" t="s">
        <v>4829</v>
      </c>
      <c r="L79" s="300">
        <v>45381</v>
      </c>
      <c r="M79" s="296" t="s">
        <v>690</v>
      </c>
      <c r="N79" s="281">
        <f t="shared" si="17"/>
        <v>45402</v>
      </c>
      <c r="O79" s="562"/>
    </row>
    <row r="80" spans="1:15" ht="15">
      <c r="A80" s="3">
        <v>36</v>
      </c>
      <c r="B80" s="605" t="s">
        <v>3924</v>
      </c>
      <c r="C80" s="606">
        <v>16</v>
      </c>
      <c r="D80" s="606">
        <v>399</v>
      </c>
      <c r="E80" s="673">
        <f t="shared" si="18"/>
        <v>4.0100250626566414</v>
      </c>
      <c r="F80" s="606"/>
      <c r="G80" s="606" t="s">
        <v>4895</v>
      </c>
      <c r="H80" s="605" t="s">
        <v>4974</v>
      </c>
      <c r="I80" s="607">
        <v>2021</v>
      </c>
      <c r="J80" s="606" t="s">
        <v>685</v>
      </c>
      <c r="K80" s="295" t="s">
        <v>4975</v>
      </c>
      <c r="L80" s="300">
        <v>45328</v>
      </c>
      <c r="M80" s="296" t="s">
        <v>690</v>
      </c>
      <c r="N80" s="281">
        <f t="shared" si="17"/>
        <v>45349</v>
      </c>
      <c r="O80" s="562"/>
    </row>
    <row r="81" spans="1:15" ht="15">
      <c r="A81" s="3">
        <v>37</v>
      </c>
      <c r="B81" s="697" t="s">
        <v>3923</v>
      </c>
      <c r="C81" s="470">
        <v>16</v>
      </c>
      <c r="D81" s="606">
        <v>206</v>
      </c>
      <c r="E81" s="673">
        <f t="shared" si="18"/>
        <v>7.7669902912621351</v>
      </c>
      <c r="F81" s="470"/>
      <c r="G81" s="606" t="s">
        <v>1318</v>
      </c>
      <c r="H81" s="605" t="s">
        <v>5006</v>
      </c>
      <c r="I81" s="607">
        <v>2023</v>
      </c>
      <c r="J81" s="606" t="s">
        <v>685</v>
      </c>
      <c r="K81" s="295" t="s">
        <v>5007</v>
      </c>
      <c r="L81" s="300">
        <v>45396</v>
      </c>
      <c r="M81" s="296" t="s">
        <v>280</v>
      </c>
      <c r="N81" s="281">
        <f t="shared" si="17"/>
        <v>45417</v>
      </c>
      <c r="O81" s="633"/>
    </row>
    <row r="82" spans="1:15" ht="15">
      <c r="A82" s="3">
        <v>38</v>
      </c>
      <c r="B82" s="471" t="s">
        <v>3918</v>
      </c>
      <c r="C82" s="470">
        <v>9</v>
      </c>
      <c r="D82" s="606">
        <v>350</v>
      </c>
      <c r="E82" s="673">
        <f t="shared" si="18"/>
        <v>2.5714285714285712</v>
      </c>
      <c r="F82" s="470"/>
      <c r="G82" s="470" t="s">
        <v>1318</v>
      </c>
      <c r="H82" s="298" t="s">
        <v>4950</v>
      </c>
      <c r="I82" s="297">
        <v>2023</v>
      </c>
      <c r="J82" s="470" t="s">
        <v>685</v>
      </c>
      <c r="K82" s="295" t="s">
        <v>4951</v>
      </c>
      <c r="L82" s="300">
        <v>45319</v>
      </c>
      <c r="M82" s="296" t="s">
        <v>280</v>
      </c>
      <c r="N82" s="281">
        <f t="shared" si="17"/>
        <v>45340</v>
      </c>
      <c r="O82" s="562"/>
    </row>
    <row r="83" spans="1:15" ht="15">
      <c r="A83" s="3">
        <v>39</v>
      </c>
      <c r="B83" s="697" t="s">
        <v>3923</v>
      </c>
      <c r="C83" s="470">
        <v>24</v>
      </c>
      <c r="D83" s="606">
        <v>450</v>
      </c>
      <c r="E83" s="673">
        <f t="shared" si="18"/>
        <v>5.3333333333333339</v>
      </c>
      <c r="F83" s="470"/>
      <c r="G83" s="606" t="s">
        <v>5047</v>
      </c>
      <c r="H83" s="605" t="s">
        <v>5048</v>
      </c>
      <c r="I83" s="607">
        <v>2023</v>
      </c>
      <c r="J83" s="606" t="s">
        <v>1196</v>
      </c>
      <c r="K83" s="295"/>
      <c r="L83" s="300">
        <v>45417</v>
      </c>
      <c r="M83" s="296" t="s">
        <v>690</v>
      </c>
      <c r="N83" s="281">
        <f t="shared" si="17"/>
        <v>45438</v>
      </c>
      <c r="O83" s="562"/>
    </row>
    <row r="84" spans="1:15" ht="15">
      <c r="A84" s="3">
        <v>40</v>
      </c>
      <c r="B84" s="697" t="s">
        <v>3923</v>
      </c>
      <c r="C84" s="470">
        <v>0</v>
      </c>
      <c r="D84" s="606">
        <v>279</v>
      </c>
      <c r="E84" s="673">
        <f t="shared" si="18"/>
        <v>0</v>
      </c>
      <c r="F84" s="470"/>
      <c r="G84" s="470" t="s">
        <v>1318</v>
      </c>
      <c r="H84" s="298" t="s">
        <v>5014</v>
      </c>
      <c r="I84" s="297">
        <v>2023</v>
      </c>
      <c r="J84" s="470" t="s">
        <v>702</v>
      </c>
      <c r="K84" s="295" t="s">
        <v>5015</v>
      </c>
      <c r="L84" s="300">
        <v>45402</v>
      </c>
      <c r="M84" s="296" t="s">
        <v>690</v>
      </c>
      <c r="N84" s="281">
        <f t="shared" si="17"/>
        <v>45423</v>
      </c>
      <c r="O84" s="562"/>
    </row>
    <row r="85" spans="1:15" ht="15">
      <c r="A85" s="3">
        <v>41</v>
      </c>
      <c r="B85" s="712" t="s">
        <v>3966</v>
      </c>
      <c r="C85" s="606">
        <v>17</v>
      </c>
      <c r="D85" s="606">
        <v>175</v>
      </c>
      <c r="E85" s="673">
        <f t="shared" si="18"/>
        <v>9.7142857142857135</v>
      </c>
      <c r="F85" s="606"/>
      <c r="G85" s="606" t="s">
        <v>1318</v>
      </c>
      <c r="H85" s="605" t="s">
        <v>5016</v>
      </c>
      <c r="I85" s="607">
        <v>2023</v>
      </c>
      <c r="J85" s="606" t="s">
        <v>702</v>
      </c>
      <c r="K85" s="295" t="s">
        <v>5017</v>
      </c>
      <c r="L85" s="650">
        <v>45402</v>
      </c>
      <c r="M85" s="296" t="s">
        <v>690</v>
      </c>
      <c r="N85" s="281">
        <f t="shared" si="17"/>
        <v>45423</v>
      </c>
      <c r="O85" s="633"/>
    </row>
    <row r="86" spans="1:15" ht="15">
      <c r="A86" s="3">
        <v>42</v>
      </c>
      <c r="B86" s="697" t="s">
        <v>4111</v>
      </c>
      <c r="C86" s="470">
        <v>27</v>
      </c>
      <c r="D86" s="606">
        <v>304</v>
      </c>
      <c r="E86" s="673">
        <f t="shared" si="18"/>
        <v>8.8815789473684212</v>
      </c>
      <c r="F86" s="470"/>
      <c r="G86" s="606" t="s">
        <v>5029</v>
      </c>
      <c r="H86" s="605" t="s">
        <v>5023</v>
      </c>
      <c r="I86" s="607">
        <v>2023</v>
      </c>
      <c r="J86" s="606" t="s">
        <v>1196</v>
      </c>
      <c r="K86" s="615" t="s">
        <v>5024</v>
      </c>
      <c r="L86" s="300">
        <v>45410</v>
      </c>
      <c r="M86" s="296" t="s">
        <v>690</v>
      </c>
      <c r="N86" s="281">
        <f t="shared" si="17"/>
        <v>45431</v>
      </c>
      <c r="O86" s="633"/>
    </row>
    <row r="87" spans="1:15" ht="15">
      <c r="A87" s="3">
        <v>43</v>
      </c>
      <c r="B87" s="605" t="s">
        <v>4851</v>
      </c>
      <c r="C87" s="470">
        <v>63</v>
      </c>
      <c r="D87" s="606">
        <v>293</v>
      </c>
      <c r="E87" s="673">
        <f t="shared" si="18"/>
        <v>21.501706484641637</v>
      </c>
      <c r="F87" s="470"/>
      <c r="G87" s="606" t="s">
        <v>4854</v>
      </c>
      <c r="H87" s="605" t="s">
        <v>4858</v>
      </c>
      <c r="I87" s="607">
        <v>2023</v>
      </c>
      <c r="J87" s="606" t="s">
        <v>702</v>
      </c>
      <c r="K87" s="615" t="s">
        <v>4859</v>
      </c>
      <c r="L87" s="300">
        <v>45410</v>
      </c>
      <c r="M87" s="296" t="s">
        <v>690</v>
      </c>
      <c r="N87" s="281">
        <f t="shared" si="17"/>
        <v>45431</v>
      </c>
      <c r="O87" s="633"/>
    </row>
    <row r="88" spans="1:15" ht="15">
      <c r="A88" s="3">
        <v>44</v>
      </c>
      <c r="B88" s="697" t="s">
        <v>3924</v>
      </c>
      <c r="C88" s="470">
        <v>0</v>
      </c>
      <c r="D88" s="606">
        <v>267</v>
      </c>
      <c r="E88" s="673">
        <f t="shared" si="18"/>
        <v>0</v>
      </c>
      <c r="F88" s="470"/>
      <c r="G88" s="606" t="s">
        <v>5029</v>
      </c>
      <c r="H88" s="605" t="s">
        <v>5025</v>
      </c>
      <c r="I88" s="607">
        <v>2023</v>
      </c>
      <c r="J88" s="606" t="s">
        <v>702</v>
      </c>
      <c r="K88" s="295" t="s">
        <v>5026</v>
      </c>
      <c r="L88" s="300">
        <v>45410</v>
      </c>
      <c r="M88" s="296" t="s">
        <v>690</v>
      </c>
      <c r="N88" s="281">
        <f t="shared" si="17"/>
        <v>45431</v>
      </c>
      <c r="O88" s="633"/>
    </row>
    <row r="89" spans="1:15" ht="15">
      <c r="A89" s="3">
        <v>45</v>
      </c>
      <c r="B89" s="697" t="s">
        <v>3924</v>
      </c>
      <c r="C89" s="470">
        <v>161</v>
      </c>
      <c r="D89" s="606">
        <v>266</v>
      </c>
      <c r="E89" s="673">
        <f t="shared" si="18"/>
        <v>60.526315789473685</v>
      </c>
      <c r="F89" s="470"/>
      <c r="G89" s="606" t="s">
        <v>4854</v>
      </c>
      <c r="H89" s="605" t="s">
        <v>5033</v>
      </c>
      <c r="I89" s="607">
        <v>2013</v>
      </c>
      <c r="J89" s="606" t="s">
        <v>748</v>
      </c>
      <c r="K89" s="615" t="s">
        <v>5034</v>
      </c>
      <c r="L89" s="300">
        <v>45424</v>
      </c>
      <c r="M89" s="296" t="s">
        <v>280</v>
      </c>
      <c r="N89" s="281">
        <f t="shared" si="17"/>
        <v>45445</v>
      </c>
      <c r="O89" s="633"/>
    </row>
    <row r="90" spans="1:15" ht="15">
      <c r="A90" s="3">
        <v>46</v>
      </c>
      <c r="B90" s="697" t="s">
        <v>3924</v>
      </c>
      <c r="C90" s="490">
        <v>24</v>
      </c>
      <c r="D90" s="715">
        <v>581</v>
      </c>
      <c r="E90" s="673">
        <f t="shared" si="18"/>
        <v>4.1308089500860588</v>
      </c>
      <c r="F90" s="490"/>
      <c r="G90" s="606" t="s">
        <v>5029</v>
      </c>
      <c r="H90" s="605" t="s">
        <v>5035</v>
      </c>
      <c r="I90" s="607">
        <v>2020</v>
      </c>
      <c r="J90" s="606" t="s">
        <v>748</v>
      </c>
      <c r="K90" s="615" t="s">
        <v>5036</v>
      </c>
      <c r="L90" s="300">
        <v>45424</v>
      </c>
      <c r="M90" s="296" t="s">
        <v>280</v>
      </c>
      <c r="N90" s="281">
        <f t="shared" si="17"/>
        <v>45445</v>
      </c>
      <c r="O90" s="633"/>
    </row>
    <row r="91" spans="1:15" ht="15">
      <c r="A91" s="3">
        <v>47</v>
      </c>
      <c r="B91" s="697" t="s">
        <v>4109</v>
      </c>
      <c r="C91" s="470">
        <v>1</v>
      </c>
      <c r="D91" s="606">
        <v>365</v>
      </c>
      <c r="E91" s="673">
        <f t="shared" si="18"/>
        <v>0.27397260273972601</v>
      </c>
      <c r="F91" s="470"/>
      <c r="G91" s="606" t="s">
        <v>5029</v>
      </c>
      <c r="H91" s="605" t="s">
        <v>5037</v>
      </c>
      <c r="I91" s="607">
        <v>2024</v>
      </c>
      <c r="J91" s="606" t="s">
        <v>702</v>
      </c>
      <c r="K91" s="295" t="s">
        <v>5038</v>
      </c>
      <c r="L91" s="300">
        <v>45424</v>
      </c>
      <c r="M91" s="296" t="s">
        <v>280</v>
      </c>
      <c r="N91" s="281">
        <f t="shared" si="17"/>
        <v>45445</v>
      </c>
      <c r="O91" s="633"/>
    </row>
    <row r="92" spans="1:15" ht="15">
      <c r="A92" s="3">
        <v>48</v>
      </c>
      <c r="B92" s="697" t="s">
        <v>1891</v>
      </c>
      <c r="C92" s="470">
        <v>3</v>
      </c>
      <c r="D92" s="606">
        <v>217</v>
      </c>
      <c r="E92" s="673">
        <f t="shared" si="18"/>
        <v>1.3824884792626728</v>
      </c>
      <c r="F92" s="470"/>
      <c r="G92" s="470" t="s">
        <v>1318</v>
      </c>
      <c r="H92" s="298" t="s">
        <v>5041</v>
      </c>
      <c r="I92" s="297">
        <v>2020</v>
      </c>
      <c r="J92" s="470" t="s">
        <v>1196</v>
      </c>
      <c r="K92" s="295" t="s">
        <v>5044</v>
      </c>
      <c r="L92" s="300">
        <v>45431</v>
      </c>
      <c r="M92" s="296" t="s">
        <v>690</v>
      </c>
      <c r="N92" s="281">
        <f t="shared" si="17"/>
        <v>45452</v>
      </c>
      <c r="O92" s="633"/>
    </row>
    <row r="93" spans="1:15" ht="15">
      <c r="A93" s="3">
        <v>49</v>
      </c>
      <c r="B93" s="712" t="s">
        <v>5066</v>
      </c>
      <c r="C93" s="606">
        <v>11</v>
      </c>
      <c r="D93" s="606">
        <v>217</v>
      </c>
      <c r="E93" s="673">
        <f t="shared" si="18"/>
        <v>5.0691244239631335</v>
      </c>
      <c r="F93" s="606"/>
      <c r="G93" s="470" t="s">
        <v>1318</v>
      </c>
      <c r="H93" s="471" t="s">
        <v>5064</v>
      </c>
      <c r="I93" s="297">
        <v>2022</v>
      </c>
      <c r="J93" s="470" t="s">
        <v>685</v>
      </c>
      <c r="K93" s="295" t="s">
        <v>5065</v>
      </c>
      <c r="L93" s="650">
        <v>45466</v>
      </c>
      <c r="M93" s="296" t="s">
        <v>280</v>
      </c>
      <c r="N93" s="281">
        <f t="shared" si="17"/>
        <v>45487</v>
      </c>
      <c r="O93" s="633"/>
    </row>
    <row r="94" spans="1:15" ht="15">
      <c r="A94" s="3">
        <v>50</v>
      </c>
      <c r="B94" s="712" t="s">
        <v>5066</v>
      </c>
      <c r="C94" s="606"/>
      <c r="D94" s="606">
        <v>157</v>
      </c>
      <c r="E94" s="673">
        <f t="shared" si="18"/>
        <v>0</v>
      </c>
      <c r="F94" s="606"/>
      <c r="G94" s="606" t="s">
        <v>1318</v>
      </c>
      <c r="H94" s="605" t="s">
        <v>5042</v>
      </c>
      <c r="I94" s="607">
        <v>2012</v>
      </c>
      <c r="J94" s="606" t="s">
        <v>702</v>
      </c>
      <c r="K94" s="295" t="s">
        <v>5043</v>
      </c>
      <c r="L94" s="300">
        <v>45431</v>
      </c>
      <c r="M94" s="296" t="s">
        <v>690</v>
      </c>
      <c r="N94" s="281">
        <f t="shared" si="17"/>
        <v>45452</v>
      </c>
      <c r="O94" s="633"/>
    </row>
    <row r="95" spans="1:15" ht="15">
      <c r="A95" s="3">
        <v>51</v>
      </c>
      <c r="B95" s="697" t="s">
        <v>3923</v>
      </c>
      <c r="C95" s="470"/>
      <c r="D95" s="606">
        <v>346</v>
      </c>
      <c r="E95" s="673">
        <f t="shared" si="18"/>
        <v>0</v>
      </c>
      <c r="F95" s="470"/>
      <c r="G95" s="470" t="s">
        <v>5029</v>
      </c>
      <c r="H95" s="298" t="s">
        <v>5039</v>
      </c>
      <c r="I95" s="297">
        <v>2023</v>
      </c>
      <c r="J95" s="470" t="s">
        <v>702</v>
      </c>
      <c r="K95" s="295" t="s">
        <v>5040</v>
      </c>
      <c r="L95" s="650">
        <v>45445</v>
      </c>
      <c r="M95" s="296" t="s">
        <v>690</v>
      </c>
      <c r="N95" s="281">
        <f t="shared" si="17"/>
        <v>45466</v>
      </c>
      <c r="O95" s="633"/>
    </row>
    <row r="96" spans="1:15" ht="15">
      <c r="A96" s="3">
        <v>52</v>
      </c>
      <c r="B96" s="712" t="s">
        <v>5066</v>
      </c>
      <c r="C96" s="606">
        <v>0</v>
      </c>
      <c r="D96" s="606">
        <v>242</v>
      </c>
      <c r="E96" s="673">
        <f t="shared" si="18"/>
        <v>0</v>
      </c>
      <c r="F96" s="606"/>
      <c r="G96" s="470" t="s">
        <v>1318</v>
      </c>
      <c r="H96" s="471" t="s">
        <v>5067</v>
      </c>
      <c r="I96" s="297">
        <v>2023</v>
      </c>
      <c r="J96" s="470" t="s">
        <v>4946</v>
      </c>
      <c r="K96" s="295" t="s">
        <v>5068</v>
      </c>
      <c r="L96" s="300">
        <v>45466</v>
      </c>
      <c r="M96" s="296" t="s">
        <v>280</v>
      </c>
      <c r="N96" s="281">
        <f t="shared" si="17"/>
        <v>45487</v>
      </c>
      <c r="O96" s="633"/>
    </row>
    <row r="97" spans="1:15" ht="15">
      <c r="A97" s="3">
        <v>53</v>
      </c>
      <c r="B97" s="712" t="s">
        <v>5066</v>
      </c>
      <c r="C97" s="606"/>
      <c r="D97" s="606">
        <v>478</v>
      </c>
      <c r="E97" s="673">
        <f t="shared" si="18"/>
        <v>0</v>
      </c>
      <c r="F97" s="606"/>
      <c r="G97" s="606" t="s">
        <v>1318</v>
      </c>
      <c r="H97" s="605" t="s">
        <v>5049</v>
      </c>
      <c r="I97" s="607">
        <v>2017</v>
      </c>
      <c r="J97" s="606" t="s">
        <v>702</v>
      </c>
      <c r="K97" s="295" t="s">
        <v>5050</v>
      </c>
      <c r="L97" s="650">
        <v>45445</v>
      </c>
      <c r="M97" s="296" t="s">
        <v>690</v>
      </c>
      <c r="N97" s="281">
        <f t="shared" si="17"/>
        <v>45466</v>
      </c>
      <c r="O97" s="633"/>
    </row>
    <row r="98" spans="1:15" ht="15">
      <c r="A98" s="3">
        <v>54</v>
      </c>
      <c r="B98" s="697" t="s">
        <v>4851</v>
      </c>
      <c r="C98" s="470"/>
      <c r="D98" s="606">
        <v>219</v>
      </c>
      <c r="E98" s="673">
        <f t="shared" si="18"/>
        <v>0</v>
      </c>
      <c r="F98" s="470"/>
      <c r="G98" s="470" t="s">
        <v>5057</v>
      </c>
      <c r="H98" s="298" t="s">
        <v>5058</v>
      </c>
      <c r="I98" s="297">
        <v>2024</v>
      </c>
      <c r="J98" s="470" t="s">
        <v>702</v>
      </c>
      <c r="K98" s="295" t="s">
        <v>5059</v>
      </c>
      <c r="L98" s="300">
        <v>45459</v>
      </c>
      <c r="M98" s="296" t="s">
        <v>690</v>
      </c>
      <c r="N98" s="281">
        <f t="shared" si="17"/>
        <v>45480</v>
      </c>
      <c r="O98" s="562"/>
    </row>
    <row r="99" spans="1:15" ht="15">
      <c r="A99" s="3">
        <v>55</v>
      </c>
      <c r="B99" s="712" t="s">
        <v>3918</v>
      </c>
      <c r="C99" s="606">
        <v>27</v>
      </c>
      <c r="D99" s="606">
        <v>327</v>
      </c>
      <c r="E99" s="673">
        <f t="shared" si="18"/>
        <v>8.2568807339449553</v>
      </c>
      <c r="F99" s="606"/>
      <c r="G99" s="606" t="s">
        <v>4854</v>
      </c>
      <c r="H99" s="605" t="s">
        <v>5060</v>
      </c>
      <c r="I99" s="607">
        <v>2023</v>
      </c>
      <c r="J99" s="606" t="s">
        <v>702</v>
      </c>
      <c r="K99" s="295" t="s">
        <v>5061</v>
      </c>
      <c r="L99" s="650">
        <v>45459</v>
      </c>
      <c r="M99" s="296" t="s">
        <v>690</v>
      </c>
      <c r="N99" s="281">
        <f t="shared" si="17"/>
        <v>45480</v>
      </c>
      <c r="O99" s="562"/>
    </row>
    <row r="100" spans="1:15" ht="15">
      <c r="A100" s="3">
        <v>56</v>
      </c>
      <c r="B100" s="712" t="s">
        <v>3923</v>
      </c>
      <c r="C100" s="606">
        <v>32</v>
      </c>
      <c r="D100" s="606">
        <v>305</v>
      </c>
      <c r="E100" s="673">
        <f t="shared" si="18"/>
        <v>10.491803278688524</v>
      </c>
      <c r="F100" s="606"/>
      <c r="G100" s="606" t="s">
        <v>4854</v>
      </c>
      <c r="H100" s="605" t="s">
        <v>5063</v>
      </c>
      <c r="I100" s="607">
        <v>2023</v>
      </c>
      <c r="J100" s="606" t="s">
        <v>1196</v>
      </c>
      <c r="K100" s="295"/>
      <c r="L100" s="650">
        <v>45459</v>
      </c>
      <c r="M100" s="296" t="s">
        <v>690</v>
      </c>
      <c r="N100" s="281">
        <f t="shared" si="17"/>
        <v>45480</v>
      </c>
      <c r="O100" s="562"/>
    </row>
    <row r="101" spans="1:15" ht="15">
      <c r="A101" s="3">
        <v>57</v>
      </c>
      <c r="B101" s="474" t="s">
        <v>1891</v>
      </c>
      <c r="C101" s="473">
        <v>196</v>
      </c>
      <c r="D101" s="585">
        <v>261</v>
      </c>
      <c r="E101" s="675">
        <f t="shared" si="18"/>
        <v>75.095785440613028</v>
      </c>
      <c r="F101" s="473"/>
      <c r="G101" s="473" t="s">
        <v>4940</v>
      </c>
      <c r="H101" s="474" t="s">
        <v>4414</v>
      </c>
      <c r="I101" s="312">
        <v>2020</v>
      </c>
      <c r="J101" s="585" t="s">
        <v>4113</v>
      </c>
      <c r="K101" s="586"/>
      <c r="L101" s="587"/>
      <c r="M101" s="348"/>
      <c r="N101" s="281">
        <f t="shared" si="17"/>
        <v>14</v>
      </c>
      <c r="O101" s="562"/>
    </row>
    <row r="102" spans="1:15" ht="15">
      <c r="A102" s="3">
        <v>58</v>
      </c>
      <c r="B102" s="705" t="s">
        <v>4111</v>
      </c>
      <c r="C102" s="473">
        <v>125</v>
      </c>
      <c r="D102" s="585">
        <v>269</v>
      </c>
      <c r="E102" s="675">
        <f t="shared" si="18"/>
        <v>46.468401486988846</v>
      </c>
      <c r="F102" s="473"/>
      <c r="G102" s="653" t="s">
        <v>4988</v>
      </c>
      <c r="H102" s="701" t="s">
        <v>4997</v>
      </c>
      <c r="I102" s="702">
        <v>2020</v>
      </c>
      <c r="J102" s="585" t="s">
        <v>2401</v>
      </c>
      <c r="K102" s="706"/>
      <c r="L102" s="587"/>
      <c r="M102" s="348"/>
      <c r="N102" s="281">
        <f t="shared" si="17"/>
        <v>14</v>
      </c>
      <c r="O102" s="562"/>
    </row>
    <row r="103" spans="1:15" ht="15">
      <c r="A103" s="3">
        <v>59</v>
      </c>
      <c r="B103" s="474" t="s">
        <v>3924</v>
      </c>
      <c r="C103" s="473">
        <v>308</v>
      </c>
      <c r="D103" s="585">
        <v>416</v>
      </c>
      <c r="E103" s="675">
        <f t="shared" si="18"/>
        <v>74.038461538461547</v>
      </c>
      <c r="F103" s="473"/>
      <c r="G103" s="713" t="s">
        <v>4843</v>
      </c>
      <c r="H103" s="474" t="s">
        <v>5021</v>
      </c>
      <c r="I103" s="312">
        <v>2022</v>
      </c>
      <c r="J103" s="473" t="s">
        <v>4113</v>
      </c>
      <c r="K103" s="706"/>
      <c r="L103" s="587"/>
      <c r="M103" s="348"/>
      <c r="N103" s="281">
        <f t="shared" si="17"/>
        <v>14</v>
      </c>
      <c r="O103" s="562"/>
    </row>
    <row r="104" spans="1:15" ht="15">
      <c r="A104" s="3">
        <v>60</v>
      </c>
      <c r="B104" s="474" t="s">
        <v>4111</v>
      </c>
      <c r="C104" s="473">
        <v>136</v>
      </c>
      <c r="D104" s="585">
        <v>662</v>
      </c>
      <c r="E104" s="675">
        <f t="shared" si="18"/>
        <v>20.543806646525681</v>
      </c>
      <c r="F104" s="473"/>
      <c r="G104" s="473" t="s">
        <v>4843</v>
      </c>
      <c r="H104" s="474" t="s">
        <v>5011</v>
      </c>
      <c r="I104" s="312">
        <v>2022</v>
      </c>
      <c r="J104" s="473" t="s">
        <v>4113</v>
      </c>
      <c r="K104" s="310"/>
      <c r="L104" s="587"/>
      <c r="M104" s="348"/>
      <c r="N104" s="281">
        <f t="shared" si="17"/>
        <v>14</v>
      </c>
      <c r="O104" s="562"/>
    </row>
    <row r="105" spans="1:15" ht="15">
      <c r="A105" s="3">
        <v>61</v>
      </c>
      <c r="B105" s="701" t="s">
        <v>4515</v>
      </c>
      <c r="C105" s="585">
        <v>163</v>
      </c>
      <c r="D105" s="585">
        <v>432</v>
      </c>
      <c r="E105" s="675">
        <f t="shared" si="18"/>
        <v>37.731481481481481</v>
      </c>
      <c r="F105" s="585"/>
      <c r="G105" s="703" t="s">
        <v>4854</v>
      </c>
      <c r="H105" s="701" t="s">
        <v>4865</v>
      </c>
      <c r="I105" s="702">
        <v>2023</v>
      </c>
      <c r="J105" s="473" t="s">
        <v>5019</v>
      </c>
      <c r="K105" s="310"/>
      <c r="L105" s="587"/>
      <c r="M105" s="348"/>
      <c r="N105" s="281">
        <f t="shared" si="17"/>
        <v>14</v>
      </c>
      <c r="O105" s="562"/>
    </row>
    <row r="106" spans="1:15" ht="15">
      <c r="A106" s="3">
        <v>62</v>
      </c>
      <c r="B106" s="712" t="s">
        <v>4515</v>
      </c>
      <c r="C106" s="606">
        <v>25</v>
      </c>
      <c r="D106" s="606">
        <v>353</v>
      </c>
      <c r="E106" s="673">
        <f t="shared" ref="E106:E107" si="19">(C106/D106)*100</f>
        <v>7.0821529745042495</v>
      </c>
      <c r="F106" s="606"/>
      <c r="G106" s="470" t="s">
        <v>5029</v>
      </c>
      <c r="H106" s="471" t="s">
        <v>2994</v>
      </c>
      <c r="I106" s="297">
        <v>2019</v>
      </c>
      <c r="J106" s="470" t="s">
        <v>685</v>
      </c>
      <c r="K106" s="295" t="s">
        <v>5071</v>
      </c>
      <c r="L106" s="300">
        <v>45473</v>
      </c>
      <c r="M106" s="296" t="s">
        <v>280</v>
      </c>
      <c r="N106" s="281">
        <f t="shared" si="17"/>
        <v>45494</v>
      </c>
      <c r="O106" s="9"/>
    </row>
    <row r="107" spans="1:15" ht="15">
      <c r="A107" s="3">
        <v>63</v>
      </c>
      <c r="B107" s="605" t="s">
        <v>3923</v>
      </c>
      <c r="C107" s="606">
        <v>50</v>
      </c>
      <c r="D107" s="606">
        <v>339</v>
      </c>
      <c r="E107" s="673">
        <f t="shared" si="19"/>
        <v>14.749262536873156</v>
      </c>
      <c r="F107" s="606"/>
      <c r="G107" s="606" t="s">
        <v>4895</v>
      </c>
      <c r="H107" s="605" t="s">
        <v>4972</v>
      </c>
      <c r="I107" s="607">
        <v>2021</v>
      </c>
      <c r="J107" s="606" t="s">
        <v>685</v>
      </c>
      <c r="K107" s="295" t="s">
        <v>4973</v>
      </c>
      <c r="L107" s="300">
        <v>45473</v>
      </c>
      <c r="M107" s="296" t="s">
        <v>280</v>
      </c>
      <c r="N107" s="281">
        <f t="shared" si="17"/>
        <v>45494</v>
      </c>
      <c r="O107" s="9"/>
    </row>
    <row r="108" spans="1:15" ht="15">
      <c r="A108" s="3">
        <v>64</v>
      </c>
      <c r="B108" s="605" t="s">
        <v>4515</v>
      </c>
      <c r="C108" s="606">
        <v>130</v>
      </c>
      <c r="D108" s="606">
        <v>292</v>
      </c>
      <c r="E108" s="673">
        <f t="shared" ref="E108:E112" si="20">(C108/D108)*100</f>
        <v>44.520547945205479</v>
      </c>
      <c r="F108" s="606"/>
      <c r="G108" s="606" t="s">
        <v>4988</v>
      </c>
      <c r="H108" s="605" t="s">
        <v>4984</v>
      </c>
      <c r="I108" s="607">
        <v>2023</v>
      </c>
      <c r="J108" s="606" t="s">
        <v>1196</v>
      </c>
      <c r="K108" s="615" t="s">
        <v>5018</v>
      </c>
      <c r="L108" s="300">
        <v>45487</v>
      </c>
      <c r="M108" s="296" t="s">
        <v>280</v>
      </c>
      <c r="N108" s="281">
        <f t="shared" ref="N108:N112" si="21">IF(M108="O",L108+21,L108+14)</f>
        <v>45508</v>
      </c>
      <c r="O108" s="9"/>
    </row>
    <row r="109" spans="1:15" ht="15">
      <c r="A109" s="3">
        <v>65</v>
      </c>
      <c r="B109" s="716" t="s">
        <v>3966</v>
      </c>
      <c r="C109" s="611">
        <v>280</v>
      </c>
      <c r="D109" s="611">
        <v>280</v>
      </c>
      <c r="E109" s="676">
        <f t="shared" ref="E109:E110" si="22">(C109/D109)*100</f>
        <v>100</v>
      </c>
      <c r="F109" s="611">
        <v>27</v>
      </c>
      <c r="G109" s="611" t="s">
        <v>4940</v>
      </c>
      <c r="H109" s="610" t="s">
        <v>5055</v>
      </c>
      <c r="I109" s="612">
        <v>2023</v>
      </c>
      <c r="J109" s="611" t="s">
        <v>702</v>
      </c>
      <c r="K109" s="244" t="s">
        <v>5056</v>
      </c>
      <c r="L109" s="284">
        <v>45487</v>
      </c>
      <c r="M109" s="279" t="s">
        <v>280</v>
      </c>
      <c r="N109" s="281">
        <f t="shared" ref="N109:N110" si="23">IF(M109="O",L109+21,L109+14)</f>
        <v>45508</v>
      </c>
      <c r="O109" s="9"/>
    </row>
    <row r="110" spans="1:15" ht="15">
      <c r="A110" s="3">
        <v>66</v>
      </c>
      <c r="B110" s="716" t="s">
        <v>2294</v>
      </c>
      <c r="C110" s="611">
        <v>237</v>
      </c>
      <c r="D110" s="611">
        <v>237</v>
      </c>
      <c r="E110" s="676">
        <f t="shared" si="22"/>
        <v>100</v>
      </c>
      <c r="F110" s="611">
        <v>28</v>
      </c>
      <c r="G110" s="611" t="s">
        <v>4968</v>
      </c>
      <c r="H110" s="610" t="s">
        <v>5080</v>
      </c>
      <c r="I110" s="612">
        <v>2024</v>
      </c>
      <c r="J110" s="611" t="s">
        <v>295</v>
      </c>
      <c r="K110" s="244" t="s">
        <v>5076</v>
      </c>
      <c r="L110" s="284">
        <v>45494</v>
      </c>
      <c r="M110" s="279" t="s">
        <v>280</v>
      </c>
      <c r="N110" s="281">
        <f t="shared" si="23"/>
        <v>45515</v>
      </c>
      <c r="O110" s="9"/>
    </row>
    <row r="111" spans="1:15" ht="15">
      <c r="A111" s="3">
        <v>67</v>
      </c>
      <c r="B111" s="605" t="s">
        <v>5074</v>
      </c>
      <c r="C111" s="606">
        <v>29</v>
      </c>
      <c r="D111" s="606">
        <v>584</v>
      </c>
      <c r="E111" s="673">
        <f t="shared" si="20"/>
        <v>4.9657534246575343</v>
      </c>
      <c r="F111" s="606"/>
      <c r="G111" s="606" t="s">
        <v>5029</v>
      </c>
      <c r="H111" s="605" t="s">
        <v>5078</v>
      </c>
      <c r="I111" s="607">
        <v>2020</v>
      </c>
      <c r="J111" s="606" t="s">
        <v>295</v>
      </c>
      <c r="K111" s="615" t="s">
        <v>5073</v>
      </c>
      <c r="L111" s="300">
        <v>45494</v>
      </c>
      <c r="M111" s="296" t="s">
        <v>280</v>
      </c>
      <c r="N111" s="281">
        <f t="shared" si="21"/>
        <v>45515</v>
      </c>
      <c r="O111" s="9"/>
    </row>
    <row r="112" spans="1:15" ht="15">
      <c r="A112" s="3">
        <v>68</v>
      </c>
      <c r="B112" s="712" t="s">
        <v>299</v>
      </c>
      <c r="C112" s="606">
        <v>21</v>
      </c>
      <c r="D112" s="606">
        <v>596</v>
      </c>
      <c r="E112" s="673">
        <f t="shared" si="20"/>
        <v>3.523489932885906</v>
      </c>
      <c r="F112" s="606"/>
      <c r="G112" s="606" t="s">
        <v>4940</v>
      </c>
      <c r="H112" s="605" t="s">
        <v>5079</v>
      </c>
      <c r="I112" s="607">
        <v>2024</v>
      </c>
      <c r="J112" s="606" t="s">
        <v>295</v>
      </c>
      <c r="K112" s="295" t="s">
        <v>5075</v>
      </c>
      <c r="L112" s="300">
        <v>45494</v>
      </c>
      <c r="M112" s="296" t="s">
        <v>280</v>
      </c>
      <c r="N112" s="281">
        <f t="shared" si="21"/>
        <v>45515</v>
      </c>
      <c r="O112" s="9"/>
    </row>
    <row r="113" spans="1:15" ht="15">
      <c r="A113" s="3">
        <v>69</v>
      </c>
      <c r="B113" s="697" t="s">
        <v>4109</v>
      </c>
      <c r="C113" s="470">
        <v>96</v>
      </c>
      <c r="D113" s="606">
        <v>445</v>
      </c>
      <c r="E113" s="673">
        <f t="shared" ref="E113:E118" si="24">(C113/D113)*100</f>
        <v>21.573033707865168</v>
      </c>
      <c r="F113" s="470"/>
      <c r="G113" s="470" t="s">
        <v>4940</v>
      </c>
      <c r="H113" s="298" t="s">
        <v>5051</v>
      </c>
      <c r="I113" s="297">
        <v>2024</v>
      </c>
      <c r="J113" s="470" t="s">
        <v>702</v>
      </c>
      <c r="K113" s="295" t="s">
        <v>5052</v>
      </c>
      <c r="L113" s="300">
        <v>45501</v>
      </c>
      <c r="M113" s="296" t="s">
        <v>690</v>
      </c>
      <c r="N113" s="281">
        <f t="shared" ref="N113:N118" si="25">IF(M113="O",L113+21,L113+14)</f>
        <v>45522</v>
      </c>
      <c r="O113" s="9"/>
    </row>
    <row r="114" spans="1:15" ht="15">
      <c r="A114" s="3">
        <v>70</v>
      </c>
      <c r="B114" s="712" t="s">
        <v>4515</v>
      </c>
      <c r="C114" s="606">
        <v>0</v>
      </c>
      <c r="D114" s="606">
        <v>155</v>
      </c>
      <c r="E114" s="673">
        <f t="shared" si="24"/>
        <v>0</v>
      </c>
      <c r="F114" s="606"/>
      <c r="G114" s="470" t="s">
        <v>5083</v>
      </c>
      <c r="H114" s="471" t="s">
        <v>5081</v>
      </c>
      <c r="I114" s="297">
        <v>2019</v>
      </c>
      <c r="J114" s="470" t="s">
        <v>702</v>
      </c>
      <c r="K114" s="295" t="s">
        <v>5082</v>
      </c>
      <c r="L114" s="300">
        <v>45501</v>
      </c>
      <c r="M114" s="296" t="s">
        <v>690</v>
      </c>
      <c r="N114" s="281">
        <f t="shared" si="25"/>
        <v>45522</v>
      </c>
      <c r="O114" s="9"/>
    </row>
    <row r="115" spans="1:15" ht="15">
      <c r="A115" s="3">
        <v>71</v>
      </c>
      <c r="B115" s="712" t="s">
        <v>4515</v>
      </c>
      <c r="C115" s="606">
        <v>33</v>
      </c>
      <c r="D115" s="606">
        <v>404</v>
      </c>
      <c r="E115" s="673">
        <f t="shared" si="24"/>
        <v>8.1683168316831694</v>
      </c>
      <c r="F115" s="606" t="s">
        <v>5077</v>
      </c>
      <c r="G115" s="606" t="s">
        <v>4988</v>
      </c>
      <c r="H115" s="471" t="s">
        <v>1177</v>
      </c>
      <c r="I115" s="297">
        <v>2021</v>
      </c>
      <c r="J115" s="470" t="s">
        <v>702</v>
      </c>
      <c r="K115" s="295" t="s">
        <v>5072</v>
      </c>
      <c r="L115" s="300">
        <v>45501</v>
      </c>
      <c r="M115" s="296" t="s">
        <v>690</v>
      </c>
      <c r="N115" s="281">
        <f t="shared" si="25"/>
        <v>45522</v>
      </c>
      <c r="O115" s="9"/>
    </row>
    <row r="116" spans="1:15" ht="15">
      <c r="A116" s="3">
        <v>72</v>
      </c>
      <c r="B116" s="610" t="s">
        <v>3923</v>
      </c>
      <c r="C116" s="611">
        <v>277</v>
      </c>
      <c r="D116" s="611">
        <v>277</v>
      </c>
      <c r="E116" s="676">
        <f t="shared" si="24"/>
        <v>100</v>
      </c>
      <c r="F116" s="611">
        <v>29</v>
      </c>
      <c r="G116" s="611" t="s">
        <v>5085</v>
      </c>
      <c r="H116" s="610" t="s">
        <v>4990</v>
      </c>
      <c r="I116" s="612">
        <v>2023</v>
      </c>
      <c r="J116" s="611" t="s">
        <v>702</v>
      </c>
      <c r="K116" s="613" t="s">
        <v>4981</v>
      </c>
      <c r="L116" s="284">
        <v>45501</v>
      </c>
      <c r="M116" s="279" t="s">
        <v>690</v>
      </c>
      <c r="N116" s="281">
        <f t="shared" si="25"/>
        <v>45522</v>
      </c>
      <c r="O116" s="9"/>
    </row>
    <row r="117" spans="1:15" ht="15">
      <c r="A117" s="3">
        <v>73</v>
      </c>
      <c r="B117" s="696" t="s">
        <v>1891</v>
      </c>
      <c r="C117" s="441">
        <v>107</v>
      </c>
      <c r="D117" s="611">
        <v>107</v>
      </c>
      <c r="E117" s="676">
        <f t="shared" si="24"/>
        <v>100</v>
      </c>
      <c r="F117" s="441">
        <v>30</v>
      </c>
      <c r="G117" s="441" t="s">
        <v>4962</v>
      </c>
      <c r="H117" s="442" t="s">
        <v>5090</v>
      </c>
      <c r="I117" s="242">
        <v>2024</v>
      </c>
      <c r="J117" s="441" t="s">
        <v>1196</v>
      </c>
      <c r="K117" s="244"/>
      <c r="L117" s="284">
        <v>45515</v>
      </c>
      <c r="M117" s="279" t="s">
        <v>280</v>
      </c>
      <c r="N117" s="281">
        <f t="shared" si="25"/>
        <v>45536</v>
      </c>
      <c r="O117" s="9"/>
    </row>
    <row r="118" spans="1:15" ht="15">
      <c r="A118" s="3">
        <v>74</v>
      </c>
      <c r="B118" s="712" t="s">
        <v>3924</v>
      </c>
      <c r="C118" s="606"/>
      <c r="D118" s="606">
        <v>302</v>
      </c>
      <c r="E118" s="673">
        <f t="shared" si="24"/>
        <v>0</v>
      </c>
      <c r="F118" s="606"/>
      <c r="G118" s="470" t="s">
        <v>1318</v>
      </c>
      <c r="H118" s="471" t="s">
        <v>5091</v>
      </c>
      <c r="I118" s="297">
        <v>2023</v>
      </c>
      <c r="J118" s="470" t="s">
        <v>1196</v>
      </c>
      <c r="K118" s="295"/>
      <c r="L118" s="300">
        <v>45515</v>
      </c>
      <c r="M118" s="296" t="s">
        <v>280</v>
      </c>
      <c r="N118" s="281">
        <f t="shared" si="25"/>
        <v>45536</v>
      </c>
      <c r="O118" s="9"/>
    </row>
    <row r="119" spans="1:15" ht="15.6">
      <c r="A119" s="3">
        <v>75</v>
      </c>
      <c r="B119" s="697" t="s">
        <v>4515</v>
      </c>
      <c r="C119" s="470">
        <v>14</v>
      </c>
      <c r="D119" s="606">
        <v>368</v>
      </c>
      <c r="E119" s="673">
        <f t="shared" ref="E119:E135" si="26">(C119/D119)*100</f>
        <v>3.804347826086957</v>
      </c>
      <c r="F119" s="470"/>
      <c r="G119" s="470" t="s">
        <v>1318</v>
      </c>
      <c r="H119" s="471" t="s">
        <v>5094</v>
      </c>
      <c r="I119" s="297">
        <v>2019</v>
      </c>
      <c r="J119" s="470" t="s">
        <v>702</v>
      </c>
      <c r="K119" s="295" t="s">
        <v>5095</v>
      </c>
      <c r="L119" s="300">
        <v>45515</v>
      </c>
      <c r="M119" s="296" t="s">
        <v>280</v>
      </c>
      <c r="N119" s="281">
        <f t="shared" ref="N119:N134" si="27">IF(M119="O",L119+21,L119+14)</f>
        <v>45536</v>
      </c>
      <c r="O119" s="331" t="s">
        <v>5115</v>
      </c>
    </row>
    <row r="120" spans="1:15" ht="15">
      <c r="A120" s="3">
        <v>76</v>
      </c>
      <c r="B120" s="712" t="s">
        <v>3923</v>
      </c>
      <c r="C120" s="606">
        <v>100</v>
      </c>
      <c r="D120" s="606">
        <v>238</v>
      </c>
      <c r="E120" s="673">
        <f t="shared" si="26"/>
        <v>42.016806722689076</v>
      </c>
      <c r="F120" s="606"/>
      <c r="G120" s="470" t="s">
        <v>5003</v>
      </c>
      <c r="H120" s="471" t="s">
        <v>5069</v>
      </c>
      <c r="I120" s="297">
        <v>2024</v>
      </c>
      <c r="J120" s="470" t="s">
        <v>702</v>
      </c>
      <c r="K120" s="295" t="s">
        <v>5070</v>
      </c>
      <c r="L120" s="300">
        <v>45515</v>
      </c>
      <c r="M120" s="296" t="s">
        <v>280</v>
      </c>
      <c r="N120" s="281">
        <f t="shared" si="27"/>
        <v>45536</v>
      </c>
      <c r="O120" s="9"/>
    </row>
    <row r="121" spans="1:15" ht="15">
      <c r="A121" s="3">
        <v>77</v>
      </c>
      <c r="B121" s="712" t="s">
        <v>3966</v>
      </c>
      <c r="C121" s="606"/>
      <c r="D121" s="606">
        <v>304</v>
      </c>
      <c r="E121" s="673">
        <f t="shared" si="26"/>
        <v>0</v>
      </c>
      <c r="F121" s="606"/>
      <c r="G121" s="470" t="s">
        <v>1318</v>
      </c>
      <c r="H121" s="471" t="s">
        <v>5096</v>
      </c>
      <c r="I121" s="297">
        <v>2024</v>
      </c>
      <c r="J121" s="470" t="s">
        <v>1196</v>
      </c>
      <c r="K121" s="295" t="s">
        <v>5097</v>
      </c>
      <c r="L121" s="300">
        <v>45522</v>
      </c>
      <c r="M121" s="296" t="s">
        <v>690</v>
      </c>
      <c r="N121" s="281">
        <f t="shared" si="27"/>
        <v>45543</v>
      </c>
      <c r="O121" s="9"/>
    </row>
    <row r="122" spans="1:15" ht="15">
      <c r="A122" s="3">
        <v>78</v>
      </c>
      <c r="B122" s="712" t="s">
        <v>4515</v>
      </c>
      <c r="C122" s="606"/>
      <c r="D122" s="606">
        <v>705</v>
      </c>
      <c r="E122" s="673">
        <f t="shared" si="26"/>
        <v>0</v>
      </c>
      <c r="F122" s="606" t="s">
        <v>5113</v>
      </c>
      <c r="G122" s="470" t="s">
        <v>4940</v>
      </c>
      <c r="H122" s="471" t="s">
        <v>5098</v>
      </c>
      <c r="I122" s="297">
        <v>2010</v>
      </c>
      <c r="J122" s="470" t="s">
        <v>1196</v>
      </c>
      <c r="K122" s="295" t="s">
        <v>5099</v>
      </c>
      <c r="L122" s="300">
        <v>45522</v>
      </c>
      <c r="M122" s="296" t="s">
        <v>690</v>
      </c>
      <c r="N122" s="281">
        <f t="shared" si="27"/>
        <v>45543</v>
      </c>
      <c r="O122" s="9"/>
    </row>
    <row r="123" spans="1:15" ht="15">
      <c r="A123" s="3">
        <v>79</v>
      </c>
      <c r="B123" s="712" t="s">
        <v>1891</v>
      </c>
      <c r="C123" s="606"/>
      <c r="D123" s="606">
        <v>273</v>
      </c>
      <c r="E123" s="673">
        <f t="shared" si="26"/>
        <v>0</v>
      </c>
      <c r="F123" s="606"/>
      <c r="G123" s="470" t="s">
        <v>5029</v>
      </c>
      <c r="H123" s="738" t="s">
        <v>5100</v>
      </c>
      <c r="I123" s="297">
        <v>2021</v>
      </c>
      <c r="J123" s="470" t="s">
        <v>5101</v>
      </c>
      <c r="K123" s="295" t="s">
        <v>5102</v>
      </c>
      <c r="L123" s="300">
        <v>45522</v>
      </c>
      <c r="M123" s="296" t="s">
        <v>690</v>
      </c>
      <c r="N123" s="281">
        <f t="shared" si="27"/>
        <v>45543</v>
      </c>
      <c r="O123" s="9"/>
    </row>
    <row r="124" spans="1:15" ht="15">
      <c r="A124" s="3">
        <v>80</v>
      </c>
      <c r="B124" s="712" t="s">
        <v>4515</v>
      </c>
      <c r="C124" s="606"/>
      <c r="D124" s="606">
        <v>440</v>
      </c>
      <c r="E124" s="673">
        <f t="shared" si="26"/>
        <v>0</v>
      </c>
      <c r="F124" s="606"/>
      <c r="G124" s="470" t="s">
        <v>1318</v>
      </c>
      <c r="H124" s="471" t="s">
        <v>5103</v>
      </c>
      <c r="I124" s="297">
        <v>2023</v>
      </c>
      <c r="J124" s="470" t="s">
        <v>702</v>
      </c>
      <c r="K124" s="295" t="s">
        <v>5104</v>
      </c>
      <c r="L124" s="300">
        <v>45522</v>
      </c>
      <c r="M124" s="296" t="s">
        <v>690</v>
      </c>
      <c r="N124" s="281">
        <f t="shared" si="27"/>
        <v>45543</v>
      </c>
      <c r="O124" s="9"/>
    </row>
    <row r="125" spans="1:15" ht="15">
      <c r="A125" s="3">
        <v>81</v>
      </c>
      <c r="B125" s="697" t="s">
        <v>3924</v>
      </c>
      <c r="C125" s="470"/>
      <c r="D125" s="606">
        <v>287</v>
      </c>
      <c r="E125" s="673">
        <f t="shared" ref="E125:E138" si="28">(C125/D125)*100</f>
        <v>0</v>
      </c>
      <c r="F125" s="470"/>
      <c r="G125" s="470" t="s">
        <v>5029</v>
      </c>
      <c r="H125" s="471" t="s">
        <v>5107</v>
      </c>
      <c r="I125" s="297">
        <v>2023</v>
      </c>
      <c r="J125" s="470" t="s">
        <v>702</v>
      </c>
      <c r="K125" s="295" t="s">
        <v>5108</v>
      </c>
      <c r="L125" s="300">
        <v>45522</v>
      </c>
      <c r="M125" s="296" t="s">
        <v>690</v>
      </c>
      <c r="N125" s="281">
        <f t="shared" ref="N125:N137" si="29">IF(M125="O",L125+21,L125+14)</f>
        <v>45543</v>
      </c>
      <c r="O125" s="9"/>
    </row>
    <row r="126" spans="1:15" ht="15">
      <c r="A126" s="3">
        <v>82</v>
      </c>
      <c r="B126" s="712" t="s">
        <v>4955</v>
      </c>
      <c r="C126" s="606">
        <v>65</v>
      </c>
      <c r="D126" s="606">
        <v>359</v>
      </c>
      <c r="E126" s="673">
        <f t="shared" si="28"/>
        <v>18.105849582172702</v>
      </c>
      <c r="F126" s="606"/>
      <c r="G126" s="470" t="s">
        <v>4940</v>
      </c>
      <c r="H126" s="471" t="s">
        <v>5109</v>
      </c>
      <c r="I126" s="297">
        <v>2023</v>
      </c>
      <c r="J126" s="470" t="s">
        <v>702</v>
      </c>
      <c r="K126" s="295" t="s">
        <v>5110</v>
      </c>
      <c r="L126" s="300">
        <v>45522</v>
      </c>
      <c r="M126" s="296" t="s">
        <v>690</v>
      </c>
      <c r="N126" s="281">
        <f t="shared" si="29"/>
        <v>45543</v>
      </c>
      <c r="O126" s="9"/>
    </row>
    <row r="127" spans="1:15" ht="15">
      <c r="A127" s="3">
        <v>83</v>
      </c>
      <c r="B127" s="731" t="s">
        <v>3924</v>
      </c>
      <c r="C127" s="585">
        <v>98</v>
      </c>
      <c r="D127" s="585">
        <v>255</v>
      </c>
      <c r="E127" s="675">
        <f t="shared" si="28"/>
        <v>38.431372549019613</v>
      </c>
      <c r="F127" s="585"/>
      <c r="G127" s="473"/>
      <c r="H127" s="474" t="s">
        <v>5111</v>
      </c>
      <c r="I127" s="312">
        <v>2024</v>
      </c>
      <c r="J127" s="473" t="s">
        <v>5112</v>
      </c>
      <c r="K127" s="330"/>
      <c r="L127" s="587"/>
      <c r="M127" s="312"/>
      <c r="N127" s="281">
        <f t="shared" si="29"/>
        <v>14</v>
      </c>
      <c r="O127" s="9"/>
    </row>
    <row r="128" spans="1:15" ht="15">
      <c r="A128" s="3">
        <v>84</v>
      </c>
      <c r="B128" s="712" t="s">
        <v>4515</v>
      </c>
      <c r="C128" s="606">
        <v>23</v>
      </c>
      <c r="D128" s="606">
        <v>327</v>
      </c>
      <c r="E128" s="673">
        <f t="shared" si="28"/>
        <v>7.0336391437308867</v>
      </c>
      <c r="F128" s="606"/>
      <c r="G128" s="470" t="s">
        <v>1318</v>
      </c>
      <c r="H128" s="738" t="s">
        <v>5116</v>
      </c>
      <c r="I128" s="297">
        <v>2024</v>
      </c>
      <c r="J128" s="470" t="s">
        <v>1196</v>
      </c>
      <c r="K128" s="295" t="s">
        <v>5117</v>
      </c>
      <c r="L128" s="300">
        <v>45536</v>
      </c>
      <c r="M128" s="296" t="s">
        <v>690</v>
      </c>
      <c r="N128" s="281">
        <f t="shared" si="29"/>
        <v>45557</v>
      </c>
      <c r="O128" s="9"/>
    </row>
    <row r="129" spans="1:15" ht="15">
      <c r="A129" s="3">
        <v>85</v>
      </c>
      <c r="B129" s="712" t="s">
        <v>4515</v>
      </c>
      <c r="C129" s="606">
        <v>34</v>
      </c>
      <c r="D129" s="606">
        <v>225</v>
      </c>
      <c r="E129" s="673">
        <f t="shared" si="28"/>
        <v>15.111111111111111</v>
      </c>
      <c r="F129" s="606"/>
      <c r="G129" s="470" t="s">
        <v>4854</v>
      </c>
      <c r="H129" s="471" t="s">
        <v>5118</v>
      </c>
      <c r="I129" s="297">
        <v>2024</v>
      </c>
      <c r="J129" s="470" t="s">
        <v>1196</v>
      </c>
      <c r="K129" s="295" t="s">
        <v>5119</v>
      </c>
      <c r="L129" s="300">
        <v>45536</v>
      </c>
      <c r="M129" s="296" t="s">
        <v>690</v>
      </c>
      <c r="N129" s="281">
        <f t="shared" si="29"/>
        <v>45557</v>
      </c>
      <c r="O129" s="9"/>
    </row>
    <row r="130" spans="1:15" ht="15">
      <c r="A130" s="3">
        <v>86</v>
      </c>
      <c r="B130" s="712" t="s">
        <v>3924</v>
      </c>
      <c r="C130" s="606">
        <v>40</v>
      </c>
      <c r="D130" s="606">
        <v>211</v>
      </c>
      <c r="E130" s="673">
        <f t="shared" si="28"/>
        <v>18.957345971563981</v>
      </c>
      <c r="F130" s="606"/>
      <c r="G130" s="470" t="s">
        <v>5029</v>
      </c>
      <c r="H130" s="738" t="s">
        <v>5120</v>
      </c>
      <c r="I130" s="297">
        <v>2019</v>
      </c>
      <c r="J130" s="470" t="s">
        <v>1196</v>
      </c>
      <c r="K130" s="295" t="s">
        <v>5121</v>
      </c>
      <c r="L130" s="300">
        <v>45536</v>
      </c>
      <c r="M130" s="296" t="s">
        <v>690</v>
      </c>
      <c r="N130" s="281">
        <f t="shared" si="29"/>
        <v>45557</v>
      </c>
      <c r="O130" s="9"/>
    </row>
    <row r="131" spans="1:15" ht="15.6">
      <c r="A131" s="3">
        <v>87</v>
      </c>
      <c r="B131" s="739" t="s">
        <v>4515</v>
      </c>
      <c r="C131" s="740">
        <v>7</v>
      </c>
      <c r="D131" s="740">
        <v>416</v>
      </c>
      <c r="E131" s="741">
        <f t="shared" si="28"/>
        <v>1.6826923076923077</v>
      </c>
      <c r="F131" s="740" t="s">
        <v>5077</v>
      </c>
      <c r="G131" s="485" t="s">
        <v>4944</v>
      </c>
      <c r="H131" s="484" t="s">
        <v>5092</v>
      </c>
      <c r="I131" s="742">
        <v>2023</v>
      </c>
      <c r="J131" s="740" t="s">
        <v>685</v>
      </c>
      <c r="K131" s="743" t="s">
        <v>5093</v>
      </c>
      <c r="L131" s="323">
        <v>45543</v>
      </c>
      <c r="M131" s="204" t="s">
        <v>690</v>
      </c>
      <c r="N131" s="281">
        <f t="shared" si="29"/>
        <v>45564</v>
      </c>
      <c r="O131" s="331" t="s">
        <v>5114</v>
      </c>
    </row>
    <row r="132" spans="1:15" ht="15">
      <c r="A132" s="3">
        <v>88</v>
      </c>
      <c r="B132" s="744" t="s">
        <v>4955</v>
      </c>
      <c r="C132" s="485">
        <v>15</v>
      </c>
      <c r="D132" s="740">
        <v>287</v>
      </c>
      <c r="E132" s="741">
        <f t="shared" si="28"/>
        <v>5.2264808362369335</v>
      </c>
      <c r="F132" s="485"/>
      <c r="G132" s="485"/>
      <c r="H132" s="484" t="s">
        <v>5122</v>
      </c>
      <c r="I132" s="203">
        <v>2022</v>
      </c>
      <c r="J132" s="485" t="s">
        <v>685</v>
      </c>
      <c r="K132" s="202" t="s">
        <v>5123</v>
      </c>
      <c r="L132" s="323">
        <v>45543</v>
      </c>
      <c r="M132" s="204" t="s">
        <v>690</v>
      </c>
      <c r="N132" s="281">
        <f t="shared" si="29"/>
        <v>45564</v>
      </c>
      <c r="O132" s="9"/>
    </row>
    <row r="133" spans="1:15" ht="15">
      <c r="A133" s="3">
        <v>89</v>
      </c>
      <c r="B133" s="739" t="s">
        <v>4515</v>
      </c>
      <c r="C133" s="740"/>
      <c r="D133" s="740">
        <v>561</v>
      </c>
      <c r="E133" s="741">
        <f t="shared" si="28"/>
        <v>0</v>
      </c>
      <c r="F133" s="740"/>
      <c r="G133" s="485"/>
      <c r="H133" s="484" t="s">
        <v>5124</v>
      </c>
      <c r="I133" s="203">
        <v>2017</v>
      </c>
      <c r="J133" s="485" t="s">
        <v>685</v>
      </c>
      <c r="K133" s="202" t="s">
        <v>5125</v>
      </c>
      <c r="L133" s="323">
        <v>45543</v>
      </c>
      <c r="M133" s="204" t="s">
        <v>690</v>
      </c>
      <c r="N133" s="281">
        <f t="shared" si="29"/>
        <v>45564</v>
      </c>
      <c r="O133" s="9"/>
    </row>
    <row r="134" spans="1:15" ht="15">
      <c r="A134" s="3">
        <v>90</v>
      </c>
      <c r="B134" s="732" t="s">
        <v>4515</v>
      </c>
      <c r="C134" s="631"/>
      <c r="D134" s="631">
        <v>421</v>
      </c>
      <c r="E134" s="733">
        <f t="shared" si="28"/>
        <v>0</v>
      </c>
      <c r="F134" s="631"/>
      <c r="G134" s="630"/>
      <c r="H134" s="737" t="s">
        <v>5126</v>
      </c>
      <c r="I134" s="734">
        <v>2024</v>
      </c>
      <c r="J134" s="630" t="s">
        <v>702</v>
      </c>
      <c r="K134" s="735" t="s">
        <v>5127</v>
      </c>
      <c r="L134" s="736">
        <v>45557</v>
      </c>
      <c r="M134" s="734"/>
      <c r="N134" s="281">
        <f t="shared" si="29"/>
        <v>45571</v>
      </c>
      <c r="O134" s="9"/>
    </row>
    <row r="135" spans="1:15" ht="15">
      <c r="A135" s="3">
        <v>91</v>
      </c>
      <c r="B135" s="732" t="s">
        <v>4515</v>
      </c>
      <c r="C135" s="631"/>
      <c r="D135" s="631">
        <v>557</v>
      </c>
      <c r="E135" s="733">
        <f t="shared" si="28"/>
        <v>0</v>
      </c>
      <c r="F135" s="631"/>
      <c r="G135" s="630"/>
      <c r="H135" s="737" t="s">
        <v>5128</v>
      </c>
      <c r="I135" s="734">
        <v>2024</v>
      </c>
      <c r="J135" s="630" t="s">
        <v>702</v>
      </c>
      <c r="K135" s="735" t="s">
        <v>5129</v>
      </c>
      <c r="L135" s="736">
        <v>45557</v>
      </c>
      <c r="M135" s="734"/>
      <c r="N135" s="281">
        <f t="shared" si="29"/>
        <v>45571</v>
      </c>
      <c r="O135" s="9"/>
    </row>
    <row r="136" spans="1:15" ht="15">
      <c r="A136" s="3">
        <v>92</v>
      </c>
      <c r="B136" s="732" t="s">
        <v>4515</v>
      </c>
      <c r="C136" s="631"/>
      <c r="D136" s="631">
        <v>437</v>
      </c>
      <c r="E136" s="733">
        <f t="shared" si="28"/>
        <v>0</v>
      </c>
      <c r="F136" s="631"/>
      <c r="G136" s="630"/>
      <c r="H136" s="737" t="s">
        <v>5130</v>
      </c>
      <c r="I136" s="734">
        <v>2024</v>
      </c>
      <c r="J136" s="630" t="s">
        <v>702</v>
      </c>
      <c r="K136" s="735" t="s">
        <v>5131</v>
      </c>
      <c r="L136" s="736">
        <v>45557</v>
      </c>
      <c r="M136" s="734"/>
      <c r="N136" s="281">
        <f t="shared" si="29"/>
        <v>45571</v>
      </c>
      <c r="O136" s="9"/>
    </row>
    <row r="137" spans="1:15" ht="15">
      <c r="A137" s="3">
        <v>93</v>
      </c>
      <c r="B137" s="732" t="s">
        <v>4515</v>
      </c>
      <c r="C137" s="631">
        <v>48</v>
      </c>
      <c r="D137" s="631">
        <v>478</v>
      </c>
      <c r="E137" s="733">
        <f t="shared" si="28"/>
        <v>10.0418410041841</v>
      </c>
      <c r="F137" s="631"/>
      <c r="G137" s="630" t="s">
        <v>4940</v>
      </c>
      <c r="H137" s="768" t="s">
        <v>5105</v>
      </c>
      <c r="I137" s="734">
        <v>2024</v>
      </c>
      <c r="J137" s="630" t="s">
        <v>702</v>
      </c>
      <c r="K137" s="735" t="s">
        <v>5106</v>
      </c>
      <c r="L137" s="736">
        <v>45557</v>
      </c>
      <c r="M137" s="734"/>
      <c r="N137" s="281">
        <f t="shared" si="29"/>
        <v>45571</v>
      </c>
      <c r="O137" s="9"/>
    </row>
    <row r="138" spans="1:15" ht="15">
      <c r="A138" s="3">
        <v>94</v>
      </c>
      <c r="B138" s="687"/>
      <c r="C138" s="579"/>
      <c r="D138" s="579"/>
      <c r="E138" s="674" t="e">
        <f t="shared" si="28"/>
        <v>#DIV/0!</v>
      </c>
      <c r="F138" s="579"/>
      <c r="G138" s="498"/>
      <c r="H138" s="764"/>
      <c r="I138" s="765"/>
      <c r="J138" s="763"/>
      <c r="K138" s="766"/>
      <c r="L138" s="767"/>
      <c r="M138" s="765"/>
      <c r="N138" s="281">
        <f t="shared" ref="N135:N144" si="30">IF(M138="O",L138+21,L138+14)</f>
        <v>14</v>
      </c>
      <c r="O138" s="9"/>
    </row>
    <row r="139" spans="1:15" ht="15">
      <c r="A139" s="3">
        <v>95</v>
      </c>
      <c r="B139" s="687"/>
      <c r="C139" s="579"/>
      <c r="D139" s="579"/>
      <c r="E139" s="674" t="e">
        <f t="shared" ref="E138:E143" si="31">(C139/D139)*100</f>
        <v>#DIV/0!</v>
      </c>
      <c r="F139" s="579"/>
      <c r="G139" s="498"/>
      <c r="H139" s="497"/>
      <c r="I139" s="8"/>
      <c r="J139" s="498"/>
      <c r="K139" s="9"/>
      <c r="L139" s="281"/>
      <c r="M139" s="8"/>
      <c r="N139" s="281">
        <f t="shared" si="30"/>
        <v>14</v>
      </c>
      <c r="O139" s="9"/>
    </row>
    <row r="140" spans="1:15" ht="15">
      <c r="A140" s="3">
        <v>96</v>
      </c>
      <c r="B140" s="686"/>
      <c r="C140" s="498"/>
      <c r="D140" s="579"/>
      <c r="E140" s="674" t="e">
        <f t="shared" si="31"/>
        <v>#DIV/0!</v>
      </c>
      <c r="F140" s="498"/>
      <c r="G140" s="498"/>
      <c r="H140" s="497"/>
      <c r="I140" s="8"/>
      <c r="J140" s="498"/>
      <c r="K140" s="9"/>
      <c r="L140" s="281"/>
      <c r="M140" s="8"/>
      <c r="N140" s="281">
        <f t="shared" si="30"/>
        <v>14</v>
      </c>
      <c r="O140" s="9"/>
    </row>
    <row r="141" spans="1:15" ht="15">
      <c r="A141" s="3">
        <v>97</v>
      </c>
      <c r="B141" s="687"/>
      <c r="C141" s="579"/>
      <c r="D141" s="579"/>
      <c r="E141" s="674" t="e">
        <f t="shared" si="31"/>
        <v>#DIV/0!</v>
      </c>
      <c r="F141" s="579"/>
      <c r="G141" s="498"/>
      <c r="H141" s="497"/>
      <c r="I141" s="8"/>
      <c r="J141" s="498"/>
      <c r="K141" s="9"/>
      <c r="L141" s="281"/>
      <c r="M141" s="8"/>
      <c r="N141" s="281">
        <f t="shared" si="30"/>
        <v>14</v>
      </c>
      <c r="O141" s="9"/>
    </row>
    <row r="142" spans="1:15" ht="15">
      <c r="A142" s="3">
        <v>98</v>
      </c>
      <c r="B142" s="687"/>
      <c r="C142" s="579"/>
      <c r="D142" s="579"/>
      <c r="E142" s="674" t="e">
        <f t="shared" si="31"/>
        <v>#DIV/0!</v>
      </c>
      <c r="F142" s="579"/>
      <c r="G142" s="498"/>
      <c r="H142" s="497"/>
      <c r="I142" s="8"/>
      <c r="J142" s="498"/>
      <c r="K142" s="9"/>
      <c r="L142" s="281"/>
      <c r="M142" s="8"/>
      <c r="N142" s="281">
        <f t="shared" si="30"/>
        <v>14</v>
      </c>
      <c r="O142" s="9"/>
    </row>
    <row r="143" spans="1:15" ht="15">
      <c r="A143" s="3">
        <v>99</v>
      </c>
      <c r="B143" s="687"/>
      <c r="C143" s="579"/>
      <c r="D143" s="579"/>
      <c r="E143" s="674" t="e">
        <f t="shared" si="31"/>
        <v>#DIV/0!</v>
      </c>
      <c r="F143" s="579"/>
      <c r="G143" s="498"/>
      <c r="H143" s="497"/>
      <c r="I143" s="8"/>
      <c r="J143" s="498"/>
      <c r="K143" s="9"/>
      <c r="L143" s="281"/>
      <c r="M143" s="8"/>
      <c r="N143" s="281">
        <f t="shared" si="30"/>
        <v>14</v>
      </c>
      <c r="O143" s="9"/>
    </row>
    <row r="144" spans="1:15" ht="15">
      <c r="A144" s="3">
        <v>100</v>
      </c>
      <c r="B144" s="687"/>
      <c r="C144" s="579"/>
      <c r="D144" s="579"/>
      <c r="E144" s="674" t="e">
        <f t="shared" ref="E144:E146" si="32">(C144/D144)*100</f>
        <v>#DIV/0!</v>
      </c>
      <c r="F144" s="579"/>
      <c r="G144" s="498"/>
      <c r="H144" s="497"/>
      <c r="I144" s="8"/>
      <c r="J144" s="498"/>
      <c r="K144" s="9"/>
      <c r="L144" s="281"/>
      <c r="M144" s="8"/>
      <c r="N144" s="281">
        <f t="shared" si="30"/>
        <v>14</v>
      </c>
      <c r="O144" s="9"/>
    </row>
    <row r="145" spans="1:15" ht="15">
      <c r="A145" s="3">
        <v>101</v>
      </c>
      <c r="B145" s="687"/>
      <c r="C145" s="579"/>
      <c r="D145" s="579"/>
      <c r="E145" s="674" t="e">
        <f t="shared" si="32"/>
        <v>#DIV/0!</v>
      </c>
      <c r="F145" s="579"/>
      <c r="G145" s="498"/>
      <c r="H145" s="497"/>
      <c r="I145" s="8"/>
      <c r="J145" s="498"/>
      <c r="K145" s="9"/>
      <c r="L145" s="281"/>
      <c r="M145" s="8"/>
      <c r="N145" s="281">
        <f t="shared" ref="N145:N151" si="33">IF(M145="O",L145+21,L145+14)</f>
        <v>14</v>
      </c>
      <c r="O145" s="9"/>
    </row>
    <row r="146" spans="1:15" ht="15">
      <c r="A146" s="3">
        <v>102</v>
      </c>
      <c r="B146" s="687"/>
      <c r="C146" s="579"/>
      <c r="D146" s="579"/>
      <c r="E146" s="674" t="e">
        <f t="shared" si="32"/>
        <v>#DIV/0!</v>
      </c>
      <c r="F146" s="579"/>
      <c r="G146" s="498"/>
      <c r="H146" s="497"/>
      <c r="I146" s="8"/>
      <c r="J146" s="498"/>
      <c r="K146" s="9"/>
      <c r="L146" s="281"/>
      <c r="M146" s="8"/>
      <c r="N146" s="281">
        <f t="shared" si="33"/>
        <v>14</v>
      </c>
      <c r="O146" s="9"/>
    </row>
    <row r="147" spans="1:15" ht="15">
      <c r="A147" s="3">
        <v>103</v>
      </c>
      <c r="B147" s="687"/>
      <c r="C147" s="579"/>
      <c r="D147" s="579"/>
      <c r="E147" s="674" t="e">
        <f t="shared" ref="E147:E153" si="34">(C147/D147)*100</f>
        <v>#DIV/0!</v>
      </c>
      <c r="F147" s="579"/>
      <c r="G147" s="498"/>
      <c r="H147" s="497"/>
      <c r="I147" s="8"/>
      <c r="J147" s="498"/>
      <c r="K147" s="9"/>
      <c r="L147" s="281"/>
      <c r="M147" s="8"/>
      <c r="N147" s="281">
        <f t="shared" si="33"/>
        <v>14</v>
      </c>
      <c r="O147" s="9"/>
    </row>
    <row r="148" spans="1:15" ht="15">
      <c r="A148" s="3">
        <v>104</v>
      </c>
      <c r="B148" s="687"/>
      <c r="C148" s="579"/>
      <c r="D148" s="579"/>
      <c r="E148" s="674" t="e">
        <f t="shared" si="34"/>
        <v>#DIV/0!</v>
      </c>
      <c r="F148" s="579"/>
      <c r="G148" s="498"/>
      <c r="H148" s="497"/>
      <c r="I148" s="8"/>
      <c r="J148" s="498"/>
      <c r="K148" s="9"/>
      <c r="L148" s="281"/>
      <c r="M148" s="8"/>
      <c r="N148" s="281">
        <f t="shared" si="33"/>
        <v>14</v>
      </c>
      <c r="O148" s="9"/>
    </row>
    <row r="149" spans="1:15" ht="15">
      <c r="A149" s="3">
        <v>105</v>
      </c>
      <c r="B149" s="687"/>
      <c r="C149" s="579"/>
      <c r="D149" s="579"/>
      <c r="E149" s="674" t="e">
        <f t="shared" si="34"/>
        <v>#DIV/0!</v>
      </c>
      <c r="F149" s="579"/>
      <c r="G149" s="498"/>
      <c r="H149" s="497"/>
      <c r="I149" s="8"/>
      <c r="J149" s="498"/>
      <c r="K149" s="9"/>
      <c r="L149" s="281"/>
      <c r="M149" s="8"/>
      <c r="N149" s="281">
        <f t="shared" si="33"/>
        <v>14</v>
      </c>
      <c r="O149" s="9"/>
    </row>
    <row r="150" spans="1:15" ht="15">
      <c r="A150" s="3">
        <v>106</v>
      </c>
      <c r="B150" s="687"/>
      <c r="C150" s="579"/>
      <c r="D150" s="579"/>
      <c r="E150" s="674" t="e">
        <f t="shared" si="34"/>
        <v>#DIV/0!</v>
      </c>
      <c r="F150" s="579"/>
      <c r="G150" s="498"/>
      <c r="H150" s="497"/>
      <c r="I150" s="8"/>
      <c r="J150" s="498"/>
      <c r="K150" s="9"/>
      <c r="L150" s="281"/>
      <c r="M150" s="8"/>
      <c r="N150" s="281">
        <f t="shared" si="33"/>
        <v>14</v>
      </c>
      <c r="O150" s="9"/>
    </row>
    <row r="151" spans="1:15" ht="15">
      <c r="A151" s="3">
        <v>107</v>
      </c>
      <c r="B151" s="687"/>
      <c r="C151" s="579"/>
      <c r="D151" s="579"/>
      <c r="E151" s="674" t="e">
        <f t="shared" si="34"/>
        <v>#DIV/0!</v>
      </c>
      <c r="F151" s="579"/>
      <c r="G151" s="498"/>
      <c r="H151" s="497"/>
      <c r="I151" s="8"/>
      <c r="J151" s="498"/>
      <c r="K151" s="9"/>
      <c r="L151" s="281"/>
      <c r="M151" s="8"/>
      <c r="N151" s="281">
        <f t="shared" si="33"/>
        <v>14</v>
      </c>
      <c r="O151" s="9"/>
    </row>
    <row r="152" spans="1:15" ht="15">
      <c r="A152" s="3">
        <v>108</v>
      </c>
      <c r="B152" s="687"/>
      <c r="C152" s="579"/>
      <c r="D152" s="579"/>
      <c r="E152" s="674" t="e">
        <f t="shared" si="34"/>
        <v>#DIV/0!</v>
      </c>
      <c r="F152" s="579"/>
      <c r="G152" s="498"/>
      <c r="H152" s="497"/>
      <c r="I152" s="8"/>
      <c r="J152" s="498"/>
      <c r="K152" s="9"/>
      <c r="L152" s="281"/>
      <c r="M152" s="8"/>
      <c r="N152" s="281">
        <f t="shared" ref="N152:N159" si="35">IF(M152="O",L152+21,L152+14)</f>
        <v>14</v>
      </c>
      <c r="O152" s="9"/>
    </row>
    <row r="153" spans="1:15" ht="15">
      <c r="B153" s="687"/>
      <c r="C153" s="579"/>
      <c r="D153" s="579"/>
      <c r="E153" s="674" t="e">
        <f t="shared" si="34"/>
        <v>#DIV/0!</v>
      </c>
      <c r="F153" s="579"/>
      <c r="G153" s="498"/>
      <c r="H153" s="497"/>
      <c r="I153" s="8"/>
      <c r="J153" s="498"/>
      <c r="K153" s="9"/>
      <c r="L153" s="281"/>
      <c r="M153" s="8"/>
      <c r="N153" s="281">
        <f t="shared" si="35"/>
        <v>14</v>
      </c>
      <c r="O153" s="9"/>
    </row>
    <row r="154" spans="1:15" s="3" customFormat="1" ht="15">
      <c r="B154" s="641">
        <v>2024</v>
      </c>
      <c r="C154" s="499">
        <v>93</v>
      </c>
      <c r="D154" s="668"/>
      <c r="E154" s="677"/>
      <c r="F154" s="499" t="s">
        <v>3493</v>
      </c>
      <c r="G154" s="498"/>
      <c r="H154" s="497"/>
      <c r="I154" s="8"/>
      <c r="J154" s="498"/>
      <c r="K154" s="9"/>
      <c r="L154" s="281"/>
      <c r="M154" s="8"/>
      <c r="N154" s="281">
        <f t="shared" si="35"/>
        <v>14</v>
      </c>
      <c r="O154" s="9"/>
    </row>
    <row r="155" spans="1:15" s="3" customFormat="1" ht="15">
      <c r="B155" s="544" t="s">
        <v>4925</v>
      </c>
      <c r="C155" s="441">
        <v>30</v>
      </c>
      <c r="D155" s="611"/>
      <c r="E155" s="676"/>
      <c r="F155" s="441" t="s">
        <v>3494</v>
      </c>
      <c r="G155" s="498"/>
      <c r="H155" s="497"/>
      <c r="I155" s="8"/>
      <c r="J155" s="498"/>
      <c r="K155" s="9"/>
      <c r="L155" s="281"/>
      <c r="M155" s="8"/>
      <c r="N155" s="281">
        <f t="shared" si="35"/>
        <v>14</v>
      </c>
      <c r="O155" s="9"/>
    </row>
    <row r="156" spans="1:15" ht="15">
      <c r="B156" s="502">
        <f>(C154/108)*100</f>
        <v>86.111111111111114</v>
      </c>
      <c r="C156" s="441">
        <f>C155*100/C154</f>
        <v>32.258064516129032</v>
      </c>
      <c r="D156" s="611"/>
      <c r="E156" s="676"/>
      <c r="F156" s="441" t="s">
        <v>1012</v>
      </c>
      <c r="G156" s="498"/>
      <c r="H156" s="497"/>
      <c r="I156" s="8"/>
      <c r="J156" s="498"/>
      <c r="K156" s="9"/>
      <c r="L156" s="281"/>
      <c r="M156" s="8"/>
      <c r="N156" s="281">
        <f t="shared" si="35"/>
        <v>14</v>
      </c>
      <c r="O156" s="9"/>
    </row>
    <row r="157" spans="1:15" ht="15">
      <c r="B157" s="601">
        <v>2024</v>
      </c>
      <c r="C157" s="602">
        <v>0</v>
      </c>
      <c r="D157" s="669"/>
      <c r="E157" s="678"/>
      <c r="F157" s="602" t="s">
        <v>3493</v>
      </c>
      <c r="G157" s="498"/>
      <c r="H157" s="497"/>
      <c r="I157" s="8"/>
      <c r="J157" s="498"/>
      <c r="K157" s="9"/>
      <c r="L157" s="281"/>
      <c r="M157" s="8"/>
      <c r="N157" s="281">
        <f t="shared" si="35"/>
        <v>14</v>
      </c>
      <c r="O157" s="9"/>
    </row>
    <row r="158" spans="1:15" ht="15">
      <c r="B158" s="603" t="s">
        <v>4926</v>
      </c>
      <c r="C158" s="601">
        <v>0</v>
      </c>
      <c r="D158" s="670"/>
      <c r="E158" s="679"/>
      <c r="F158" s="601" t="s">
        <v>3494</v>
      </c>
      <c r="G158" s="498"/>
      <c r="H158" s="497"/>
      <c r="I158" s="8"/>
      <c r="J158" s="498"/>
      <c r="K158" s="9"/>
      <c r="L158" s="281"/>
      <c r="M158" s="8"/>
      <c r="N158" s="281">
        <f t="shared" si="35"/>
        <v>14</v>
      </c>
      <c r="O158" s="9"/>
    </row>
    <row r="159" spans="1:15" ht="15">
      <c r="B159" s="447">
        <f>(C157/24)*100</f>
        <v>0</v>
      </c>
      <c r="C159" s="601" t="e">
        <f>C158*100/C157</f>
        <v>#DIV/0!</v>
      </c>
      <c r="D159" s="670"/>
      <c r="E159" s="679"/>
      <c r="F159" s="601" t="s">
        <v>1012</v>
      </c>
      <c r="G159" s="498"/>
      <c r="H159" s="497"/>
      <c r="I159" s="8"/>
      <c r="J159" s="498"/>
      <c r="K159" s="9"/>
      <c r="L159" s="281"/>
      <c r="M159" s="8"/>
      <c r="N159" s="281">
        <f t="shared" si="35"/>
        <v>14</v>
      </c>
      <c r="O159" s="9"/>
    </row>
    <row r="160" spans="1:15" ht="15">
      <c r="B160" s="497"/>
      <c r="C160" s="498"/>
      <c r="D160" s="579"/>
      <c r="E160" s="674"/>
      <c r="F160" s="498"/>
      <c r="G160" s="498"/>
      <c r="H160" s="497"/>
      <c r="I160" s="8"/>
      <c r="J160" s="498"/>
      <c r="K160" s="9"/>
      <c r="L160" s="281"/>
      <c r="M160" s="8"/>
      <c r="N160" s="281">
        <f t="shared" ref="N160:N161" si="36">IF(M160="O",L160+21,L160+14)</f>
        <v>14</v>
      </c>
      <c r="O160" s="9"/>
    </row>
    <row r="161" spans="2:15" ht="15">
      <c r="B161" s="497"/>
      <c r="C161" s="498"/>
      <c r="D161" s="579"/>
      <c r="E161" s="674"/>
      <c r="F161" s="498"/>
      <c r="G161" s="498"/>
      <c r="H161" s="497"/>
      <c r="I161" s="8"/>
      <c r="J161" s="498"/>
      <c r="K161" s="9"/>
      <c r="L161" s="281"/>
      <c r="M161" s="8"/>
      <c r="N161" s="281">
        <f t="shared" si="36"/>
        <v>14</v>
      </c>
      <c r="O161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6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47">
        <v>2022</v>
      </c>
      <c r="C1" s="747"/>
      <c r="D1" s="747"/>
      <c r="E1" s="747"/>
      <c r="F1" s="747"/>
      <c r="G1" s="747"/>
      <c r="H1" s="747"/>
      <c r="I1" s="747"/>
      <c r="J1" s="747"/>
      <c r="K1" s="747"/>
      <c r="L1" s="747"/>
    </row>
    <row r="2" spans="1:12" ht="1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 ht="15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 ht="15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 ht="15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 ht="15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 ht="15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 ht="15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 ht="15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 ht="15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 ht="15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 ht="15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 ht="15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6" t="s">
        <v>5088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7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 ht="15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 ht="15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 ht="15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 ht="15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 ht="15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 ht="15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 ht="15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 ht="15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 ht="15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 ht="15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 ht="15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 ht="15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 ht="15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 ht="15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 ht="15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 ht="15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 ht="15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 ht="15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 ht="15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 ht="15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 ht="15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 ht="15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 ht="15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 ht="15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 ht="15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 ht="15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 ht="15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 ht="15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 ht="15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 ht="15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 ht="15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 ht="15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 ht="15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 ht="15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 ht="15">
      <c r="C135" s="9"/>
      <c r="D135" s="8"/>
      <c r="E135" s="8"/>
      <c r="F135" s="17" t="s">
        <v>727</v>
      </c>
      <c r="G135" s="363"/>
      <c r="H135" s="290"/>
      <c r="I135" s="9"/>
    </row>
    <row r="136" spans="3:9" ht="15">
      <c r="C136" s="9"/>
      <c r="D136" s="8"/>
      <c r="E136" s="8"/>
      <c r="F136" s="17" t="s">
        <v>732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 ht="15">
      <c r="C138" s="9"/>
      <c r="D138" s="8"/>
      <c r="E138" s="8"/>
      <c r="F138" s="17" t="s">
        <v>74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 ht="15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 ht="15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 ht="15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 ht="15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 ht="15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 ht="15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 ht="15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 ht="15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 ht="15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 ht="15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 ht="15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 ht="15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 ht="15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 ht="15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 ht="15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 ht="15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 ht="15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 ht="15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 ht="15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 ht="15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 ht="15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 ht="15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 ht="15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 ht="15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 ht="15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 ht="15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 ht="15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 ht="15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 ht="15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 ht="15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 ht="15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 ht="15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 ht="15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 ht="15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 ht="15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 ht="15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 ht="15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 ht="15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 ht="15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 ht="15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 ht="15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 ht="15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 ht="15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 ht="15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 ht="15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 ht="15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 ht="15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 ht="15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 ht="15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 ht="15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 ht="15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 ht="15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 ht="15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 ht="15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 ht="15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 ht="15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 ht="15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 ht="15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 ht="15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 ht="15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 ht="15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 ht="15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 ht="15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 ht="15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 ht="15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 ht="15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 ht="15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 ht="15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 ht="15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 ht="15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 ht="15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 ht="15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 ht="15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 ht="15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 ht="15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 ht="15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 ht="15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 ht="15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 ht="15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 ht="15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 ht="15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 ht="15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 ht="15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 ht="15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 ht="15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 ht="15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 ht="15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 ht="15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 ht="15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 ht="15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 ht="15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 ht="15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 ht="15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 ht="15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 ht="15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 ht="15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 ht="15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 ht="15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 ht="15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 ht="15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 ht="15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 ht="15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 ht="15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 ht="15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 ht="15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 ht="15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 ht="15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 ht="15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 ht="15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 ht="15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 ht="15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 ht="15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 ht="15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 ht="15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 ht="15.6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 ht="15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 ht="15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 ht="15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 ht="15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 ht="15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 ht="15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 ht="15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 ht="15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 ht="15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 ht="15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 ht="15">
      <c r="C268" s="339"/>
      <c r="D268" s="254"/>
      <c r="E268" s="254"/>
      <c r="F268" s="339"/>
      <c r="G268" s="729"/>
      <c r="H268" s="730"/>
      <c r="I268" s="255"/>
    </row>
    <row r="269" spans="3:9" ht="15">
      <c r="C269" s="17" t="s">
        <v>3923</v>
      </c>
      <c r="D269" s="8">
        <v>1</v>
      </c>
      <c r="E269" s="8"/>
      <c r="F269" s="578" t="s">
        <v>5012</v>
      </c>
      <c r="G269" s="363"/>
      <c r="H269" s="290"/>
      <c r="I269" s="725" t="s">
        <v>5086</v>
      </c>
    </row>
    <row r="270" spans="3:9" ht="15">
      <c r="C270" s="17" t="s">
        <v>4109</v>
      </c>
      <c r="D270" s="8">
        <v>1</v>
      </c>
      <c r="E270" s="8"/>
      <c r="F270" s="17" t="s">
        <v>5087</v>
      </c>
      <c r="G270" s="363">
        <v>2019</v>
      </c>
      <c r="H270" s="728" t="s">
        <v>5089</v>
      </c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  <row r="277" spans="3:9" ht="15">
      <c r="C277" s="17"/>
      <c r="D277" s="8"/>
      <c r="E277" s="8"/>
      <c r="F277" s="17"/>
      <c r="G277" s="363"/>
      <c r="H277" s="290"/>
      <c r="I277" s="9"/>
    </row>
    <row r="278" spans="3:9" ht="15">
      <c r="C278" s="17"/>
      <c r="D278" s="8"/>
      <c r="E278" s="8"/>
      <c r="F278" s="17"/>
      <c r="G278" s="363"/>
      <c r="H278" s="290"/>
      <c r="I278" s="9"/>
    </row>
    <row r="279" spans="3:9" ht="15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 ht="15.6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 ht="15.6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 ht="15.6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 ht="15.6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6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6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 ht="15.6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 ht="15.6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4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6" thickBot="1">
      <c r="A123" s="150">
        <v>38</v>
      </c>
      <c r="B123" s="655" t="s">
        <v>4851</v>
      </c>
      <c r="C123" s="656">
        <v>1</v>
      </c>
      <c r="D123" s="657" t="s">
        <v>711</v>
      </c>
      <c r="E123" s="655" t="s">
        <v>4860</v>
      </c>
      <c r="F123" s="656">
        <v>2023</v>
      </c>
      <c r="G123" s="658" t="s">
        <v>702</v>
      </c>
      <c r="H123" s="659" t="s">
        <v>4861</v>
      </c>
      <c r="I123" s="660">
        <v>45242</v>
      </c>
      <c r="J123" s="661"/>
    </row>
    <row r="124" spans="1:10">
      <c r="A124" s="147">
        <v>1</v>
      </c>
      <c r="B124" s="662" t="s">
        <v>3966</v>
      </c>
      <c r="C124" s="663">
        <v>1</v>
      </c>
      <c r="D124" s="664" t="s">
        <v>4854</v>
      </c>
      <c r="E124" s="662" t="s">
        <v>4897</v>
      </c>
      <c r="F124" s="663">
        <v>2017</v>
      </c>
      <c r="G124" s="664" t="s">
        <v>685</v>
      </c>
      <c r="H124" s="665" t="s">
        <v>4898</v>
      </c>
      <c r="I124" s="666">
        <v>45292</v>
      </c>
      <c r="J124" s="667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2024-09-22T10:14:41Z</dcterms:modified>
  <cp:version>1000.0100.01</cp:version>
</cp:coreProperties>
</file>