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AF096367-1F1C-4C01-A310-D81E8A7462AF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26" l="1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31" i="26"/>
  <c r="E37" i="26" l="1"/>
  <c r="N68" i="26"/>
  <c r="N58" i="26"/>
  <c r="E58" i="26"/>
  <c r="E59" i="26"/>
  <c r="E60" i="26"/>
  <c r="E61" i="26"/>
  <c r="E62" i="26"/>
  <c r="E63" i="26"/>
  <c r="E64" i="26"/>
  <c r="E65" i="26"/>
  <c r="E66" i="26"/>
  <c r="E67" i="26"/>
  <c r="N57" i="26"/>
  <c r="E57" i="26"/>
  <c r="N59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E98" i="26"/>
  <c r="E97" i="26"/>
  <c r="E96" i="26"/>
  <c r="E95" i="26"/>
  <c r="E94" i="26"/>
  <c r="C107" i="26"/>
  <c r="B107" i="26"/>
  <c r="C104" i="26"/>
  <c r="B104" i="26"/>
  <c r="N70" i="26"/>
  <c r="E70" i="26"/>
  <c r="N69" i="26"/>
  <c r="E69" i="26"/>
  <c r="N93" i="26" l="1"/>
  <c r="E93" i="26"/>
  <c r="N92" i="26"/>
  <c r="N91" i="26"/>
  <c r="E91" i="26"/>
  <c r="E41" i="26"/>
  <c r="E40" i="26"/>
  <c r="E39" i="26"/>
  <c r="E38" i="26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0" i="26"/>
  <c r="N99" i="26"/>
  <c r="N98" i="26"/>
  <c r="N97" i="26"/>
  <c r="N96" i="26"/>
  <c r="N95" i="26"/>
  <c r="N94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<sst xmlns="http://schemas.openxmlformats.org/spreadsheetml/2006/main" count="10811" uniqueCount="5131">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</sst>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77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176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8">
        <v>2019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1"/>
      <c r="C1" s="741"/>
      <c r="D1" s="741"/>
      <c r="E1" s="741"/>
      <c r="F1" s="741"/>
      <c r="G1" s="741"/>
      <c r="H1" s="741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3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37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4" t="s">
        <v>327</v>
      </c>
      <c r="B1" s="745"/>
      <c r="C1" s="745"/>
      <c r="D1" s="745"/>
      <c r="E1" s="74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7" t="s">
        <v>403</v>
      </c>
      <c r="E2" s="74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3" t="s">
        <v>519</v>
      </c>
      <c r="B105" s="754"/>
      <c r="C105" s="755"/>
      <c r="D105" s="742">
        <f>SUM(D4:D104)</f>
        <v>1832000</v>
      </c>
      <c r="E105" s="74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9">
        <v>2020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0">
        <v>2021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5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66" activePane="bottomLeft" state="frozen"/>
      <selection pane="bottomLeft" activeCell="C81" sqref="C8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721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720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720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720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720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720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4206</v>
      </c>
      <c r="C28" s="472" t="s">
        <v>959</v>
      </c>
      <c r="D28" s="611"/>
      <c r="E28" s="681"/>
      <c r="F28" s="472"/>
      <c r="G28" s="721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4614</v>
      </c>
      <c r="C29" s="472" t="s">
        <v>4974</v>
      </c>
      <c r="D29" s="611"/>
      <c r="E29" s="681"/>
      <c r="F29" s="472"/>
      <c r="G29" s="717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4614</v>
      </c>
      <c r="C31" s="611" t="s">
        <v>1402</v>
      </c>
      <c r="D31" s="611"/>
      <c r="E31" s="681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 ht="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4614</v>
      </c>
      <c r="C34" s="611" t="s">
        <v>1402</v>
      </c>
      <c r="D34" s="611"/>
      <c r="E34" s="681"/>
      <c r="F34" s="611"/>
      <c r="G34" s="720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 ht="15">
      <c r="B35" s="500"/>
      <c r="C35" s="584"/>
      <c r="D35" s="584"/>
      <c r="E35" s="682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82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 ht="15">
      <c r="A37" s="3">
        <v>1</v>
      </c>
      <c r="B37" s="718" t="s">
        <v>4614</v>
      </c>
      <c r="C37" s="590">
        <v>111</v>
      </c>
      <c r="D37" s="590">
        <v>432</v>
      </c>
      <c r="E37" s="683">
        <f t="shared" ref="E37" si="4">(C37/D37)*100</f>
        <v>25.694444444444443</v>
      </c>
      <c r="F37" s="590"/>
      <c r="G37" s="659" t="s">
        <v>4954</v>
      </c>
      <c r="H37" s="718" t="s">
        <v>4965</v>
      </c>
      <c r="I37" s="719">
        <v>2023</v>
      </c>
      <c r="J37" s="475" t="s">
        <v>5119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4059</v>
      </c>
      <c r="C38" s="475">
        <v>102</v>
      </c>
      <c r="D38" s="590">
        <v>269</v>
      </c>
      <c r="E38" s="683">
        <f t="shared" ref="E38:E42" si="6">(C38/D38)*100</f>
        <v>37.918215613382898</v>
      </c>
      <c r="F38" s="475"/>
      <c r="G38" s="475">
        <v>1</v>
      </c>
      <c r="H38" s="476" t="s">
        <v>4058</v>
      </c>
      <c r="I38" s="314">
        <v>2022</v>
      </c>
      <c r="J38" s="475" t="s">
        <v>4208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1975</v>
      </c>
      <c r="C39" s="475"/>
      <c r="D39" s="590"/>
      <c r="E39" s="683" t="e">
        <f t="shared" si="6"/>
        <v>#DIV/0!</v>
      </c>
      <c r="F39" s="475"/>
      <c r="G39" s="475"/>
      <c r="H39" s="476" t="s">
        <v>4060</v>
      </c>
      <c r="I39" s="314">
        <v>2017</v>
      </c>
      <c r="J39" s="475" t="s">
        <v>4010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 t="s">
        <v>1975</v>
      </c>
      <c r="C40" s="475">
        <v>28</v>
      </c>
      <c r="D40" s="590">
        <v>261</v>
      </c>
      <c r="E40" s="683">
        <f t="shared" si="6"/>
        <v>10.727969348659004</v>
      </c>
      <c r="F40" s="475"/>
      <c r="G40" s="660">
        <v>1</v>
      </c>
      <c r="H40" s="476" t="s">
        <v>4510</v>
      </c>
      <c r="I40" s="314">
        <v>2020</v>
      </c>
      <c r="J40" s="590" t="s">
        <v>4208</v>
      </c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 t="s">
        <v>4204</v>
      </c>
      <c r="C41" s="475"/>
      <c r="D41" s="590"/>
      <c r="E41" s="683" t="e">
        <f t="shared" si="6"/>
        <v>#DIV/0!</v>
      </c>
      <c r="F41" s="475"/>
      <c r="G41" s="475"/>
      <c r="H41" s="476" t="s">
        <v>4441</v>
      </c>
      <c r="I41" s="314">
        <v>2021</v>
      </c>
      <c r="J41" s="475" t="s">
        <v>4208</v>
      </c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583"/>
      <c r="C42" s="584"/>
      <c r="D42" s="584"/>
      <c r="E42" s="682" t="e">
        <f t="shared" si="6"/>
        <v>#DIV/0!</v>
      </c>
      <c r="F42" s="584"/>
      <c r="G42" s="584"/>
      <c r="H42" s="583"/>
      <c r="I42" s="568"/>
      <c r="J42" s="501"/>
      <c r="K42" s="173"/>
      <c r="L42" s="283"/>
      <c r="M42" s="172"/>
      <c r="N42" s="283">
        <f t="shared" si="5"/>
        <v>14</v>
      </c>
      <c r="O42" s="614"/>
    </row>
    <row r="43" spans="1:15" ht="15">
      <c r="A43" s="3">
        <v>7</v>
      </c>
      <c r="B43" s="583"/>
      <c r="C43" s="584"/>
      <c r="D43" s="584"/>
      <c r="E43" s="682" t="e">
        <f t="shared" ref="E43" si="7">(C43/D43)*100</f>
        <v>#DIV/0!</v>
      </c>
      <c r="F43" s="584"/>
      <c r="G43" s="584"/>
      <c r="H43" s="583"/>
      <c r="I43" s="568"/>
      <c r="J43" s="501"/>
      <c r="K43" s="173"/>
      <c r="L43" s="283"/>
      <c r="M43" s="172"/>
      <c r="N43" s="283">
        <f t="shared" ref="N43" si="8">IF(M43="O",L43+21,L43+14)</f>
        <v>14</v>
      </c>
      <c r="O43" s="614"/>
    </row>
    <row r="44" spans="1:15" ht="15">
      <c r="B44" s="500"/>
      <c r="C44" s="501"/>
      <c r="D44" s="584"/>
      <c r="E44" s="682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4059</v>
      </c>
      <c r="C45" s="616"/>
      <c r="D45" s="616"/>
      <c r="E45" s="684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4059</v>
      </c>
      <c r="C46" s="616"/>
      <c r="D46" s="616"/>
      <c r="E46" s="684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9">IF(M46="O",L46+21,L46+14)</f>
        <v>45298</v>
      </c>
      <c r="O46" s="479"/>
    </row>
    <row r="47" spans="1:15" ht="15">
      <c r="A47" s="3">
        <v>3</v>
      </c>
      <c r="B47" s="444" t="s">
        <v>4059</v>
      </c>
      <c r="C47" s="443"/>
      <c r="D47" s="616"/>
      <c r="E47" s="684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9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4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0">IF(M48="O",L48+21,L48+14)</f>
        <v>45304</v>
      </c>
      <c r="O48" s="614"/>
    </row>
    <row r="49" spans="1:15" ht="15">
      <c r="A49" s="3">
        <v>5</v>
      </c>
      <c r="B49" s="588" t="s">
        <v>4011</v>
      </c>
      <c r="C49" s="589"/>
      <c r="D49" s="690"/>
      <c r="E49" s="691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9"/>
        <v>45319</v>
      </c>
      <c r="O49" s="479"/>
    </row>
    <row r="50" spans="1:15" ht="15.6">
      <c r="A50" s="3">
        <v>6</v>
      </c>
      <c r="B50" s="692" t="s">
        <v>5055</v>
      </c>
      <c r="C50" s="690"/>
      <c r="D50" s="690"/>
      <c r="E50" s="691"/>
      <c r="F50" s="690">
        <v>6</v>
      </c>
      <c r="G50" s="690" t="s">
        <v>5068</v>
      </c>
      <c r="H50" s="692" t="s">
        <v>5053</v>
      </c>
      <c r="I50" s="693">
        <v>2023</v>
      </c>
      <c r="J50" s="690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8" si="11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4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1"/>
        <v>45340</v>
      </c>
      <c r="O51" s="595" t="s">
        <v>5076</v>
      </c>
    </row>
    <row r="52" spans="1:15" ht="15">
      <c r="A52" s="3">
        <v>8</v>
      </c>
      <c r="B52" s="444" t="s">
        <v>1975</v>
      </c>
      <c r="C52" s="443"/>
      <c r="D52" s="616"/>
      <c r="E52" s="684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1"/>
        <v>45349</v>
      </c>
      <c r="O52" s="595"/>
    </row>
    <row r="53" spans="1:15" ht="15">
      <c r="A53" s="3">
        <v>9</v>
      </c>
      <c r="B53" s="444" t="s">
        <v>4016</v>
      </c>
      <c r="C53" s="616">
        <v>413</v>
      </c>
      <c r="D53" s="616">
        <v>413</v>
      </c>
      <c r="E53" s="684">
        <f t="shared" ref="E53:E58" si="12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16" t="s">
        <v>4208</v>
      </c>
      <c r="L53" s="286">
        <v>45360</v>
      </c>
      <c r="M53" s="281" t="s">
        <v>734</v>
      </c>
      <c r="N53" s="283">
        <f t="shared" si="11"/>
        <v>45381</v>
      </c>
      <c r="O53" s="595"/>
    </row>
    <row r="54" spans="1:15" ht="15.6">
      <c r="A54" s="3">
        <v>10</v>
      </c>
      <c r="B54" s="615" t="s">
        <v>4016</v>
      </c>
      <c r="C54" s="616">
        <v>326</v>
      </c>
      <c r="D54" s="616">
        <v>326</v>
      </c>
      <c r="E54" s="684">
        <f t="shared" si="12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1"/>
        <v>45382</v>
      </c>
      <c r="O54" s="657"/>
    </row>
    <row r="55" spans="1:15" ht="15.6">
      <c r="A55" s="3">
        <v>11</v>
      </c>
      <c r="B55" s="615" t="s">
        <v>4951</v>
      </c>
      <c r="C55" s="616">
        <v>279</v>
      </c>
      <c r="D55" s="616">
        <v>279</v>
      </c>
      <c r="E55" s="684">
        <f t="shared" si="12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1"/>
        <v>45382</v>
      </c>
      <c r="O55" s="657"/>
    </row>
    <row r="56" spans="1:15" ht="15">
      <c r="A56" s="3">
        <v>12</v>
      </c>
      <c r="B56" s="444" t="s">
        <v>4016</v>
      </c>
      <c r="C56" s="616">
        <v>335</v>
      </c>
      <c r="D56" s="616">
        <v>335</v>
      </c>
      <c r="E56" s="684">
        <f t="shared" si="12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1"/>
        <v>45382</v>
      </c>
      <c r="O56" s="479"/>
    </row>
    <row r="57" spans="1:15" ht="15">
      <c r="A57" s="3">
        <v>13</v>
      </c>
      <c r="B57" s="697" t="s">
        <v>4614</v>
      </c>
      <c r="C57" s="698"/>
      <c r="D57" s="699">
        <v>720</v>
      </c>
      <c r="E57" s="700">
        <f t="shared" si="12"/>
        <v>0</v>
      </c>
      <c r="F57" s="698">
        <v>13</v>
      </c>
      <c r="G57" s="701" t="s">
        <v>5068</v>
      </c>
      <c r="H57" s="702" t="s">
        <v>4978</v>
      </c>
      <c r="I57" s="703">
        <v>2021</v>
      </c>
      <c r="J57" s="701" t="s">
        <v>746</v>
      </c>
      <c r="K57" s="704" t="s">
        <v>4979</v>
      </c>
      <c r="L57" s="296">
        <v>45361</v>
      </c>
      <c r="M57" s="250" t="s">
        <v>282</v>
      </c>
      <c r="N57" s="283">
        <f t="shared" si="11"/>
        <v>45382</v>
      </c>
      <c r="O57" s="479"/>
    </row>
    <row r="58" spans="1:15" ht="15">
      <c r="A58" s="3">
        <v>14</v>
      </c>
      <c r="B58" s="705" t="s">
        <v>1975</v>
      </c>
      <c r="C58" s="443">
        <v>211</v>
      </c>
      <c r="D58" s="616">
        <v>211</v>
      </c>
      <c r="E58" s="684">
        <f t="shared" si="12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1"/>
        <v>45389</v>
      </c>
      <c r="O58" s="479"/>
    </row>
    <row r="59" spans="1:15" ht="15">
      <c r="A59" s="3">
        <v>15</v>
      </c>
      <c r="B59" s="473" t="s">
        <v>4011</v>
      </c>
      <c r="C59" s="472">
        <v>9</v>
      </c>
      <c r="D59" s="611">
        <v>350</v>
      </c>
      <c r="E59" s="681">
        <f t="shared" ref="E59:E90" si="13">(C59/D59)*100</f>
        <v>2.5714285714285712</v>
      </c>
      <c r="F59" s="472"/>
      <c r="G59" s="472" t="s">
        <v>1402</v>
      </c>
      <c r="H59" s="300" t="s">
        <v>5050</v>
      </c>
      <c r="I59" s="299">
        <v>2023</v>
      </c>
      <c r="J59" s="472" t="s">
        <v>727</v>
      </c>
      <c r="K59" s="297" t="s">
        <v>5051</v>
      </c>
      <c r="L59" s="302">
        <v>45319</v>
      </c>
      <c r="M59" s="298" t="s">
        <v>282</v>
      </c>
      <c r="N59" s="283">
        <f t="shared" ref="N59:N66" si="14">IF(M59="O",L59+21,L59+14)</f>
        <v>45340</v>
      </c>
      <c r="O59" s="694"/>
    </row>
    <row r="60" spans="1:15" ht="15">
      <c r="A60" s="3">
        <v>16</v>
      </c>
      <c r="B60" s="610" t="s">
        <v>4204</v>
      </c>
      <c r="C60" s="611">
        <v>1</v>
      </c>
      <c r="D60" s="611">
        <v>446</v>
      </c>
      <c r="E60" s="681">
        <f t="shared" si="13"/>
        <v>0.22421524663677131</v>
      </c>
      <c r="F60" s="611"/>
      <c r="G60" s="611" t="s">
        <v>312</v>
      </c>
      <c r="H60" s="610" t="s">
        <v>5069</v>
      </c>
      <c r="I60" s="612">
        <v>2022</v>
      </c>
      <c r="J60" s="611" t="s">
        <v>727</v>
      </c>
      <c r="K60" s="297" t="s">
        <v>5031</v>
      </c>
      <c r="L60" s="302">
        <v>45319</v>
      </c>
      <c r="M60" s="298" t="s">
        <v>282</v>
      </c>
      <c r="N60" s="283">
        <f t="shared" si="14"/>
        <v>45340</v>
      </c>
      <c r="O60" s="694"/>
    </row>
    <row r="61" spans="1:15" ht="15">
      <c r="A61" s="3">
        <v>17</v>
      </c>
      <c r="B61" s="610" t="s">
        <v>4059</v>
      </c>
      <c r="C61" s="611">
        <v>43</v>
      </c>
      <c r="D61" s="611">
        <v>331</v>
      </c>
      <c r="E61" s="681">
        <f t="shared" si="13"/>
        <v>12.990936555891238</v>
      </c>
      <c r="F61" s="611"/>
      <c r="G61" s="611" t="s">
        <v>312</v>
      </c>
      <c r="H61" s="610" t="s">
        <v>5066</v>
      </c>
      <c r="I61" s="612">
        <v>2022</v>
      </c>
      <c r="J61" s="611" t="s">
        <v>727</v>
      </c>
      <c r="K61" s="297" t="s">
        <v>5029</v>
      </c>
      <c r="L61" s="302">
        <v>45328</v>
      </c>
      <c r="M61" s="298" t="s">
        <v>734</v>
      </c>
      <c r="N61" s="283">
        <f t="shared" si="14"/>
        <v>45349</v>
      </c>
      <c r="O61" s="694"/>
    </row>
    <row r="62" spans="1:15" ht="15">
      <c r="A62" s="3">
        <v>18</v>
      </c>
      <c r="B62" s="610" t="s">
        <v>4016</v>
      </c>
      <c r="C62" s="611">
        <v>33</v>
      </c>
      <c r="D62" s="611">
        <v>339</v>
      </c>
      <c r="E62" s="681">
        <f t="shared" si="13"/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14"/>
        <v>45349</v>
      </c>
      <c r="O62" s="567"/>
    </row>
    <row r="63" spans="1:15" ht="15">
      <c r="A63" s="3">
        <v>19</v>
      </c>
      <c r="B63" s="610" t="s">
        <v>4017</v>
      </c>
      <c r="C63" s="611">
        <v>16</v>
      </c>
      <c r="D63" s="611">
        <v>399</v>
      </c>
      <c r="E63" s="681">
        <f t="shared" si="13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14"/>
        <v>45349</v>
      </c>
      <c r="O63" s="567"/>
    </row>
    <row r="64" spans="1:15" ht="15.6">
      <c r="A64" s="3">
        <v>20</v>
      </c>
      <c r="B64" s="610" t="s">
        <v>4016</v>
      </c>
      <c r="C64" s="611">
        <v>44</v>
      </c>
      <c r="D64" s="611">
        <v>383</v>
      </c>
      <c r="E64" s="681">
        <f t="shared" si="13"/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 ht="15">
      <c r="A65" s="3">
        <v>21</v>
      </c>
      <c r="B65" s="610" t="s">
        <v>4059</v>
      </c>
      <c r="C65" s="611">
        <v>72</v>
      </c>
      <c r="D65" s="611">
        <v>415</v>
      </c>
      <c r="E65" s="681">
        <f t="shared" si="13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 ht="15">
      <c r="A66" s="3">
        <v>22</v>
      </c>
      <c r="B66" s="610" t="s">
        <v>4614</v>
      </c>
      <c r="C66" s="611">
        <v>33</v>
      </c>
      <c r="D66" s="611">
        <v>630</v>
      </c>
      <c r="E66" s="681">
        <f t="shared" si="13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 ht="15">
      <c r="A67" s="3">
        <v>23</v>
      </c>
      <c r="B67" s="610" t="s">
        <v>4614</v>
      </c>
      <c r="C67" s="611">
        <v>30</v>
      </c>
      <c r="D67" s="611">
        <v>226</v>
      </c>
      <c r="E67" s="681">
        <f t="shared" si="13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90" si="15">IF(M67="O",L67+21,L67+14)</f>
        <v>45382</v>
      </c>
      <c r="O67" s="614"/>
    </row>
    <row r="68" spans="1:15" ht="15">
      <c r="A68" s="3">
        <v>24</v>
      </c>
      <c r="B68" s="473" t="s">
        <v>4016</v>
      </c>
      <c r="C68" s="472" t="s">
        <v>1402</v>
      </c>
      <c r="D68" s="611"/>
      <c r="E68" s="681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5"/>
        <v>45319</v>
      </c>
      <c r="O68" s="638"/>
    </row>
    <row r="69" spans="1:15" ht="15">
      <c r="A69" s="3">
        <v>25</v>
      </c>
      <c r="B69" s="705" t="s">
        <v>4016</v>
      </c>
      <c r="C69" s="443">
        <v>193</v>
      </c>
      <c r="D69" s="616">
        <v>193</v>
      </c>
      <c r="E69" s="684">
        <f t="shared" si="13"/>
        <v>100</v>
      </c>
      <c r="F69" s="443">
        <v>15</v>
      </c>
      <c r="G69" s="443" t="s">
        <v>4969</v>
      </c>
      <c r="H69" s="444" t="s">
        <v>5092</v>
      </c>
      <c r="I69" s="244">
        <v>2020</v>
      </c>
      <c r="J69" s="443" t="s">
        <v>746</v>
      </c>
      <c r="K69" s="246" t="s">
        <v>5093</v>
      </c>
      <c r="L69" s="286">
        <v>45368</v>
      </c>
      <c r="M69" s="281" t="s">
        <v>734</v>
      </c>
      <c r="N69" s="283">
        <f t="shared" si="15"/>
        <v>45389</v>
      </c>
      <c r="O69" s="638"/>
    </row>
    <row r="70" spans="1:15" ht="15">
      <c r="A70" s="3">
        <v>26</v>
      </c>
      <c r="B70" s="705" t="s">
        <v>1975</v>
      </c>
      <c r="C70" s="443">
        <v>329</v>
      </c>
      <c r="D70" s="616">
        <v>329</v>
      </c>
      <c r="E70" s="684">
        <f t="shared" si="13"/>
        <v>100</v>
      </c>
      <c r="F70" s="443">
        <v>16</v>
      </c>
      <c r="G70" s="443" t="s">
        <v>5088</v>
      </c>
      <c r="H70" s="444" t="s">
        <v>5100</v>
      </c>
      <c r="I70" s="244">
        <v>2023</v>
      </c>
      <c r="J70" s="443" t="s">
        <v>5087</v>
      </c>
      <c r="K70" s="246" t="s">
        <v>5101</v>
      </c>
      <c r="L70" s="286">
        <v>45381</v>
      </c>
      <c r="M70" s="281" t="s">
        <v>734</v>
      </c>
      <c r="N70" s="283">
        <f t="shared" si="15"/>
        <v>45402</v>
      </c>
      <c r="O70" s="567"/>
    </row>
    <row r="71" spans="1:15" ht="15">
      <c r="A71" s="3">
        <v>27</v>
      </c>
      <c r="B71" s="610" t="s">
        <v>4017</v>
      </c>
      <c r="C71" s="611">
        <v>43</v>
      </c>
      <c r="D71" s="611">
        <v>287</v>
      </c>
      <c r="E71" s="681">
        <f t="shared" si="13"/>
        <v>14.982578397212542</v>
      </c>
      <c r="F71" s="611"/>
      <c r="G71" s="715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5"/>
        <v>45382</v>
      </c>
      <c r="O71" s="638"/>
    </row>
    <row r="72" spans="1:15" ht="15">
      <c r="A72" s="3">
        <v>28</v>
      </c>
      <c r="B72" s="706" t="s">
        <v>4016</v>
      </c>
      <c r="C72" s="472">
        <v>182</v>
      </c>
      <c r="D72" s="611">
        <v>274</v>
      </c>
      <c r="E72" s="681">
        <f t="shared" si="13"/>
        <v>66.423357664233578</v>
      </c>
      <c r="F72" s="472"/>
      <c r="G72" s="717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5"/>
        <v>45396</v>
      </c>
      <c r="O72" s="638"/>
    </row>
    <row r="73" spans="1:15" ht="15">
      <c r="A73" s="3">
        <v>29</v>
      </c>
      <c r="B73" s="706" t="s">
        <v>4614</v>
      </c>
      <c r="C73" s="472">
        <v>74</v>
      </c>
      <c r="D73" s="611">
        <v>378</v>
      </c>
      <c r="E73" s="681">
        <f t="shared" si="13"/>
        <v>19.576719576719576</v>
      </c>
      <c r="F73" s="472"/>
      <c r="G73" s="715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5"/>
        <v>45402</v>
      </c>
      <c r="O73" s="638"/>
    </row>
    <row r="74" spans="1:15" ht="15">
      <c r="A74" s="3">
        <v>30</v>
      </c>
      <c r="B74" s="724" t="s">
        <v>4016</v>
      </c>
      <c r="C74" s="502">
        <v>277</v>
      </c>
      <c r="D74" s="675">
        <v>277</v>
      </c>
      <c r="E74" s="684">
        <f t="shared" si="13"/>
        <v>100</v>
      </c>
      <c r="F74" s="502">
        <v>17</v>
      </c>
      <c r="G74" s="616" t="s">
        <v>4943</v>
      </c>
      <c r="H74" s="615" t="s">
        <v>5104</v>
      </c>
      <c r="I74" s="617">
        <v>2023</v>
      </c>
      <c r="J74" s="616" t="s">
        <v>1268</v>
      </c>
      <c r="K74" s="618"/>
      <c r="L74" s="286">
        <v>45388</v>
      </c>
      <c r="M74" s="281" t="s">
        <v>734</v>
      </c>
      <c r="N74" s="283">
        <f t="shared" si="15"/>
        <v>45409</v>
      </c>
      <c r="O74" s="638"/>
    </row>
    <row r="75" spans="1:15" ht="15">
      <c r="A75" s="3">
        <v>31</v>
      </c>
      <c r="B75" s="725" t="s">
        <v>4011</v>
      </c>
      <c r="C75" s="589">
        <v>60</v>
      </c>
      <c r="D75" s="690">
        <v>190</v>
      </c>
      <c r="E75" s="691">
        <f t="shared" si="13"/>
        <v>31.578947368421051</v>
      </c>
      <c r="F75" s="589">
        <v>18</v>
      </c>
      <c r="G75" s="690" t="s">
        <v>5120</v>
      </c>
      <c r="H75" s="692" t="s">
        <v>5105</v>
      </c>
      <c r="I75" s="693">
        <v>2021</v>
      </c>
      <c r="J75" s="690" t="s">
        <v>1268</v>
      </c>
      <c r="K75" s="726"/>
      <c r="L75" s="329">
        <v>45388</v>
      </c>
      <c r="M75" s="340" t="s">
        <v>734</v>
      </c>
      <c r="N75" s="283">
        <f t="shared" si="15"/>
        <v>45409</v>
      </c>
      <c r="O75" s="567"/>
    </row>
    <row r="76" spans="1:15" ht="15">
      <c r="A76" s="3">
        <v>32</v>
      </c>
      <c r="B76" s="706" t="s">
        <v>4204</v>
      </c>
      <c r="C76" s="472">
        <v>179</v>
      </c>
      <c r="D76" s="611">
        <v>316</v>
      </c>
      <c r="E76" s="681">
        <f t="shared" si="13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5"/>
        <v>45417</v>
      </c>
      <c r="O76" s="734">
        <v>45419</v>
      </c>
    </row>
    <row r="77" spans="1:15" ht="15">
      <c r="A77" s="3">
        <v>33</v>
      </c>
      <c r="B77" s="444" t="s">
        <v>4016</v>
      </c>
      <c r="C77" s="443">
        <v>391</v>
      </c>
      <c r="D77" s="616">
        <v>391</v>
      </c>
      <c r="E77" s="684">
        <f t="shared" si="13"/>
        <v>100</v>
      </c>
      <c r="F77" s="443">
        <v>19</v>
      </c>
      <c r="G77" s="443" t="s">
        <v>4954</v>
      </c>
      <c r="H77" s="242" t="s">
        <v>212</v>
      </c>
      <c r="I77" s="244">
        <v>2018</v>
      </c>
      <c r="J77" s="443" t="s">
        <v>727</v>
      </c>
      <c r="K77" s="246" t="s">
        <v>4001</v>
      </c>
      <c r="L77" s="286">
        <v>45396</v>
      </c>
      <c r="M77" s="281" t="s">
        <v>282</v>
      </c>
      <c r="N77" s="283">
        <f t="shared" si="15"/>
        <v>45417</v>
      </c>
      <c r="O77" s="638" t="s">
        <v>924</v>
      </c>
    </row>
    <row r="78" spans="1:15" ht="15">
      <c r="A78" s="3">
        <v>34</v>
      </c>
      <c r="B78" s="706" t="s">
        <v>4016</v>
      </c>
      <c r="C78" s="472">
        <v>16</v>
      </c>
      <c r="D78" s="611">
        <v>206</v>
      </c>
      <c r="E78" s="681">
        <f t="shared" si="13"/>
        <v>7.7669902912621351</v>
      </c>
      <c r="F78" s="472"/>
      <c r="G78" s="611" t="s">
        <v>1402</v>
      </c>
      <c r="H78" s="610" t="s">
        <v>5106</v>
      </c>
      <c r="I78" s="612">
        <v>2023</v>
      </c>
      <c r="J78" s="611" t="s">
        <v>727</v>
      </c>
      <c r="K78" s="297" t="s">
        <v>5107</v>
      </c>
      <c r="L78" s="302">
        <v>45396</v>
      </c>
      <c r="M78" s="298" t="s">
        <v>282</v>
      </c>
      <c r="N78" s="283">
        <f t="shared" si="15"/>
        <v>45417</v>
      </c>
      <c r="O78" s="638"/>
    </row>
    <row r="79" spans="1:15" ht="15">
      <c r="A79" s="3">
        <v>35</v>
      </c>
      <c r="B79" s="706" t="s">
        <v>1975</v>
      </c>
      <c r="C79" s="472">
        <v>135</v>
      </c>
      <c r="D79" s="611">
        <v>198</v>
      </c>
      <c r="E79" s="681">
        <f t="shared" si="13"/>
        <v>68.181818181818173</v>
      </c>
      <c r="F79" s="472"/>
      <c r="G79" s="611" t="s">
        <v>5040</v>
      </c>
      <c r="H79" s="610" t="s">
        <v>5108</v>
      </c>
      <c r="I79" s="612">
        <v>2020</v>
      </c>
      <c r="J79" s="611" t="s">
        <v>727</v>
      </c>
      <c r="K79" s="297" t="s">
        <v>5109</v>
      </c>
      <c r="L79" s="302">
        <v>45396</v>
      </c>
      <c r="M79" s="298" t="s">
        <v>282</v>
      </c>
      <c r="N79" s="283">
        <f t="shared" si="15"/>
        <v>45417</v>
      </c>
      <c r="O79" s="567"/>
    </row>
    <row r="80" spans="1:15" ht="15">
      <c r="A80" s="3">
        <v>36</v>
      </c>
      <c r="B80" s="707" t="s">
        <v>4016</v>
      </c>
      <c r="C80" s="708">
        <v>47</v>
      </c>
      <c r="D80" s="708">
        <v>223</v>
      </c>
      <c r="E80" s="709">
        <f t="shared" si="13"/>
        <v>21.076233183856502</v>
      </c>
      <c r="F80" s="708"/>
      <c r="G80" s="708" t="s">
        <v>5103</v>
      </c>
      <c r="H80" s="710" t="s">
        <v>5112</v>
      </c>
      <c r="I80" s="711">
        <v>2022</v>
      </c>
      <c r="J80" s="708" t="s">
        <v>746</v>
      </c>
      <c r="K80" s="235" t="s">
        <v>5113</v>
      </c>
      <c r="L80" s="712">
        <v>45402</v>
      </c>
      <c r="M80" s="260" t="s">
        <v>734</v>
      </c>
      <c r="N80" s="283">
        <f t="shared" si="15"/>
        <v>45423</v>
      </c>
      <c r="O80" s="567"/>
    </row>
    <row r="81" spans="1:15" ht="15">
      <c r="A81" s="3">
        <v>37</v>
      </c>
      <c r="B81" s="713" t="s">
        <v>4016</v>
      </c>
      <c r="C81" s="441">
        <v>0</v>
      </c>
      <c r="D81" s="708">
        <v>279</v>
      </c>
      <c r="E81" s="709">
        <f t="shared" si="13"/>
        <v>0</v>
      </c>
      <c r="F81" s="441"/>
      <c r="G81" s="441" t="s">
        <v>1402</v>
      </c>
      <c r="H81" s="221" t="s">
        <v>5114</v>
      </c>
      <c r="I81" s="219">
        <v>2023</v>
      </c>
      <c r="J81" s="441" t="s">
        <v>746</v>
      </c>
      <c r="K81" s="235" t="s">
        <v>5115</v>
      </c>
      <c r="L81" s="328">
        <v>45402</v>
      </c>
      <c r="M81" s="260" t="s">
        <v>734</v>
      </c>
      <c r="N81" s="283">
        <f t="shared" si="15"/>
        <v>45423</v>
      </c>
      <c r="O81" s="567"/>
    </row>
    <row r="82" spans="1:15" ht="15">
      <c r="A82" s="3">
        <v>38</v>
      </c>
      <c r="B82" s="707" t="s">
        <v>4059</v>
      </c>
      <c r="C82" s="708">
        <v>15</v>
      </c>
      <c r="D82" s="708">
        <v>175</v>
      </c>
      <c r="E82" s="709">
        <f t="shared" si="13"/>
        <v>8.5714285714285712</v>
      </c>
      <c r="F82" s="708"/>
      <c r="G82" s="708" t="s">
        <v>1402</v>
      </c>
      <c r="H82" s="710" t="s">
        <v>5116</v>
      </c>
      <c r="I82" s="711">
        <v>2023</v>
      </c>
      <c r="J82" s="708" t="s">
        <v>746</v>
      </c>
      <c r="K82" s="235" t="s">
        <v>5117</v>
      </c>
      <c r="L82" s="712">
        <v>45402</v>
      </c>
      <c r="M82" s="260" t="s">
        <v>734</v>
      </c>
      <c r="N82" s="283">
        <f t="shared" si="15"/>
        <v>45423</v>
      </c>
      <c r="O82" s="638"/>
    </row>
    <row r="83" spans="1:15" ht="15">
      <c r="A83" s="3">
        <v>39</v>
      </c>
      <c r="B83" s="710" t="s">
        <v>4614</v>
      </c>
      <c r="C83" s="708">
        <v>119</v>
      </c>
      <c r="D83" s="708">
        <v>292</v>
      </c>
      <c r="E83" s="709">
        <f t="shared" si="13"/>
        <v>40.753424657534246</v>
      </c>
      <c r="F83" s="708"/>
      <c r="G83" s="720" t="s">
        <v>5088</v>
      </c>
      <c r="H83" s="710" t="s">
        <v>5084</v>
      </c>
      <c r="I83" s="711">
        <v>2023</v>
      </c>
      <c r="J83" s="708" t="s">
        <v>1268</v>
      </c>
      <c r="K83" s="714" t="s">
        <v>5118</v>
      </c>
      <c r="L83" s="328">
        <v>45402</v>
      </c>
      <c r="M83" s="260" t="s">
        <v>734</v>
      </c>
      <c r="N83" s="283">
        <f t="shared" si="15"/>
        <v>45423</v>
      </c>
      <c r="O83" s="567"/>
    </row>
    <row r="84" spans="1:15" ht="15">
      <c r="A84" s="3">
        <v>40</v>
      </c>
      <c r="B84" s="722" t="s">
        <v>4206</v>
      </c>
      <c r="C84" s="475">
        <v>77</v>
      </c>
      <c r="D84" s="590">
        <v>269</v>
      </c>
      <c r="E84" s="683">
        <f t="shared" si="13"/>
        <v>28.624535315985128</v>
      </c>
      <c r="F84" s="475"/>
      <c r="G84" s="659" t="s">
        <v>5088</v>
      </c>
      <c r="H84" s="718" t="s">
        <v>5097</v>
      </c>
      <c r="I84" s="719">
        <v>2020</v>
      </c>
      <c r="J84" s="590" t="s">
        <v>2485</v>
      </c>
      <c r="K84" s="723"/>
      <c r="L84" s="592"/>
      <c r="M84" s="350"/>
      <c r="N84" s="283">
        <f t="shared" si="15"/>
        <v>14</v>
      </c>
      <c r="O84" s="567"/>
    </row>
    <row r="85" spans="1:15" ht="15">
      <c r="A85" s="3">
        <v>41</v>
      </c>
      <c r="B85" s="476" t="s">
        <v>4017</v>
      </c>
      <c r="C85" s="475">
        <v>236</v>
      </c>
      <c r="D85" s="590">
        <v>416</v>
      </c>
      <c r="E85" s="683">
        <f t="shared" si="13"/>
        <v>56.730769230769226</v>
      </c>
      <c r="F85" s="475"/>
      <c r="G85" s="660" t="s">
        <v>4943</v>
      </c>
      <c r="H85" s="476" t="s">
        <v>5121</v>
      </c>
      <c r="I85" s="314">
        <v>2022</v>
      </c>
      <c r="J85" s="475" t="s">
        <v>4208</v>
      </c>
      <c r="K85" s="723"/>
      <c r="L85" s="592"/>
      <c r="M85" s="350"/>
      <c r="N85" s="283">
        <f t="shared" si="15"/>
        <v>14</v>
      </c>
      <c r="O85" s="567"/>
    </row>
    <row r="86" spans="1:15" ht="15">
      <c r="A86" s="3">
        <v>42</v>
      </c>
      <c r="B86" s="727" t="s">
        <v>4206</v>
      </c>
      <c r="C86" s="505">
        <v>0</v>
      </c>
      <c r="D86" s="728">
        <v>304</v>
      </c>
      <c r="E86" s="729">
        <f t="shared" si="13"/>
        <v>0</v>
      </c>
      <c r="F86" s="505"/>
      <c r="G86" s="728" t="s">
        <v>1402</v>
      </c>
      <c r="H86" s="730" t="s">
        <v>5123</v>
      </c>
      <c r="I86" s="731">
        <v>2023</v>
      </c>
      <c r="J86" s="728" t="s">
        <v>1268</v>
      </c>
      <c r="K86" s="732" t="s">
        <v>5124</v>
      </c>
      <c r="L86" s="733">
        <v>45410</v>
      </c>
      <c r="M86" s="217" t="s">
        <v>734</v>
      </c>
      <c r="N86" s="283">
        <f t="shared" si="15"/>
        <v>45431</v>
      </c>
      <c r="O86" s="638" t="s">
        <v>924</v>
      </c>
    </row>
    <row r="87" spans="1:15" ht="15">
      <c r="A87" s="3">
        <v>43</v>
      </c>
      <c r="B87" s="730" t="s">
        <v>4016</v>
      </c>
      <c r="C87" s="728">
        <v>68</v>
      </c>
      <c r="D87" s="728">
        <v>277</v>
      </c>
      <c r="E87" s="729">
        <f t="shared" si="13"/>
        <v>24.548736462093864</v>
      </c>
      <c r="F87" s="728"/>
      <c r="G87" s="728" t="s">
        <v>5088</v>
      </c>
      <c r="H87" s="730" t="s">
        <v>5090</v>
      </c>
      <c r="I87" s="731">
        <v>2023</v>
      </c>
      <c r="J87" s="728" t="s">
        <v>746</v>
      </c>
      <c r="K87" s="732" t="s">
        <v>5081</v>
      </c>
      <c r="L87" s="733">
        <v>45410</v>
      </c>
      <c r="M87" s="217" t="s">
        <v>734</v>
      </c>
      <c r="N87" s="283">
        <f t="shared" si="15"/>
        <v>45431</v>
      </c>
      <c r="O87" s="638"/>
    </row>
    <row r="88" spans="1:15" ht="15">
      <c r="A88" s="3">
        <v>44</v>
      </c>
      <c r="B88" s="730" t="s">
        <v>4951</v>
      </c>
      <c r="C88" s="505">
        <v>63</v>
      </c>
      <c r="D88" s="728">
        <v>293</v>
      </c>
      <c r="E88" s="729">
        <f t="shared" si="13"/>
        <v>21.501706484641637</v>
      </c>
      <c r="F88" s="505"/>
      <c r="G88" s="728" t="s">
        <v>4954</v>
      </c>
      <c r="H88" s="730" t="s">
        <v>4958</v>
      </c>
      <c r="I88" s="731">
        <v>2023</v>
      </c>
      <c r="J88" s="728" t="s">
        <v>746</v>
      </c>
      <c r="K88" s="732" t="s">
        <v>4959</v>
      </c>
      <c r="L88" s="733">
        <v>45410</v>
      </c>
      <c r="M88" s="217" t="s">
        <v>734</v>
      </c>
      <c r="N88" s="283">
        <f t="shared" si="15"/>
        <v>45431</v>
      </c>
      <c r="O88" s="638"/>
    </row>
    <row r="89" spans="1:15" ht="15">
      <c r="A89" s="3">
        <v>45</v>
      </c>
      <c r="B89" s="727" t="s">
        <v>4017</v>
      </c>
      <c r="C89" s="505">
        <v>0</v>
      </c>
      <c r="D89" s="728">
        <v>267</v>
      </c>
      <c r="E89" s="729">
        <f t="shared" si="13"/>
        <v>0</v>
      </c>
      <c r="F89" s="505"/>
      <c r="G89" s="728" t="s">
        <v>1402</v>
      </c>
      <c r="H89" s="730" t="s">
        <v>5125</v>
      </c>
      <c r="I89" s="731">
        <v>2023</v>
      </c>
      <c r="J89" s="728" t="s">
        <v>746</v>
      </c>
      <c r="K89" s="262" t="s">
        <v>5126</v>
      </c>
      <c r="L89" s="733">
        <v>45410</v>
      </c>
      <c r="M89" s="217" t="s">
        <v>734</v>
      </c>
      <c r="N89" s="283">
        <f t="shared" si="15"/>
        <v>45431</v>
      </c>
      <c r="O89" s="638"/>
    </row>
    <row r="90" spans="1:15" ht="15">
      <c r="A90" s="3">
        <v>46</v>
      </c>
      <c r="B90" s="735" t="s">
        <v>1975</v>
      </c>
      <c r="C90" s="536">
        <v>0</v>
      </c>
      <c r="D90" s="630">
        <v>243</v>
      </c>
      <c r="E90" s="736">
        <f t="shared" si="13"/>
        <v>0</v>
      </c>
      <c r="F90" s="536"/>
      <c r="G90" s="630" t="s">
        <v>1402</v>
      </c>
      <c r="H90" s="628" t="s">
        <v>5127</v>
      </c>
      <c r="I90" s="629">
        <v>2022</v>
      </c>
      <c r="J90" s="630" t="s">
        <v>1268</v>
      </c>
      <c r="K90" s="542"/>
      <c r="L90" s="538">
        <v>45417</v>
      </c>
      <c r="M90" s="633" t="s">
        <v>734</v>
      </c>
      <c r="N90" s="283">
        <f t="shared" si="15"/>
        <v>45438</v>
      </c>
      <c r="O90" s="638"/>
    </row>
    <row r="91" spans="1:15" ht="15">
      <c r="A91" s="3">
        <v>47</v>
      </c>
      <c r="B91" s="735" t="s">
        <v>4016</v>
      </c>
      <c r="C91" s="536">
        <v>0</v>
      </c>
      <c r="D91" s="630">
        <v>450</v>
      </c>
      <c r="E91" s="736">
        <f t="shared" ref="E91:E94" si="16">(C91/D91)*100</f>
        <v>0</v>
      </c>
      <c r="F91" s="536"/>
      <c r="G91" s="630" t="s">
        <v>1402</v>
      </c>
      <c r="H91" s="628" t="s">
        <v>5128</v>
      </c>
      <c r="I91" s="629">
        <v>2023</v>
      </c>
      <c r="J91" s="630" t="s">
        <v>1268</v>
      </c>
      <c r="K91" s="542"/>
      <c r="L91" s="538">
        <v>45417</v>
      </c>
      <c r="M91" s="633" t="s">
        <v>734</v>
      </c>
      <c r="N91" s="283">
        <f t="shared" ref="N91:N93" si="17">IF(M91="O",L91+21,L91+14)</f>
        <v>45438</v>
      </c>
      <c r="O91" s="638"/>
    </row>
    <row r="92" spans="1:15" ht="15">
      <c r="A92" s="3">
        <v>48</v>
      </c>
      <c r="B92" s="476" t="s">
        <v>4206</v>
      </c>
      <c r="C92" s="475">
        <v>107</v>
      </c>
      <c r="D92" s="590">
        <v>662</v>
      </c>
      <c r="E92" s="683">
        <f t="shared" si="16"/>
        <v>16.163141993957701</v>
      </c>
      <c r="F92" s="475"/>
      <c r="G92" s="660" t="s">
        <v>4943</v>
      </c>
      <c r="H92" s="476" t="s">
        <v>5111</v>
      </c>
      <c r="I92" s="314">
        <v>2022</v>
      </c>
      <c r="J92" s="475" t="s">
        <v>4208</v>
      </c>
      <c r="K92" s="312"/>
      <c r="L92" s="592"/>
      <c r="M92" s="350"/>
      <c r="N92" s="283">
        <f t="shared" si="17"/>
        <v>14</v>
      </c>
      <c r="O92" s="638"/>
    </row>
    <row r="93" spans="1:15" ht="15">
      <c r="A93" s="3">
        <v>49</v>
      </c>
      <c r="B93" s="696"/>
      <c r="C93" s="584"/>
      <c r="D93" s="584"/>
      <c r="E93" s="682" t="e">
        <f t="shared" si="16"/>
        <v>#DIV/0!</v>
      </c>
      <c r="F93" s="584"/>
      <c r="G93" s="584"/>
      <c r="H93" s="583"/>
      <c r="I93" s="568"/>
      <c r="J93" s="584"/>
      <c r="K93" s="173"/>
      <c r="L93" s="645"/>
      <c r="M93" s="172"/>
      <c r="N93" s="283">
        <f t="shared" si="17"/>
        <v>14</v>
      </c>
      <c r="O93" s="638"/>
    </row>
    <row r="94" spans="1:15" ht="15">
      <c r="A94" s="3">
        <v>50</v>
      </c>
      <c r="B94" s="695"/>
      <c r="C94" s="501"/>
      <c r="D94" s="584"/>
      <c r="E94" s="682" t="e">
        <f t="shared" si="16"/>
        <v>#DIV/0!</v>
      </c>
      <c r="F94" s="501"/>
      <c r="G94" s="584"/>
      <c r="H94" s="583"/>
      <c r="I94" s="568"/>
      <c r="J94" s="584"/>
      <c r="K94" s="638"/>
      <c r="L94" s="283"/>
      <c r="M94" s="172"/>
      <c r="N94" s="283">
        <f t="shared" ref="N94:N130" si="18">IF(M94="O",L94+21,L94+14)</f>
        <v>14</v>
      </c>
      <c r="O94" s="638"/>
    </row>
    <row r="95" spans="1:15" ht="15">
      <c r="A95" s="3">
        <v>51</v>
      </c>
      <c r="B95" s="695"/>
      <c r="C95" s="501"/>
      <c r="D95" s="584"/>
      <c r="E95" s="682" t="e">
        <f t="shared" ref="E95:E100" si="19">(C95/D95)*100</f>
        <v>#DIV/0!</v>
      </c>
      <c r="F95" s="501"/>
      <c r="G95" s="584"/>
      <c r="H95" s="583"/>
      <c r="I95" s="568"/>
      <c r="J95" s="584"/>
      <c r="K95" s="638"/>
      <c r="L95" s="283"/>
      <c r="M95" s="172"/>
      <c r="N95" s="283">
        <f t="shared" si="18"/>
        <v>14</v>
      </c>
      <c r="O95" s="638"/>
    </row>
    <row r="96" spans="1:15" ht="15">
      <c r="A96" s="3">
        <v>52</v>
      </c>
      <c r="B96" s="695"/>
      <c r="C96" s="578"/>
      <c r="D96" s="678"/>
      <c r="E96" s="682" t="e">
        <f t="shared" si="19"/>
        <v>#DIV/0!</v>
      </c>
      <c r="F96" s="578"/>
      <c r="G96" s="584"/>
      <c r="H96" s="583"/>
      <c r="I96" s="568"/>
      <c r="J96" s="584"/>
      <c r="K96" s="638"/>
      <c r="L96" s="283"/>
      <c r="M96" s="172"/>
      <c r="N96" s="283">
        <f t="shared" si="18"/>
        <v>14</v>
      </c>
      <c r="O96" s="638"/>
    </row>
    <row r="97" spans="1:15" ht="15">
      <c r="A97" s="3">
        <v>53</v>
      </c>
      <c r="B97" s="695"/>
      <c r="C97" s="501"/>
      <c r="D97" s="584"/>
      <c r="E97" s="682" t="e">
        <f t="shared" si="19"/>
        <v>#DIV/0!</v>
      </c>
      <c r="F97" s="501"/>
      <c r="G97" s="584"/>
      <c r="H97" s="583"/>
      <c r="I97" s="568"/>
      <c r="J97" s="584"/>
      <c r="K97" s="173"/>
      <c r="L97" s="283"/>
      <c r="M97" s="172"/>
      <c r="N97" s="283">
        <f t="shared" si="18"/>
        <v>14</v>
      </c>
      <c r="O97" s="638"/>
    </row>
    <row r="98" spans="1:15" ht="15">
      <c r="A98" s="3">
        <v>54</v>
      </c>
      <c r="B98" s="695"/>
      <c r="C98" s="501"/>
      <c r="D98" s="584"/>
      <c r="E98" s="682" t="e">
        <f t="shared" si="19"/>
        <v>#DIV/0!</v>
      </c>
      <c r="F98" s="501"/>
      <c r="G98" s="584"/>
      <c r="H98" s="583"/>
      <c r="I98" s="568"/>
      <c r="J98" s="584"/>
      <c r="K98" s="173"/>
      <c r="L98" s="283"/>
      <c r="M98" s="172"/>
      <c r="N98" s="283">
        <f t="shared" si="18"/>
        <v>14</v>
      </c>
      <c r="O98" s="567"/>
    </row>
    <row r="99" spans="1:15" ht="15">
      <c r="A99" s="3">
        <v>55</v>
      </c>
      <c r="B99" s="695"/>
      <c r="C99" s="501"/>
      <c r="D99" s="584"/>
      <c r="E99" s="682" t="e">
        <f t="shared" si="19"/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si="18"/>
        <v>14</v>
      </c>
      <c r="O99" s="567"/>
    </row>
    <row r="100" spans="1:15" ht="15">
      <c r="A100" s="3">
        <v>56</v>
      </c>
      <c r="B100" s="696"/>
      <c r="C100" s="584"/>
      <c r="D100" s="584"/>
      <c r="E100" s="682" t="e">
        <f t="shared" si="19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18"/>
        <v>14</v>
      </c>
      <c r="O100" s="567"/>
    </row>
    <row r="101" spans="1:15" ht="15">
      <c r="A101" s="3">
        <v>57</v>
      </c>
      <c r="B101" s="696"/>
      <c r="C101" s="584"/>
      <c r="D101" s="584"/>
      <c r="E101" s="682" t="e">
        <f t="shared" ref="E101" si="20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" si="21">IF(M101="O",L101+21,L101+14)</f>
        <v>14</v>
      </c>
      <c r="O101" s="567"/>
    </row>
    <row r="102" spans="1:15" ht="15">
      <c r="A102" s="3">
        <v>58</v>
      </c>
      <c r="B102" s="647">
        <v>2024</v>
      </c>
      <c r="C102" s="502">
        <v>48</v>
      </c>
      <c r="D102" s="675"/>
      <c r="E102" s="685"/>
      <c r="F102" s="502" t="s">
        <v>3579</v>
      </c>
      <c r="G102" s="584"/>
      <c r="H102" s="583"/>
      <c r="I102" s="8"/>
      <c r="J102" s="501"/>
      <c r="K102" s="9"/>
      <c r="L102" s="283"/>
      <c r="M102" s="172"/>
      <c r="N102" s="283">
        <f t="shared" si="18"/>
        <v>14</v>
      </c>
      <c r="O102" s="567"/>
    </row>
    <row r="103" spans="1:15" ht="15">
      <c r="A103" s="3">
        <v>59</v>
      </c>
      <c r="B103" s="549" t="s">
        <v>5025</v>
      </c>
      <c r="C103" s="443">
        <v>19</v>
      </c>
      <c r="D103" s="616"/>
      <c r="E103" s="684"/>
      <c r="F103" s="443" t="s">
        <v>3580</v>
      </c>
      <c r="G103" s="584"/>
      <c r="H103" s="583"/>
      <c r="I103" s="8"/>
      <c r="J103" s="501"/>
      <c r="K103" s="9"/>
      <c r="L103" s="283"/>
      <c r="M103" s="172"/>
      <c r="N103" s="283">
        <f t="shared" si="18"/>
        <v>14</v>
      </c>
      <c r="O103" s="567"/>
    </row>
    <row r="104" spans="1:15" ht="15">
      <c r="A104" s="3">
        <v>60</v>
      </c>
      <c r="B104" s="505">
        <f>(C102/108)*100</f>
        <v>44.444444444444443</v>
      </c>
      <c r="C104" s="443">
        <f>C103*100/C102</f>
        <v>39.583333333333336</v>
      </c>
      <c r="D104" s="616"/>
      <c r="E104" s="684"/>
      <c r="F104" s="443" t="s">
        <v>1073</v>
      </c>
      <c r="G104" s="584"/>
      <c r="H104" s="583"/>
      <c r="I104" s="568"/>
      <c r="J104" s="584"/>
      <c r="K104" s="9"/>
      <c r="L104" s="283"/>
      <c r="M104" s="172"/>
      <c r="N104" s="283">
        <f t="shared" si="18"/>
        <v>14</v>
      </c>
      <c r="O104" s="567"/>
    </row>
    <row r="105" spans="1:15" ht="15">
      <c r="A105" s="3">
        <v>61</v>
      </c>
      <c r="B105" s="606">
        <v>2024</v>
      </c>
      <c r="C105" s="607">
        <v>0</v>
      </c>
      <c r="D105" s="676"/>
      <c r="E105" s="686"/>
      <c r="F105" s="607" t="s">
        <v>3579</v>
      </c>
      <c r="G105" s="584"/>
      <c r="H105" s="583"/>
      <c r="I105" s="568"/>
      <c r="J105" s="584"/>
      <c r="K105" s="9"/>
      <c r="L105" s="283"/>
      <c r="M105" s="172"/>
      <c r="N105" s="283">
        <f t="shared" si="18"/>
        <v>14</v>
      </c>
      <c r="O105" s="567"/>
    </row>
    <row r="106" spans="1:15" ht="15">
      <c r="A106" s="3">
        <v>62</v>
      </c>
      <c r="B106" s="608" t="s">
        <v>5026</v>
      </c>
      <c r="C106" s="606">
        <v>0</v>
      </c>
      <c r="D106" s="677"/>
      <c r="E106" s="687"/>
      <c r="F106" s="606" t="s">
        <v>3580</v>
      </c>
      <c r="G106" s="501"/>
      <c r="H106" s="500"/>
      <c r="I106" s="8"/>
      <c r="J106" s="501"/>
      <c r="K106" s="9"/>
      <c r="L106" s="283"/>
      <c r="M106" s="172"/>
      <c r="N106" s="283">
        <f t="shared" si="18"/>
        <v>14</v>
      </c>
      <c r="O106" s="9"/>
    </row>
    <row r="107" spans="1:15" ht="15">
      <c r="A107" s="3">
        <v>63</v>
      </c>
      <c r="B107" s="449">
        <f>(C105/24)*100</f>
        <v>0</v>
      </c>
      <c r="C107" s="606" t="e">
        <f>C106*100/C105</f>
        <v>#DIV/0!</v>
      </c>
      <c r="D107" s="677"/>
      <c r="E107" s="687"/>
      <c r="F107" s="606" t="s">
        <v>1073</v>
      </c>
      <c r="G107" s="501"/>
      <c r="H107" s="500"/>
      <c r="I107" s="8"/>
      <c r="J107" s="501"/>
      <c r="K107" s="9"/>
      <c r="L107" s="283"/>
      <c r="M107" s="172"/>
      <c r="N107" s="283">
        <f t="shared" si="18"/>
        <v>14</v>
      </c>
      <c r="O107" s="9"/>
    </row>
    <row r="108" spans="1:15" ht="15">
      <c r="A108" s="3">
        <v>64</v>
      </c>
      <c r="B108" s="501"/>
      <c r="C108" s="501"/>
      <c r="D108" s="584"/>
      <c r="E108" s="682"/>
      <c r="F108" s="501"/>
      <c r="G108" s="501"/>
      <c r="H108" s="500"/>
      <c r="I108" s="8"/>
      <c r="J108" s="501"/>
      <c r="K108" s="9"/>
      <c r="L108" s="283"/>
      <c r="M108" s="172"/>
      <c r="N108" s="283">
        <f t="shared" si="18"/>
        <v>14</v>
      </c>
      <c r="O108" s="9"/>
    </row>
    <row r="109" spans="1:15" ht="15">
      <c r="A109" s="3">
        <v>65</v>
      </c>
      <c r="B109" s="501"/>
      <c r="C109" s="501"/>
      <c r="D109" s="584"/>
      <c r="E109" s="682"/>
      <c r="F109" s="501"/>
      <c r="G109" s="501"/>
      <c r="H109" s="500"/>
      <c r="I109" s="8"/>
      <c r="J109" s="501"/>
      <c r="K109" s="9"/>
      <c r="L109" s="283"/>
      <c r="M109" s="172"/>
      <c r="N109" s="283">
        <f t="shared" si="18"/>
        <v>14</v>
      </c>
      <c r="O109" s="9"/>
    </row>
    <row r="110" spans="1:15" ht="15">
      <c r="A110" s="3">
        <v>66</v>
      </c>
      <c r="B110" s="501"/>
      <c r="C110" s="578"/>
      <c r="D110" s="678"/>
      <c r="E110" s="688"/>
      <c r="F110" s="578"/>
      <c r="G110" s="501"/>
      <c r="H110" s="500"/>
      <c r="I110" s="8"/>
      <c r="J110" s="501"/>
      <c r="K110" s="9"/>
      <c r="L110" s="283"/>
      <c r="M110" s="172"/>
      <c r="N110" s="283">
        <f t="shared" si="18"/>
        <v>14</v>
      </c>
      <c r="O110" s="9"/>
    </row>
    <row r="111" spans="1:15" ht="15">
      <c r="A111" s="3">
        <v>67</v>
      </c>
      <c r="B111" s="501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8"/>
        <v>14</v>
      </c>
      <c r="O111" s="9"/>
    </row>
    <row r="112" spans="1:15" ht="15">
      <c r="A112" s="3">
        <v>68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8"/>
        <v>14</v>
      </c>
      <c r="O112" s="9"/>
    </row>
    <row r="113" spans="1:15" ht="15">
      <c r="A113" s="3">
        <v>69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8"/>
        <v>14</v>
      </c>
      <c r="O113" s="9"/>
    </row>
    <row r="114" spans="1:15" ht="15">
      <c r="A114" s="3">
        <v>70</v>
      </c>
      <c r="B114" s="500"/>
      <c r="C114" s="501"/>
      <c r="D114" s="584"/>
      <c r="E114" s="682"/>
      <c r="F114" s="501"/>
      <c r="G114" s="501"/>
      <c r="H114" s="503"/>
      <c r="I114" s="8"/>
      <c r="J114" s="501"/>
      <c r="K114" s="9"/>
      <c r="L114" s="283"/>
      <c r="M114" s="172"/>
      <c r="N114" s="283">
        <f t="shared" si="18"/>
        <v>14</v>
      </c>
      <c r="O114" s="9"/>
    </row>
    <row r="115" spans="1:15" ht="15">
      <c r="A115" s="3">
        <v>71</v>
      </c>
      <c r="B115" s="500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8"/>
        <v>14</v>
      </c>
      <c r="O115" s="9"/>
    </row>
    <row r="116" spans="1:15" ht="15">
      <c r="A116" s="3">
        <v>72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8"/>
        <v>14</v>
      </c>
      <c r="O116" s="9"/>
    </row>
    <row r="117" spans="1:15" ht="15">
      <c r="A117" s="3">
        <v>73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8"/>
        <v>14</v>
      </c>
      <c r="O117" s="9"/>
    </row>
    <row r="118" spans="1:15" ht="15">
      <c r="A118" s="3">
        <v>74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8"/>
        <v>14</v>
      </c>
      <c r="O118" s="9"/>
    </row>
    <row r="119" spans="1:15" ht="15">
      <c r="A119" s="3">
        <v>75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8"/>
        <v>14</v>
      </c>
      <c r="O119" s="9"/>
    </row>
    <row r="120" spans="1:15" ht="15">
      <c r="A120" s="3">
        <v>76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8"/>
        <v>14</v>
      </c>
      <c r="O120" s="9"/>
    </row>
    <row r="121" spans="1:15" ht="15">
      <c r="A121" s="3">
        <v>77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8"/>
        <v>14</v>
      </c>
      <c r="O121" s="9"/>
    </row>
    <row r="122" spans="1:15" ht="15">
      <c r="A122" s="3">
        <v>78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8"/>
        <v>14</v>
      </c>
      <c r="O122" s="9"/>
    </row>
    <row r="123" spans="1:15" ht="15">
      <c r="A123" s="3">
        <v>79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8"/>
        <v>14</v>
      </c>
      <c r="O123" s="9"/>
    </row>
    <row r="124" spans="1:15" ht="15">
      <c r="A124" s="3">
        <v>80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8"/>
      <c r="N124" s="283">
        <f t="shared" si="18"/>
        <v>14</v>
      </c>
      <c r="O124" s="9"/>
    </row>
    <row r="125" spans="1:15" ht="15">
      <c r="A125" s="3">
        <v>81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8"/>
      <c r="N125" s="283">
        <f t="shared" si="18"/>
        <v>14</v>
      </c>
      <c r="O125" s="9"/>
    </row>
    <row r="126" spans="1:15" ht="15">
      <c r="A126" s="3">
        <v>82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8"/>
      <c r="N126" s="283">
        <f t="shared" si="18"/>
        <v>14</v>
      </c>
      <c r="O126" s="9"/>
    </row>
    <row r="127" spans="1:15" ht="15">
      <c r="A127" s="3">
        <v>83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18"/>
        <v>14</v>
      </c>
      <c r="O127" s="9"/>
    </row>
    <row r="128" spans="1:15" ht="15">
      <c r="A128" s="3">
        <v>84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8"/>
        <v>14</v>
      </c>
      <c r="O128" s="9"/>
    </row>
    <row r="129" spans="1:15" ht="15">
      <c r="A129" s="3">
        <v>85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8"/>
        <v>14</v>
      </c>
      <c r="O129" s="9"/>
    </row>
    <row r="130" spans="1:15" ht="15">
      <c r="A130" s="3">
        <v>86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8"/>
        <v>14</v>
      </c>
      <c r="O130" s="9"/>
    </row>
    <row r="131" spans="1:15" ht="15">
      <c r="A131" s="3">
        <v>87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2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 ht="15">
      <c r="A133" s="3">
        <v>89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 ht="15">
      <c r="A134" s="3">
        <v>90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 ht="15">
      <c r="A135" s="3">
        <v>91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2"/>
        <v>14</v>
      </c>
      <c r="O135" s="9"/>
    </row>
    <row r="136" spans="1:15" ht="15">
      <c r="A136" s="3">
        <v>92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2"/>
        <v>14</v>
      </c>
      <c r="O136" s="9"/>
    </row>
    <row r="137" spans="1:15" ht="15">
      <c r="A137" s="3">
        <v>93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2"/>
        <v>14</v>
      </c>
      <c r="O137" s="9"/>
    </row>
    <row r="138" spans="1:15" ht="15">
      <c r="A138" s="3">
        <v>94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2"/>
        <v>14</v>
      </c>
      <c r="O138" s="9"/>
    </row>
    <row r="139" spans="1:15" ht="15">
      <c r="A139" s="3">
        <v>95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2"/>
        <v>14</v>
      </c>
      <c r="O139" s="9"/>
    </row>
    <row r="140" spans="1:15" ht="15">
      <c r="A140" s="3">
        <v>96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2"/>
        <v>14</v>
      </c>
      <c r="O140" s="9"/>
    </row>
    <row r="141" spans="1:15" ht="15">
      <c r="A141" s="3">
        <v>97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2"/>
        <v>14</v>
      </c>
      <c r="O141" s="9"/>
    </row>
    <row r="142" spans="1:15" ht="15">
      <c r="A142" s="3">
        <v>98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2"/>
        <v>14</v>
      </c>
      <c r="O142" s="9"/>
    </row>
    <row r="143" spans="1:15" ht="15">
      <c r="A143" s="3">
        <v>99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2"/>
        <v>14</v>
      </c>
      <c r="O143" s="9"/>
    </row>
    <row r="144" spans="1:15" ht="15">
      <c r="A144" s="3">
        <v>100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2"/>
        <v>14</v>
      </c>
      <c r="O144" s="9"/>
    </row>
    <row r="145" spans="1:15" ht="15">
      <c r="A145" s="3">
        <v>101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23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3"/>
        <v>14</v>
      </c>
      <c r="O146" s="9"/>
    </row>
    <row r="147" spans="1:15" ht="15">
      <c r="A147" s="3">
        <v>103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3"/>
        <v>14</v>
      </c>
      <c r="O147" s="9"/>
    </row>
    <row r="148" spans="1:15" ht="15">
      <c r="A148" s="3">
        <v>104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3"/>
        <v>14</v>
      </c>
      <c r="O148" s="9"/>
    </row>
    <row r="149" spans="1:15" ht="15">
      <c r="A149" s="3">
        <v>105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3"/>
        <v>14</v>
      </c>
      <c r="O149" s="9"/>
    </row>
    <row r="150" spans="1:15" ht="15">
      <c r="A150" s="3">
        <v>106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3"/>
        <v>14</v>
      </c>
      <c r="O150" s="9"/>
    </row>
    <row r="151" spans="1:15" ht="15">
      <c r="A151" s="3">
        <v>107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3"/>
        <v>14</v>
      </c>
      <c r="O151" s="9"/>
    </row>
    <row r="152" spans="1:15" ht="15">
      <c r="A152" s="3">
        <v>108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24">IF(M152="O",L152+21,L152+14)</f>
        <v>14</v>
      </c>
      <c r="O152" s="9"/>
    </row>
    <row r="153" spans="1:15" ht="15"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4"/>
        <v>14</v>
      </c>
      <c r="O153" s="9"/>
    </row>
    <row r="154" spans="1:15" s="3" customFormat="1">
      <c r="B154" s="1"/>
      <c r="E154" s="689"/>
      <c r="H154" s="1"/>
      <c r="K154" s="1"/>
      <c r="L154" s="284"/>
      <c r="N154" s="284"/>
      <c r="O154" s="1"/>
    </row>
    <row r="155" spans="1:15" s="3" customFormat="1">
      <c r="B155" s="1"/>
      <c r="E155" s="689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2024-05-08T16:16:20Z</dcterms:modified>
  <cp:version>1000.0100.01</cp:version>
</cp:coreProperties>
</file>