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48C5A1EB-01D4-4BEC-95BA-A345AA842B06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LIB_24!$B$2:$P$151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9" i="26" l="1"/>
  <c r="E68" i="26"/>
  <c r="E67" i="26"/>
  <c r="E66" i="26"/>
  <c r="E72" i="26" l="1"/>
  <c r="C91" i="26"/>
  <c r="B91" i="26"/>
  <c r="C88" i="26"/>
  <c r="B88" i="26"/>
  <c r="N72" i="26"/>
  <c r="N73" i="26"/>
  <c r="N69" i="26"/>
  <c r="N68" i="26"/>
  <c r="N67" i="26"/>
  <c r="N66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N57" i="26"/>
  <c r="N39" i="26"/>
  <c r="N38" i="26"/>
  <c r="N21" i="26"/>
  <c r="N55" i="26"/>
  <c r="N56" i="26"/>
  <c r="N40" i="26"/>
  <c r="N50" i="26"/>
  <c r="N49" i="26"/>
  <c r="N48" i="26"/>
  <c r="N54" i="26"/>
  <c r="N53" i="26"/>
  <c r="N41" i="26"/>
  <c r="N47" i="26"/>
  <c r="N46" i="26"/>
  <c r="N45" i="26"/>
  <c r="N44" i="26"/>
  <c r="N43" i="26"/>
  <c r="N42" i="26"/>
  <c r="N52" i="26"/>
  <c r="N51" i="26"/>
  <c r="N71" i="26"/>
  <c r="N70" i="26"/>
  <c r="N160" i="26"/>
  <c r="N159" i="26"/>
  <c r="N158" i="26"/>
  <c r="N157" i="26"/>
  <c r="N156" i="26"/>
  <c r="N155" i="26"/>
  <c r="N154" i="26"/>
  <c r="N153" i="26"/>
  <c r="N152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<sst xmlns="http://schemas.openxmlformats.org/spreadsheetml/2006/main" count="10703" uniqueCount="5087">
  <si>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</si>
  <si>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</si>
  <si>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</si>
  <si>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</si>
  <si>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</si>
  <si>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</si>
  <si>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</si>
  <si>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</si>
  <si>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</si>
  <si>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</si>
  <si>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</si>
  <si>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</si>
  <si>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</si>
  <si>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</si>
  <si>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</si>
  <si>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</si>
  <si>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</si>
  <si>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</si>
  <si>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</si>
  <si>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</si>
  <si>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</si>
  <si>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</si>
  <si>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</si>
  <si>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</si>
  <si>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</si>
  <si>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</si>
  <si>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</si>
  <si>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</si>
  <si>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</si>
  <si>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</si>
  <si>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</si>
  <si>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</si>
  <si>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</si>
  <si>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</si>
  <si>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</si>
  <si>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</si>
  <si>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</si>
  <si>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</si>
  <si>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</si>
  <si>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</si>
  <si>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</si>
  <si>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</si>
  <si>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</si>
  <si>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</si>
  <si>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</si>
  <si>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</si>
  <si>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</si>
  <si>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</si>
  <si>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</si>
  <si>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</si>
  <si>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</si>
  <si>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</si>
  <si>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</si>
  <si>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</si>
  <si>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</si>
  <si>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</si>
  <si>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</si>
  <si>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</si>
  <si>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</si>
  <si>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</si>
  <si>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</si>
  <si>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</si>
  <si>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</si>
  <si>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</si>
  <si>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</si>
  <si>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</si>
  <si>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</si>
  <si>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</si>
  <si>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</si>
  <si>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</si>
  <si>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</si>
  <si>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</si>
  <si>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</si>
  <si>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</si>
  <si>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</si>
  <si>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</si>
  <si>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</si>
  <si>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</si>
  <si>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</si>
  <si>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</si>
  <si>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</si>
  <si>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</si>
  <si>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</si>
  <si>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</si>
  <si>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</si>
  <si>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</si>
  <si>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</si>
  <si>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</si>
  <si>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</si>
  <si>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</si>
  <si>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</si>
  <si>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</si>
  <si>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</si>
  <si>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</si>
  <si>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</si>
  <si>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</si>
  <si>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</si>
  <si>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</si>
  <si>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</si>
  <si>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</si>
  <si>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</si>
  <si>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</si>
  <si>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</si>
  <si>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</si>
  <si>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</si>
  <si>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</si>
  <si>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</si>
  <si>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</si>
  <si>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</si>
  <si>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</si>
  <si>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</si>
  <si>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</si>
  <si>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</si>
  <si>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</si>
  <si>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</si>
  <si>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</si>
  <si>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</si>
  <si>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</si>
  <si>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</si>
  <si>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</si>
  <si>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</si>
  <si>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</si>
  <si>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</si>
  <si>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</si>
  <si>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</si>
  <si>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</si>
  <si>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</si>
  <si>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</si>
  <si>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</si>
  <si>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</si>
  <si>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</si>
  <si>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</si>
  <si>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</si>
  <si>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</si>
  <si>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</si>
  <si>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</si>
  <si>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</si>
  <si>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</si>
  <si>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</si>
  <si>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</si>
  <si>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</si>
  <si>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</si>
  <si>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</si>
  <si>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</si>
  <si>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</si>
  <si>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</si>
  <si>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</si>
  <si>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</si>
  <si>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</si>
  <si>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</si>
  <si>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</si>
  <si>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</si>
  <si>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</si>
  <si>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</si>
  <si>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</si>
  <si>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</si>
  <si>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</si>
  <si>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</si>
  <si>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</si>
  <si>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</si>
  <si>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</si>
  <si>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</si>
  <si>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</si>
  <si>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</si>
  <si>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</si>
  <si>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</si>
  <si>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</si>
  <si>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</si>
  <si>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</si>
  <si>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</si>
  <si>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</si>
  <si>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</si>
  <si>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</si>
  <si>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</si>
  <si>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</si>
  <si>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</si>
  <si>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</si>
  <si>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</si>
  <si>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</si>
  <si>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</si>
  <si>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</si>
  <si>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</si>
  <si>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</si>
  <si>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</si>
  <si>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</si>
  <si>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</si>
  <si>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</si>
  <si>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</si>
  <si>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</si>
  <si>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</si>
  <si>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</si>
  <si>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</si>
  <si>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</si>
  <si>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</si>
  <si>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</si>
  <si>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</si>
  <si>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</si>
  <si>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</si>
  <si>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</si>
  <si>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</si>
  <si>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</si>
  <si>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</si>
  <si>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</si>
  <si>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</si>
  <si>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</si>
  <si>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</si>
  <si>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</si>
  <si>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</si>
  <si>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</si>
  <si>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</si>
  <si>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</si>
  <si>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</si>
  <si>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</si>
  <si>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</si>
  <si>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</si>
  <si>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</si>
  <si>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</si>
  <si>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</si>
  <si>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</si>
  <si>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</si>
  <si>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</si>
  <si>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</si>
  <si>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</si>
  <si>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</si>
  <si>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</si>
  <si>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</si>
  <si>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</si>
  <si>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</si>
  <si>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</si>
  <si>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</si>
  <si>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</si>
  <si>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</si>
  <si>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</si>
  <si>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</si>
  <si>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</si>
  <si>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</si>
  <si>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</si>
  <si>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</si>
  <si>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</si>
  <si>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</si>
  <si>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</si>
  <si>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</si>
  <si>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</si>
  <si>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</si>
  <si>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</si>
  <si>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</si>
  <si>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</si>
  <si>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</si>
  <si>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</si>
  <si>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</si>
  <si>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</si>
  <si>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</si>
  <si>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</si>
  <si>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</si>
  <si>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</si>
  <si>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</si>
  <si>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</si>
  <si>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</si>
  <si>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</si>
  <si>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</si>
  <si>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</si>
  <si>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</si>
  <si>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</si>
  <si>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</si>
  <si>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</si>
  <si>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</si>
  <si>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</si>
  <si>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</si>
  <si>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</si>
  <si>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</si>
  <si>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</si>
  <si>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</si>
  <si>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</si>
  <si>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</si>
  <si>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</si>
  <si>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</si>
  <si>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</si>
  <si>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</si>
  <si>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</si>
  <si>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</si>
  <si>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</si>
  <si>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</si>
  <si>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</si>
  <si>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</si>
  <si>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</si>
  <si>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</si>
  <si>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</si>
  <si>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</si>
  <si>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</si>
  <si>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</si>
  <si>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</si>
  <si>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</si>
  <si>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</si>
  <si>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</si>
  <si>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</si>
  <si>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</si>
  <si>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</si>
  <si>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</si>
  <si>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</si>
  <si>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</si>
  <si>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</si>
  <si>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</si>
  <si>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</si>
  <si>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</si>
  <si>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</si>
  <si>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</si>
  <si>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</si>
  <si>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</si>
  <si>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</si>
  <si>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</si>
  <si>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</si>
  <si>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</si>
  <si>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</si>
  <si>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</si>
  <si>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</si>
  <si>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</si>
  <si>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</si>
  <si>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</si>
  <si>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</si>
  <si>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</si>
  <si>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</si>
  <si>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</si>
  <si>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</si>
  <si>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</si>
  <si>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</si>
  <si>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</si>
  <si>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</si>
  <si>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</si>
  <si>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</si>
  <si>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</si>
  <si>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</si>
  <si>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</si>
  <si>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</si>
  <si>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</si>
  <si>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</si>
  <si>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</si>
  <si>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</si>
  <si>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</si>
  <si>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</si>
  <si>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</si>
  <si>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</si>
  <si>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</si>
  <si>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</si>
  <si>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</si>
  <si>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</si>
  <si>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</si>
  <si>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</si>
  <si>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</si>
  <si>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</si>
  <si>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</si>
  <si>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</si>
  <si>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</si>
  <si>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</si>
  <si>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</si>
  <si>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</si>
  <si>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</si>
  <si>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</si>
  <si>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</si>
  <si>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</si>
  <si>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</si>
  <si>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</si>
  <si>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</si>
  <si>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</si>
  <si>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</si>
  <si>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</si>
  <si>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</si>
  <si>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</si>
  <si>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</si>
  <si>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</si>
  <si>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</si>
  <si>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</si>
  <si>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</si>
  <si>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</si>
  <si>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</si>
  <si>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</si>
  <si>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</si>
  <si>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</si>
  <si>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</si>
  <si>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</si>
  <si>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</si>
  <si>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</si>
  <si>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</si>
  <si>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</si>
  <si>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</si>
  <si>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</si>
  <si>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</si>
  <si>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</si>
  <si>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</si>
  <si>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</si>
  <si>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</si>
  <si>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</si>
  <si>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</si>
  <si>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</si>
  <si>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</si>
  <si>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</si>
  <si>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</si>
  <si>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</si>
  <si>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</si>
  <si>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</si>
  <si>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</si>
  <si>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</si>
  <si>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</si>
  <si>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</si>
  <si>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</si>
  <si>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</si>
  <si>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</si>
  <si>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</si>
  <si>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</si>
  <si>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</si>
  <si>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</si>
  <si>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</si>
  <si>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</si>
  <si>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</si>
  <si>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</si>
  <si>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</si>
  <si>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</si>
  <si>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</si>
  <si>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</si>
  <si>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</si>
  <si>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</si>
  <si>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</si>
  <si>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</si>
  <si>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</si>
  <si>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</si>
  <si>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</si>
  <si>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</si>
  <si>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</si>
  <si>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</si>
  <si>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</si>
  <si>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</si>
  <si>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</si>
  <si>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</si>
  <si>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</si>
  <si>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</si>
  <si>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</si>
  <si>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</si>
  <si>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</si>
  <si>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</si>
  <si>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</si>
  <si>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</si>
  <si>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</si>
  <si>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</si>
  <si>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</si>
  <si>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</si>
  <si>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</si>
  <si>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</si>
  <si>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</si>
  <si>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</si>
  <si>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</si>
  <si>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</si>
  <si>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</si>
  <si>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</si>
  <si>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</si>
  <si>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</si>
  <si>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</si>
  <si>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</si>
  <si>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</si>
  <si>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</si>
  <si>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</si>
  <si>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</si>
  <si>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</si>
  <si>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</si>
  <si>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</si>
  <si>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</si>
  <si>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</si>
  <si>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</si>
  <si>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</si>
  <si>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</si>
  <si>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</si>
  <si>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</si>
  <si>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</si>
  <si>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</si>
  <si>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</si>
  <si>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</si>
  <si>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</si>
  <si>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</si>
  <si>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</si>
  <si>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</si>
  <si>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</si>
  <si>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</si>
  <si>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</si>
  <si>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</si>
  <si>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</si>
  <si>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</si>
  <si>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</si>
  <si>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</si>
  <si>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</si>
  <si>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</si>
  <si>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</si>
  <si>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</si>
  <si>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</si>
  <si>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</si>
  <si>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</si>
  <si>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</si>
  <si>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</si>
  <si>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</si>
  <si>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</si>
  <si>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</si>
  <si>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</si>
  <si>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</si>
  <si>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</si>
  <si>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</si>
  <si>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</si>
  <si>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</si>
  <si>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</si>
  <si>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</si>
  <si>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</si>
  <si>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</si>
  <si>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</si>
  <si>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</si>
  <si>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</si>
  <si>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</si>
  <si>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</si>
  <si>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</si>
  <si>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</si>
  <si>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</si>
  <si>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</si>
  <si>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</si>
  <si>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</si>
  <si>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</si>
  <si>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</si>
  <si>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</si>
  <si>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</si>
  <si>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</si>
  <si>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</si>
  <si>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</si>
  <si>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</si>
  <si>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</si>
  <si>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</si>
  <si>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</si>
  <si>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</si>
  <si>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</si>
  <si>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</si>
  <si>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</si>
  <si>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</si>
  <si>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</si>
  <si>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</si>
  <si>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</si>
  <si>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</si>
  <si>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</si>
  <si>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</si>
  <si>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</si>
  <si>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</si>
  <si>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</si>
  <si>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</si>
  <si>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</si>
  <si>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</si>
  <si>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</si>
  <si>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</si>
  <si>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</si>
  <si>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</si>
  <si>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</si>
  <si>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</si>
  <si>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</si>
  <si>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</si>
  <si>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</si>
  <si>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</si>
  <si>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</si>
  <si>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</si>
  <si>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</si>
  <si>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</si>
  <si>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</si>
  <si>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</si>
  <si>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</si>
  <si>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</si>
  <si>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</si>
  <si>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</si>
  <si>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</si>
  <si>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</si>
  <si>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</si>
  <si>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</si>
  <si>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</si>
  <si>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</si>
  <si>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</si>
  <si>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</si>
  <si>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</si>
  <si>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</si>
  <si>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</si>
  <si>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</si>
  <si>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</si>
  <si>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</si>
  <si>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</si>
  <si>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</si>
  <si>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</si>
  <si>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</si>
  <si>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</si>
  <si>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</si>
  <si>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</si>
  <si>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</si>
  <si>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</si>
  <si>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</si>
  <si>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</si>
  <si>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</si>
  <si>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</si>
  <si>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</si>
  <si>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</si>
  <si>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</si>
  <si>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</si>
  <si>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</si>
  <si>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</si>
  <si>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</si>
  <si>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</si>
  <si>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</si>
  <si>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</si>
  <si>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</si>
  <si>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</si>
  <si>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</si>
  <si>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</si>
  <si>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</si>
  <si>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</si>
  <si>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</si>
  <si>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</si>
  <si>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</si>
  <si>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</si>
  <si>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</si>
  <si>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</si>
  <si>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</si>
  <si>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</si>
  <si>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</si>
  <si>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</si>
  <si>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</si>
  <si>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</si>
  <si>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</si>
  <si>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</si>
  <si>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</si>
  <si>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</si>
  <si>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</si>
  <si>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</si>
  <si>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</si>
  <si>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</si>
  <si>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</si>
  <si>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</si>
  <si>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</si>
  <si>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</si>
  <si>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</si>
  <si>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</si>
  <si>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</si>
  <si>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</si>
  <si>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</si>
  <si>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</si>
  <si>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</si>
  <si>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</si>
  <si>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</si>
  <si>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</si>
  <si>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</si>
  <si>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</si>
  <si>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</si>
  <si>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</si>
  <si>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</si>
  <si>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</si>
  <si>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</si>
  <si>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</si>
  <si>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</si>
  <si>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</si>
  <si>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</si>
  <si>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</si>
  <si>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</si>
  <si>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</si>
  <si>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</si>
  <si>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</si>
  <si>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</si>
  <si>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</si>
  <si>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</si>
  <si>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</si>
  <si>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</si>
  <si>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</si>
  <si>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</si>
  <si>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</si>
  <si>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</si>
  <si>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</si>
  <si>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</si>
  <si>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</si>
  <si>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</si>
  <si>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</si>
  <si>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</si>
  <si>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</si>
  <si>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</si>
  <si>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</si>
  <si>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</si>
  <si>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</si>
  <si>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</si>
  <si>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</si>
  <si>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</si>
  <si>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</si>
  <si>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</si>
  <si>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</si>
  <si>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</si>
  <si>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</si>
  <si>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</si>
  <si>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</si>
  <si>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</si>
  <si>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</si>
  <si>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</si>
  <si>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</si>
  <si>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</si>
  <si>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</si>
  <si>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</si>
  <si>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</si>
  <si>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</si>
  <si>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</si>
  <si>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</si>
  <si>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</si>
  <si>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</si>
  <si>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</si>
  <si>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</si>
  <si>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</si>
  <si>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</si>
  <si>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</si>
  <si>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</si>
  <si>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</si>
  <si>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</si>
  <si>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</si>
  <si>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</si>
  <si>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</si>
  <si>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</si>
  <si>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</si>
  <si>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</si>
  <si>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</si>
  <si>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</si>
  <si>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</si>
  <si>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</si>
  <si>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</si>
  <si>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</si>
  <si>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</si>
  <si>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</si>
  <si>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</si>
  <si>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</si>
  <si>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</si>
  <si>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</si>
  <si>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</si>
  <si>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</si>
  <si>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</si>
  <si>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</si>
  <si>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</si>
  <si>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</si>
  <si>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</si>
  <si>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</si>
  <si>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</si>
  <si>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</si>
  <si>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</si>
  <si>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</si>
  <si>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</si>
  <si>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</si>
  <si>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</si>
  <si>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</si>
  <si>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</si>
  <si>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</si>
  <si>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</si>
  <si>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</si>
  <si>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</si>
  <si>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</si>
  <si>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</si>
  <si>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</si>
  <si>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</si>
  <si>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</si>
  <si>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</si>
  <si>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</si>
  <si>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</si>
  <si>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</si>
  <si>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</si>
  <si>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</si>
  <si>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</si>
  <si>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</si>
  <si>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</si>
  <si>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</si>
  <si>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</si>
  <si>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</si>
  <si>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</si>
  <si>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</si>
  <si>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</si>
  <si>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</si>
  <si>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</si>
  <si>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</si>
  <si>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</si>
  <si>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</si>
  <si>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</si>
  <si>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</si>
  <si>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</si>
  <si>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</si>
  <si>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</si>
  <si>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</si>
  <si>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</si>
  <si>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</si>
  <si>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</si>
  <si>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</si>
  <si>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</si>
  <si>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</si>
  <si>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</si>
  <si>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</si>
  <si>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</si>
  <si>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</si>
  <si>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</si>
  <si>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</si>
  <si>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</si>
  <si>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</si>
  <si>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</si>
  <si>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</si>
  <si>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</si>
  <si>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</si>
  <si>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</si>
  <si>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</si>
  <si>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</si>
  <si>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</si>
  <si>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</si>
  <si>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</si>
  <si>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</si>
  <si>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</si>
  <si>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</si>
  <si>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</si>
  <si>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</si>
  <si>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</si>
  <si>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</si>
  <si>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</si>
  <si>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</si>
  <si>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</si>
  <si>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</si>
  <si>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</si>
  <si>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</si>
  <si>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</si>
  <si>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</si>
  <si>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</si>
  <si>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</si>
  <si>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</si>
  <si>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</si>
  <si>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</si>
  <si>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</si>
  <si>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</si>
  <si>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</si>
  <si>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</si>
  <si>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</si>
  <si>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</si>
  <si>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</si>
  <si>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</si>
  <si>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</si>
  <si>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</si>
  <si>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</si>
  <si>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</si>
  <si>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</si>
  <si>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</si>
  <si>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</si>
  <si>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</si>
  <si>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</si>
  <si>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</si>
  <si>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</si>
  <si>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</si>
  <si>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</si>
  <si>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</si>
  <si>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</si>
  <si>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</si>
  <si>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</si>
  <si>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</si>
  <si>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</si>
  <si>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</si>
  <si>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</si>
  <si>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</si>
  <si>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</si>
  <si>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</si>
  <si>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</si>
  <si>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</si>
  <si>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</si>
  <si>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</si>
  <si>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</si>
  <si>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</si>
  <si>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</si>
  <si>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</si>
  <si>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</si>
  <si>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</si>
  <si>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</si>
  <si>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</si>
  <si>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</si>
  <si>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</si>
  <si>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</si>
  <si>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</si>
  <si>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</si>
  <si>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</si>
  <si>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</si>
  <si>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</si>
  <si>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</si>
  <si>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</si>
  <si>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</si>
  <si>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</si>
  <si>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</si>
  <si>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</si>
  <si>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</si>
  <si>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</si>
  <si>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</si>
  <si>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</si>
  <si>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</si>
  <si>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</si>
  <si>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</si>
  <si>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</si>
  <si>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</si>
  <si>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</si>
  <si>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</si>
  <si>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</si>
  <si>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</si>
  <si>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</si>
  <si>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</si>
  <si>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</si>
  <si>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</si>
  <si>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</si>
  <si>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</si>
  <si>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</si>
  <si>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</si>
  <si>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</si>
  <si>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</si>
  <si>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</si>
  <si>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</si>
  <si>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</si>
  <si>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</si>
  <si>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</si>
  <si>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</si>
  <si>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</si>
  <si>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</si>
  <si>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</si>
  <si>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</si>
  <si>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</si>
  <si>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</si>
  <si>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</si>
  <si>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</si>
  <si>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</si>
  <si>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</si>
  <si>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</si>
  <si>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</si>
  <si>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</si>
  <si>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</si>
  <si>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</si>
  <si>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</si>
  <si>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</si>
  <si>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</si>
  <si>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</si>
  <si>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</si>
  <si>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</si>
  <si>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</si>
  <si>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</si>
  <si>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</si>
  <si>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</si>
  <si>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</si>
  <si>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</si>
  <si>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</si>
  <si>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</si>
  <si>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</si>
  <si>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</si>
  <si>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</si>
  <si>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</si>
  <si>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</si>
  <si>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</si>
  <si>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</si>
  <si>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</si>
  <si>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</si>
  <si>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</si>
  <si>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</si>
  <si>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</si>
  <si>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</si>
  <si>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</si>
  <si>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</si>
  <si>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</si>
  <si>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</si>
  <si>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</si>
  <si>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</si>
  <si>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</si>
  <si>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</si>
  <si>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</si>
  <si>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</si>
  <si>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</si>
  <si>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</si>
  <si>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</si>
  <si>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</si>
  <si>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</si>
  <si>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</si>
  <si>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</si>
  <si>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</si>
  <si>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</si>
  <si>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</si>
  <si>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</si>
  <si>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</si>
  <si>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</si>
  <si>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</si>
  <si>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</si>
  <si>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</si>
  <si>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</si>
  <si>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</si>
  <si>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</si>
  <si>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</si>
  <si>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</si>
  <si>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</si>
  <si>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</si>
  <si>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</si>
  <si>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</si>
  <si>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</si>
  <si>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</si>
  <si>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</si>
  <si>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</si>
  <si>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</si>
  <si>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</si>
  <si>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</si>
  <si>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</si>
  <si>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</si>
  <si>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</si>
  <si>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</si>
  <si>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</si>
  <si>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</si>
  <si>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</si>
  <si>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</si>
  <si>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</si>
  <si>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</si>
  <si>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</si>
  <si>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</si>
  <si>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</si>
  <si>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</si>
  <si>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</si>
  <si>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</si>
  <si>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</si>
  <si>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</si>
  <si>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</si>
  <si>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</si>
  <si>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</si>
  <si>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</si>
  <si>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</si>
  <si>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</si>
  <si>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</si>
  <si>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</si>
  <si>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</si>
  <si>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</si>
  <si>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</si>
  <si>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</si>
  <si>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</si>
  <si>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</si>
  <si>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</si>
  <si>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</si>
  <si>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</si>
  <si>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</si>
  <si>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</si>
  <si>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</si>
  <si>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</si>
  <si>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</si>
  <si>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</si>
  <si>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</si>
  <si>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</si>
  <si>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</si>
  <si>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</si>
  <si>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</si>
  <si>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</si>
  <si>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</si>
  <si>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</si>
  <si>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</si>
  <si>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</si>
  <si>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</si>
  <si>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</si>
  <si>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</si>
  <si>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</si>
  <si>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</si>
  <si>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</si>
  <si>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</si>
  <si>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</si>
  <si>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</si>
  <si>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</si>
  <si>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</si>
  <si>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</si>
  <si>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</si>
  <si>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</si>
  <si>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</si>
  <si>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</si>
  <si>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</si>
  <si>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</si>
  <si>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</si>
  <si>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</si>
  <si>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</si>
  <si>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</si>
  <si>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</si>
  <si>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</si>
  <si>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</si>
  <si>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</si>
  <si>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</si>
  <si>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</si>
  <si>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</si>
  <si>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</si>
  <si>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</si>
  <si>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</si>
  <si>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</si>
  <si>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</si>
  <si>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</si>
  <si>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</si>
  <si>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</si>
  <si>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</si>
  <si>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</si>
  <si>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</si>
  <si>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</si>
  <si>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</si>
  <si>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</si>
  <si>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</si>
  <si>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</si>
  <si>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</si>
  <si>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</si>
  <si>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</si>
  <si>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</si>
  <si>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</si>
  <si>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</si>
  <si>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</si>
  <si>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</si>
  <si>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</si>
  <si>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</si>
  <si>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</si>
  <si>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</si>
  <si>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</si>
  <si>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</si>
  <si>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</si>
  <si>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</si>
  <si>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</si>
  <si>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</si>
  <si>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</si>
  <si>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</si>
  <si>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</si>
  <si>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</si>
  <si>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</si>
  <si>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</si>
  <si>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</si>
  <si>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</si>
  <si>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</si>
  <si>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</si>
  <si>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</si>
  <si>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</si>
  <si>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</si>
  <si>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</si>
  <si>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</si>
  <si>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</si>
  <si>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</si>
  <si>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</si>
  <si>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</si>
  <si>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</si>
  <si>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</si>
  <si>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</si>
  <si>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</si>
  <si>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</si>
  <si>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</si>
  <si>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</si>
  <si>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</si>
  <si>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</si>
  <si>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</si>
  <si>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</si>
  <si>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</si>
  <si>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</si>
  <si>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</si>
  <si>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</si>
  <si>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</si>
  <si>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</si>
  <si>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</si>
  <si>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</si>
  <si>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</si>
  <si>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</si>
  <si>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</si>
  <si>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</si>
  <si>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</si>
  <si>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</si>
  <si>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</si>
  <si>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</si>
  <si>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</si>
  <si>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</si>
  <si>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</si>
  <si>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</si>
  <si>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</si>
  <si>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</si>
  <si>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</si>
  <si>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</si>
  <si>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</si>
  <si>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</si>
  <si>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</si>
  <si>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</si>
  <si>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</si>
  <si>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</si>
  <si>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</si>
  <si>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</si>
  <si>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</si>
  <si>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</si>
  <si>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</si>
  <si>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</si>
  <si>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</si>
  <si>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</si>
  <si>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</si>
  <si>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</si>
  <si>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</si>
  <si>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</si>
  <si>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</si>
  <si>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</si>
  <si>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</si>
  <si>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</si>
  <si>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</si>
  <si>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</si>
  <si>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</si>
  <si>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</si>
  <si>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</si>
  <si>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</si>
  <si>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</si>
  <si>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</si>
  <si>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</si>
  <si>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</si>
  <si>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</si>
  <si>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</si>
  <si>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</si>
  <si>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</si>
  <si>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</si>
  <si>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</si>
  <si>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</si>
  <si>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</si>
  <si>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</si>
  <si>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</si>
  <si>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</si>
  <si>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</si>
  <si>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</si>
  <si>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</si>
  <si>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</si>
  <si>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</si>
  <si>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</si>
  <si>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</si>
  <si>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</si>
  <si>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</si>
  <si>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</si>
  <si>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</si>
  <si>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</si>
  <si>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</si>
  <si>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</si>
  <si>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</si>
  <si>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</si>
  <si>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</si>
  <si>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</si>
  <si>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</si>
  <si>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</si>
  <si>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</si>
  <si>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</si>
  <si>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</si>
  <si>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</si>
  <si>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</si>
  <si>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</si>
  <si>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</si>
  <si>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</si>
  <si>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</si>
  <si>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</si>
  <si>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</si>
  <si>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</si>
  <si>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</si>
  <si>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</si>
  <si>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</si>
  <si>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</si>
  <si>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</si>
  <si>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</si>
  <si>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</si>
  <si>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</si>
  <si>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</si>
  <si>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</si>
  <si>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</si>
  <si>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</si>
  <si>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</si>
  <si>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</si>
  <si>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</si>
  <si>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</si>
  <si>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</si>
  <si>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</si>
  <si>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</si>
  <si>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</si>
  <si>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</si>
  <si>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</si>
  <si>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</si>
  <si>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</si>
  <si>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</si>
  <si>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</si>
  <si>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</si>
  <si>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</si>
  <si>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</si>
  <si>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</si>
  <si>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</si>
  <si>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</si>
  <si>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</si>
  <si>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</si>
  <si>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</si>
  <si>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</si>
  <si>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</si>
  <si>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</si>
  <si>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</si>
  <si>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</si>
  <si>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</si>
  <si>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</si>
  <si>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</si>
  <si>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</si>
  <si>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</si>
  <si>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</si>
  <si>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</si>
  <si>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</si>
  <si>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</si>
  <si>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</si>
  <si>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</si>
  <si>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</si>
  <si>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</si>
  <si>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</si>
  <si>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</si>
  <si>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</si>
  <si>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</si>
  <si>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</si>
  <si>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</si>
  <si>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</si>
  <si>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</si>
  <si>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</si>
  <si>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</si>
  <si>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</si>
  <si>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</si>
  <si>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</si>
  <si>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</si>
  <si>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</si>
  <si>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</si>
  <si>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</si>
  <si>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</si>
  <si>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</si>
  <si>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</si>
  <si>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</si>
  <si>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</si>
  <si>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</si>
  <si>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</si>
  <si>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</si>
  <si>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</si>
  <si>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</si>
  <si>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</si>
  <si>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</si>
  <si>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</si>
  <si>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</si>
  <si>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</si>
  <si>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</si>
  <si>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</si>
  <si>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</si>
  <si>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</si>
  <si>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</si>
  <si>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</si>
  <si>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</si>
  <si>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</si>
  <si>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</si>
  <si>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</si>
  <si>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</si>
  <si>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</si>
  <si>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</si>
  <si>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</si>
  <si>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</si>
  <si>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</si>
  <si>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</si>
  <si>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</si>
  <si>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</si>
  <si>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</si>
  <si>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</si>
  <si>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</si>
  <si>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</si>
  <si>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</si>
  <si>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</si>
  <si>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</si>
  <si>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</si>
  <si>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</si>
  <si>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</si>
  <si>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</si>
  <si>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</si>
  <si>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</si>
  <si>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</si>
  <si>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</si>
  <si>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</si>
  <si>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</si>
  <si>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</si>
  <si>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</si>
  <si>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</si>
  <si>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</si>
  <si>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</si>
  <si>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</si>
  <si>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</si>
  <si>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</si>
  <si>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</si>
  <si>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</si>
  <si>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</si>
  <si>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</si>
  <si>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</si>
  <si>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</si>
  <si>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</si>
  <si>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</si>
  <si>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</si>
  <si>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</si>
  <si>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</si>
  <si>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</si>
  <si>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</si>
  <si>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</si>
  <si>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</si>
  <si>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</si>
  <si>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</si>
  <si>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</si>
  <si>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</si>
  <si>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</si>
  <si>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</si>
  <si>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</si>
  <si>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</si>
  <si>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</si>
  <si>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</si>
  <si>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</si>
  <si>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</si>
  <si>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</si>
  <si>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</si>
  <si>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</si>
  <si>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</si>
  <si>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</si>
  <si>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</si>
  <si>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</si>
  <si>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</si>
  <si>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</si>
  <si>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</si>
  <si>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</si>
  <si>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</si>
  <si>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</si>
  <si>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</si>
  <si>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</si>
  <si>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</si>
  <si>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</si>
  <si>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</si>
  <si>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</si>
  <si>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</si>
  <si>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</si>
  <si>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</si>
  <si>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</si>
  <si>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</si>
  <si>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</si>
  <si>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</si>
  <si>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</si>
  <si>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</si>
  <si>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</si>
  <si>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</si>
  <si>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</si>
  <si>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</si>
  <si>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</si>
  <si>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</si>
  <si>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</si>
  <si>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</si>
  <si>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</si>
  <si>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</si>
  <si>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</si>
  <si>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</si>
  <si>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</si>
  <si>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</si>
  <si>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</si>
  <si>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</si>
  <si>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</si>
  <si>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</si>
  <si>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</si>
  <si>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</si>
  <si>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</si>
  <si>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</si>
  <si>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</si>
  <si>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</si>
  <si>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</si>
  <si>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</si>
  <si>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</si>
  <si>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</si>
  <si>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</si>
  <si>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</si>
  <si>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</si>
  <si>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</si>
  <si>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</si>
  <si>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</si>
  <si>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</si>
  <si>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</si>
  <si>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</si>
  <si>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</si>
  <si>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</si>
  <si>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</si>
  <si>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</si>
  <si>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</si>
  <si>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</si>
  <si>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</si>
  <si>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</si>
  <si>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</si>
  <si>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</si>
  <si>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</si>
  <si>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</si>
  <si>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</si>
  <si>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</si>
  <si>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</si>
  <si>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</si>
  <si>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</si>
  <si>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</si>
  <si>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</si>
  <si>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</si>
  <si>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</si>
  <si>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</si>
  <si>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</si>
  <si>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</si>
  <si>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</si>
  <si>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</si>
  <si>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</si>
  <si>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</si>
  <si>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</si>
  <si>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</si>
  <si>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</si>
  <si>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</si>
  <si>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</si>
  <si>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</si>
  <si>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</si>
  <si>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</si>
  <si>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</si>
  <si>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</si>
  <si>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</si>
  <si>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</si>
  <si>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</si>
  <si>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</si>
  <si>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</si>
  <si>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</si>
  <si>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</si>
  <si>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</si>
  <si>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</si>
  <si>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</si>
  <si>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</si>
  <si>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</si>
  <si>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</si>
  <si>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</si>
  <si>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</si>
  <si>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</si>
  <si>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</si>
  <si>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</si>
  <si>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</si>
  <si>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</si>
  <si>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</si>
  <si>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</si>
  <si>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</si>
  <si>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</si>
  <si>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</si>
  <si>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</si>
  <si>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</si>
  <si>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</si>
  <si>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</si>
  <si>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</si>
  <si>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</si>
  <si>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</si>
  <si>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</si>
  <si>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</si>
  <si>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</si>
  <si>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</si>
  <si>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</si>
  <si>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</si>
  <si>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</si>
  <si>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</si>
  <si>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</si>
  <si>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</si>
  <si>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</si>
  <si>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</si>
  <si>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</si>
  <si>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</si>
  <si>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</si>
  <si>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</si>
  <si>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</si>
  <si>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</si>
  <si>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</si>
  <si>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</si>
  <si>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</si>
  <si>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</si>
  <si>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</si>
  <si>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</si>
  <si>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</si>
  <si>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</si>
  <si>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</si>
  <si>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</si>
  <si>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</si>
  <si>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</si>
  <si>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</si>
  <si>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</si>
  <si>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</si>
  <si>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</si>
  <si>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</si>
  <si>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</si>
  <si>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</si>
  <si>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</si>
  <si>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</si>
  <si>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</si>
  <si>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</si>
  <si>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</si>
  <si>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</si>
  <si>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</si>
  <si>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</si>
  <si>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</si>
  <si>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</si>
  <si>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</si>
  <si>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</si>
  <si>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</si>
  <si>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</si>
  <si>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</si>
  <si>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</si>
  <si>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</si>
  <si>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</si>
  <si>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</si>
  <si>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</si>
  <si>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</si>
  <si>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</si>
  <si>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</si>
  <si>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</si>
  <si>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</si>
  <si>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</si>
  <si>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</si>
  <si>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</si>
  <si>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</si>
  <si>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</si>
  <si>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</si>
  <si>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</si>
  <si>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</si>
  <si>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</si>
  <si>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</si>
  <si>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</si>
  <si>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</si>
  <si>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</si>
  <si>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</si>
  <si>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</si>
  <si>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</si>
  <si>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</si>
  <si>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</si>
  <si>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</si>
  <si>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</si>
  <si>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</si>
  <si>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</si>
  <si>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</si>
  <si>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</si>
  <si>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</si>
  <si>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</si>
  <si>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</si>
  <si>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</si>
  <si>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</si>
  <si>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</si>
  <si>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</si>
  <si>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</si>
  <si>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</si>
  <si>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</si>
  <si>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</si>
  <si>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</si>
  <si>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</si>
  <si>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</si>
  <si>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</si>
  <si>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</si>
  <si>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</si>
  <si>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</si>
  <si>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</si>
  <si>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</si>
  <si>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</si>
  <si>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</si>
  <si>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</si>
  <si>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</si>
  <si>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</si>
  <si>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</si>
  <si>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</si>
  <si>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</si>
  <si>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</si>
  <si>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</si>
  <si>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</si>
  <si>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</si>
  <si>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</si>
  <si>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</si>
  <si>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</si>
  <si>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</si>
  <si>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</si>
  <si>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</si>
  <si>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</si>
  <si>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</si>
  <si>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</si>
  <si>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</si>
  <si>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</si>
  <si>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</si>
  <si>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</si>
  <si>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</si>
  <si>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</si>
  <si>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</si>
  <si>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</si>
  <si>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</si>
  <si>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</si>
  <si>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</si>
  <si>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</si>
  <si>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</si>
  <si>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</si>
  <si>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</si>
  <si>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</si>
  <si>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</si>
  <si>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</si>
  <si>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</si>
  <si>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</si>
  <si>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</si>
  <si>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</si>
  <si>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</si>
  <si>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</si>
  <si>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</si>
  <si>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</si>
  <si>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</si>
  <si>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</si>
  <si>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</si>
  <si>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</si>
  <si>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</si>
  <si>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</si>
  <si>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</si>
  <si>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</si>
  <si>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</si>
  <si>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</si>
  <si>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</si>
  <si>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</si>
  <si>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</si>
  <si>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</si>
  <si>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</si>
  <si>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</si>
  <si>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</si>
  <si>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</si>
  <si>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</si>
  <si>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</si>
  <si>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</si>
  <si>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</si>
  <si>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</si>
  <si>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</si>
  <si>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</si>
  <si>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</si>
  <si>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</si>
  <si>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</si>
  <si>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</si>
  <si>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</si>
  <si>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</si>
  <si>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</si>
  <si>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</si>
  <si>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</si>
  <si>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</si>
  <si>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</si>
  <si>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</si>
  <si>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</si>
  <si>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</si>
  <si>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</si>
  <si>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</si>
  <si>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</si>
  <si>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</si>
  <si>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</si>
  <si>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</si>
  <si>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</si>
  <si>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</si>
  <si>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</si>
  <si>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</si>
  <si>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</si>
  <si>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</si>
  <si>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</si>
  <si>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</si>
  <si>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</si>
  <si>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</si>
  <si>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</si>
  <si>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</si>
  <si>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</si>
  <si>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</si>
  <si>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</si>
  <si>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</si>
  <si>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</si>
  <si>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</si>
  <si>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</si>
  <si>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</si>
  <si>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</si>
  <si>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</si>
  <si>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</si>
  <si>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</si>
  <si>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</si>
  <si>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</si>
  <si>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</si>
  <si>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</si>
  <si>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</si>
  <si>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</si>
  <si>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</si>
  <si>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</si>
  <si>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</si>
  <si>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</si>
  <si>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</si>
  <si>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</si>
  <si>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</si>
  <si>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</si>
  <si>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</si>
  <si>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</si>
  <si>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</si>
  <si>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</si>
  <si>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</si>
  <si>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</si>
  <si>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</si>
  <si>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</si>
  <si>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</si>
  <si>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</si>
  <si>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</si>
  <si>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</si>
  <si>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</si>
  <si>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</si>
  <si>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</si>
  <si>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</si>
  <si>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</si>
  <si>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</si>
  <si>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</si>
  <si>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</si>
  <si>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</si>
  <si>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</si>
  <si>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</si>
  <si>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</si>
  <si>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</si>
  <si>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</si>
  <si>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</si>
  <si>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</si>
  <si>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</si>
  <si>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</si>
  <si>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</si>
  <si>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</si>
  <si>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</si>
  <si>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</si>
  <si>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</si>
  <si>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</si>
  <si>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</si>
  <si>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</si>
  <si>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</si>
  <si>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</si>
  <si>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</si>
  <si>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</si>
  <si>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</si>
  <si>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</si>
  <si>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</si>
  <si>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</si>
  <si>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</si>
  <si>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</si>
  <si>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</si>
  <si>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</si>
  <si>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</si>
  <si>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</si>
  <si>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</si>
  <si>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</si>
  <si>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</si>
  <si>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</si>
  <si>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</si>
  <si>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</si>
  <si>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</si>
  <si>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</si>
  <si>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</si>
  <si>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</si>
  <si>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</si>
  <si>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</si>
  <si>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</si>
  <si>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</si>
  <si>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</si>
  <si>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</si>
  <si>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</si>
  <si>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</si>
  <si>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</si>
  <si>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</si>
  <si>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</si>
  <si>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</si>
  <si>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</si>
  <si>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</si>
  <si>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</si>
  <si>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</si>
  <si>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</si>
  <si>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</si>
  <si>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</si>
  <si>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</si>
  <si>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</si>
  <si>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</si>
  <si>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</si>
  <si>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</si>
  <si>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</si>
  <si>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</si>
  <si>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</si>
  <si>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</si>
  <si>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</si>
  <si>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</si>
  <si>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</si>
  <si>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</si>
  <si>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</si>
  <si>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</si>
  <si>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</si>
  <si>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</si>
  <si>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</si>
  <si>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</si>
  <si>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</si>
  <si>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</si>
  <si>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</si>
  <si>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</si>
  <si>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</si>
  <si>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</si>
  <si>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</si>
  <si>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</si>
  <si>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</si>
  <si>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</si>
  <si>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</si>
  <si>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</si>
  <si>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</si>
  <si>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</si>
  <si>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</si>
  <si>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</si>
  <si>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</si>
  <si>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</si>
  <si>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</si>
  <si>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</si>
  <si>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</si>
  <si>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</si>
  <si>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</si>
  <si>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</si>
  <si>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</si>
  <si>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</si>
  <si>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</si>
  <si>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</si>
  <si>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</si>
  <si>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</si>
  <si>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</si>
  <si>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</si>
  <si>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</si>
  <si>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</si>
  <si>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</si>
  <si>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</si>
  <si>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</si>
  <si>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</si>
  <si>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</si>
  <si>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</si>
  <si>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</si>
  <si>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</si>
  <si>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</si>
  <si>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</si>
  <si>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</si>
  <si>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</si>
  <si>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</si>
  <si>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</si>
  <si>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</si>
  <si>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</si>
  <si>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</si>
  <si>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</si>
  <si>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</si>
  <si>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</si>
  <si>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</si>
  <si>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</si>
  <si>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</si>
  <si>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</si>
  <si>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</si>
  <si>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</si>
  <si>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</si>
  <si>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</si>
  <si>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</si>
  <si>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</si>
  <si>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</si>
  <si>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</si>
  <si>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</si>
  <si>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</si>
  <si>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</si>
  <si>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</si>
  <si>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</si>
  <si>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</si>
  <si>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</si>
  <si>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</si>
  <si>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</si>
  <si>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</si>
  <si>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</si>
  <si>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</si>
  <si>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</si>
  <si>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</si>
  <si>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</si>
  <si>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</si>
  <si>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</si>
  <si>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</si>
  <si>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</si>
  <si>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</si>
  <si>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</si>
  <si>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</si>
  <si>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</si>
  <si>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</si>
  <si>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</si>
  <si>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</si>
  <si>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</si>
  <si>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</si>
  <si>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</si>
  <si>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</si>
  <si>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</si>
  <si>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</si>
  <si>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</si>
  <si>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</si>
  <si>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</si>
  <si>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</si>
  <si>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</si>
  <si>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</si>
  <si>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</si>
  <si>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</si>
  <si>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</si>
  <si>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</si>
  <si>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</si>
  <si>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</si>
  <si>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</si>
  <si>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</si>
  <si>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</si>
  <si>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</si>
  <si>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</si>
  <si>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</si>
  <si>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</si>
  <si>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</si>
  <si>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</si>
  <si>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</si>
  <si>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</si>
  <si>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</si>
  <si>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</si>
  <si>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</si>
  <si>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</si>
  <si>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</si>
  <si>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</si>
  <si>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</si>
  <si>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</si>
  <si>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</si>
  <si>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</si>
  <si>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</si>
  <si>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</si>
  <si>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</si>
  <si>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</si>
  <si>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</si>
  <si>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</si>
  <si>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</si>
  <si>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</si>
  <si>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</si>
  <si>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</si>
  <si>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</si>
  <si>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</si>
  <si>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</si>
  <si>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</si>
  <si>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</si>
  <si>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</si>
  <si>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</si>
  <si>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</si>
  <si>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</si>
  <si>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</si>
  <si>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</si>
  <si>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</si>
  <si>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</si>
  <si>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</si>
  <si>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</si>
  <si>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</si>
  <si>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</si>
  <si>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</si>
  <si>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</si>
  <si>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</si>
  <si>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</si>
  <si>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</si>
  <si>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</si>
  <si>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</si>
  <si>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</si>
  <si>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</si>
  <si>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</si>
  <si>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</si>
  <si>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</si>
  <si>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</si>
  <si>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</si>
  <si>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</si>
  <si>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</si>
  <si>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</si>
  <si>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</si>
  <si>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</si>
  <si>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</si>
  <si>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</si>
  <si>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</si>
  <si>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</si>
  <si>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</si>
  <si>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</si>
  <si>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</si>
  <si>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</si>
  <si>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</si>
  <si>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</si>
  <si>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</si>
  <si>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</si>
  <si>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</si>
  <si>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</si>
  <si>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</si>
  <si>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</si>
  <si>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</si>
  <si>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</si>
  <si>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</si>
  <si>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</si>
  <si>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</si>
  <si>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</si>
  <si>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</si>
  <si>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</si>
  <si>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</si>
  <si>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</si>
  <si>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</si>
  <si>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</si>
  <si>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</si>
  <si>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</si>
  <si>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</si>
  <si>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</si>
  <si>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</si>
  <si>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</si>
  <si>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</si>
  <si>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</si>
  <si>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</si>
  <si>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</si>
  <si>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</si>
  <si>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</si>
  <si>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</si>
  <si>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</si>
  <si>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</si>
  <si>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</si>
  <si>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</si>
  <si>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</si>
  <si>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</si>
  <si>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</si>
  <si>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</si>
  <si>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</si>
  <si>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</si>
  <si>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</si>
  <si>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</si>
  <si>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</si>
  <si>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</si>
  <si>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</si>
  <si>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</si>
  <si>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</si>
  <si>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</si>
  <si>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</si>
  <si>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</si>
  <si>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</si>
  <si>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</si>
  <si>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</si>
  <si>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</si>
  <si>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</si>
  <si>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</si>
  <si>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</si>
  <si>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</si>
  <si>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</si>
  <si>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</si>
  <si>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</si>
  <si>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</si>
  <si>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</si>
  <si>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</si>
  <si>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</si>
  <si>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</si>
  <si>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</si>
  <si>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</si>
  <si>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</si>
  <si>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</si>
  <si>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</si>
  <si>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</si>
  <si>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</si>
  <si>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</si>
  <si>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</si>
  <si>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</si>
  <si>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</si>
  <si>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</si>
  <si>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</si>
  <si>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</si>
  <si>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</si>
  <si>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</si>
  <si>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</si>
  <si>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</si>
  <si>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</si>
  <si>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</si>
  <si>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</si>
  <si>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</si>
  <si>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</si>
  <si>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</si>
  <si>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</si>
  <si>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</si>
  <si>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</si>
  <si>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</si>
  <si>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</si>
  <si>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</si>
  <si>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</si>
  <si>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</si>
  <si>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</si>
  <si>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</si>
  <si>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</si>
  <si>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</si>
  <si>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</si>
  <si>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</si>
  <si>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</si>
  <si>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</si>
  <si>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</si>
  <si>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</si>
  <si>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</si>
  <si>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</si>
  <si>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</si>
  <si>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</si>
  <si>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</si>
  <si>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</si>
  <si>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</si>
  <si>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</si>
  <si>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</si>
  <si>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</si>
  <si>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</si>
  <si>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</si>
  <si>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</si>
  <si>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</si>
  <si>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</si>
  <si>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</si>
  <si>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</si>
  <si>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</si>
  <si>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</si>
  <si>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</si>
  <si>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</si>
  <si>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</si>
  <si>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</si>
  <si>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</si>
  <si>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</si>
  <si>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</si>
  <si>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</si>
  <si>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</si>
  <si>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</si>
  <si>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</si>
  <si>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</si>
  <si>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</si>
  <si>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</si>
  <si>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</si>
  <si>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</si>
  <si>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</si>
  <si>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</si>
  <si>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</si>
  <si>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</si>
  <si>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</si>
  <si>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</si>
  <si>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</si>
  <si>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</si>
  <si>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</si>
  <si>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</si>
  <si>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</si>
  <si>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</si>
  <si>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</si>
  <si>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</si>
  <si>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</si>
  <si>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</si>
  <si>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</si>
  <si>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</si>
  <si>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</si>
  <si>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</si>
  <si>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</si>
  <si>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</si>
  <si>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</si>
  <si>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</si>
  <si>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</si>
  <si>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</si>
  <si>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</si>
  <si>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</si>
  <si>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</si>
  <si>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</si>
  <si>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</si>
  <si>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</si>
  <si>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</si>
  <si>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</si>
  <si>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</si>
  <si>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</si>
  <si>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</si>
  <si>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</si>
  <si>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</si>
  <si>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</si>
  <si>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</si>
  <si>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</si>
  <si>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</si>
  <si>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</si>
  <si>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</si>
  <si>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</si>
  <si>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</si>
  <si>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</si>
  <si>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</si>
  <si>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</si>
  <si>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</si>
  <si>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</si>
  <si>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</si>
  <si>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</si>
  <si>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</si>
  <si>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</si>
  <si>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</si>
  <si>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</si>
  <si>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</si>
  <si>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</si>
  <si>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</si>
  <si>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</si>
  <si>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</si>
  <si>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</si>
  <si>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</si>
  <si>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</si>
  <si>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</si>
  <si>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</si>
  <si>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</si>
  <si>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</si>
  <si>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</si>
  <si>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</si>
  <si>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</si>
  <si>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</si>
  <si>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</si>
  <si>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</si>
  <si>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</si>
  <si>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</si>
  <si>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</si>
  <si>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</si>
  <si>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</si>
  <si>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</si>
  <si>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</si>
  <si>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</si>
  <si>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</si>
  <si>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</si>
  <si>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</si>
  <si>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</si>
  <si>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</si>
  <si>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</si>
  <si>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</si>
  <si>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</si>
  <si>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</si>
  <si>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</si>
  <si>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</si>
  <si>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</si>
  <si>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</si>
  <si>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</si>
  <si>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</si>
  <si>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</si>
  <si>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</si>
  <si>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</si>
  <si>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</si>
  <si>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</si>
  <si>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</si>
  <si>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</si>
  <si>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</si>
  <si>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</si>
  <si>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</si>
  <si>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</si>
  <si>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</si>
  <si>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</si>
  <si>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</si>
  <si>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</si>
  <si>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</si>
  <si>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</si>
  <si>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</si>
  <si>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</si>
  <si>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</si>
  <si>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</si>
  <si>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</si>
  <si>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</si>
  <si>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</si>
  <si>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</si>
  <si>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</si>
  <si>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</si>
  <si>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</si>
  <si>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</si>
  <si>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</si>
  <si>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</si>
  <si>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</si>
  <si>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</si>
  <si>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</si>
  <si>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</si>
  <si>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</si>
  <si>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</si>
  <si>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</si>
  <si>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</si>
  <si>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</si>
  <si>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</si>
  <si>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</si>
  <si>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</si>
  <si>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</si>
  <si>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</si>
  <si>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</si>
  <si>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</si>
  <si>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</si>
  <si>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</si>
  <si>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</si>
  <si>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</si>
  <si>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</si>
  <si>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</si>
  <si>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</si>
  <si>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</si>
  <si>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</si>
  <si>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</si>
  <si>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</si>
  <si>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</si>
  <si>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</si>
  <si>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</si>
  <si>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</si>
  <si>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</si>
  <si>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</si>
  <si>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</si>
  <si>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</si>
  <si>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</si>
  <si>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</si>
  <si>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</si>
  <si>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</si>
  <si>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</si>
  <si>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</si>
  <si>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</si>
  <si>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</si>
  <si>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</si>
  <si>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</si>
  <si>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</si>
  <si>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</si>
  <si>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</si>
  <si>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</si>
  <si>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</si>
  <si>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</si>
  <si>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</si>
  <si>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</si>
  <si>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</si>
  <si>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</si>
  <si>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</si>
  <si>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</si>
  <si>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</si>
  <si>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</si>
  <si>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</si>
  <si>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</si>
  <si>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</si>
  <si>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</si>
  <si>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</si>
  <si>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</si>
  <si>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</si>
  <si>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</si>
  <si>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</si>
  <si>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</si>
  <si>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</si>
  <si>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</si>
  <si>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</si>
  <si>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</si>
  <si>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</si>
  <si>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</si>
  <si>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</si>
  <si>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</si>
  <si>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</si>
  <si>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</si>
  <si>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</si>
  <si>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</si>
  <si>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</si>
  <si>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</si>
  <si>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</si>
  <si>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</si>
  <si>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</si>
  <si>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</si>
  <si>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</si>
  <si>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</si>
  <si>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</si>
  <si>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</si>
  <si>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</si>
  <si>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</si>
  <si>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</si>
  <si>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</si>
  <si>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</si>
  <si>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</si>
  <si>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</si>
  <si>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</si>
  <si>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</si>
  <si>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</si>
  <si>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</si>
  <si>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</si>
  <si>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</si>
  <si>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</si>
  <si>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</si>
  <si>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</si>
  <si>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</si>
  <si>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</si>
  <si>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</si>
  <si>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</si>
  <si>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</si>
  <si>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</si>
  <si>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</si>
  <si>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</si>
  <si>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</si>
  <si>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</si>
  <si>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</si>
  <si>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</si>
  <si>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</si>
  <si>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</si>
  <si>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</si>
  <si>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</si>
  <si>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</si>
  <si>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</si>
  <si>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</si>
  <si>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</si>
  <si>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</si>
  <si>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</si>
  <si>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</si>
  <si>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</si>
  <si>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</si>
  <si>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</si>
  <si>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</si>
  <si>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</si>
  <si>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</si>
  <si>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</si>
  <si>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</si>
  <si>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</si>
  <si>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</si>
  <si>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</si>
  <si>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</si>
  <si>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</si>
  <si>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</si>
  <si>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</si>
  <si>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</si>
  <si>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</si>
  <si>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</si>
  <si>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</si>
  <si>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</si>
  <si>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</si>
  <si>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</si>
  <si>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</si>
  <si>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</si>
  <si>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</si>
  <si>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</si>
  <si>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</si>
  <si>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</si>
  <si>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</si>
  <si>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</si>
  <si>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</si>
  <si>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</si>
  <si>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</si>
  <si>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</si>
  <si>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</si>
  <si>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</si>
  <si>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</si>
  <si>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</si>
  <si>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</si>
  <si>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</si>
  <si>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</si>
  <si>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</si>
  <si>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</si>
  <si>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</si>
  <si>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</si>
  <si>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</si>
  <si>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</si>
  <si>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</si>
  <si>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</si>
  <si>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</si>
  <si>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</si>
  <si>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</si>
  <si>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</si>
  <si>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</si>
  <si>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</si>
  <si>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</si>
  <si>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</si>
  <si>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</si>
  <si>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</si>
  <si>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</si>
  <si>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</si>
  <si>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</si>
  <si>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</si>
  <si>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</si>
  <si>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</si>
  <si>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</si>
  <si>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</si>
  <si>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</si>
  <si>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</si>
  <si>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</si>
  <si>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</si>
  <si>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</si>
  <si>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</si>
  <si>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</si>
  <si>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</si>
  <si>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</si>
  <si>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</si>
  <si>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</si>
  <si>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</si>
  <si>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</si>
  <si>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</si>
  <si>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</si>
  <si>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</si>
  <si>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</si>
  <si>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</si>
  <si>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</si>
  <si>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</si>
  <si>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</si>
  <si>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</si>
  <si>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</si>
  <si>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</si>
  <si>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</si>
  <si>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</si>
  <si>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</si>
  <si>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</si>
  <si>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</si>
  <si>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</si>
  <si>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</si>
  <si>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</si>
  <si>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</si>
  <si>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</si>
  <si>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</si>
  <si>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</si>
  <si>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</si>
  <si>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</si>
  <si>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</si>
  <si>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</si>
  <si>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</si>
  <si>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</si>
  <si>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</si>
  <si>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</si>
  <si>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</si>
  <si>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</si>
  <si>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</si>
  <si>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</si>
  <si>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</si>
  <si>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</si>
  <si>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</si>
  <si>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</si>
  <si>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</si>
  <si>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</si>
  <si>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</si>
  <si>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</si>
  <si>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</si>
  <si>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</si>
  <si>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</si>
  <si>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</si>
  <si>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</si>
  <si>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</si>
  <si>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</si>
  <si>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</si>
  <si>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</si>
  <si>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</si>
  <si>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</si>
  <si>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</si>
  <si>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</si>
  <si>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</si>
  <si>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</si>
  <si>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</si>
  <si>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</si>
  <si>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</si>
  <si>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</si>
  <si>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</si>
  <si>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</si>
  <si>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</si>
  <si>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</si>
  <si>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</si>
  <si>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</si>
  <si>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</si>
  <si>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</si>
  <si>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</si>
  <si>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</si>
  <si>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</si>
  <si>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</si>
  <si>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</si>
  <si>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</si>
  <si>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</si>
  <si>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</si>
  <si>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</si>
  <si>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</si>
  <si>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</si>
  <si>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</si>
  <si>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</si>
  <si>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</si>
  <si>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</si>
  <si>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</si>
  <si>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</si>
  <si>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</si>
  <si>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</si>
  <si>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</si>
  <si>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</si>
  <si>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</si>
  <si>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</si>
  <si>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</si>
  <si>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</si>
  <si>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</si>
  <si>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</si>
  <si>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</si>
  <si>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</si>
  <si>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</si>
  <si>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</si>
  <si>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</si>
  <si>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</si>
  <si>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</si>
  <si>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</si>
  <si>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</si>
  <si>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</si>
  <si>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</si>
  <si>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</si>
  <si>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</si>
  <si>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</si>
  <si>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</si>
  <si>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</si>
  <si>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</si>
  <si>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</si>
  <si>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</si>
  <si>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</si>
  <si>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</si>
  <si>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</si>
  <si>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</si>
  <si>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</si>
  <si>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</si>
  <si>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</si>
  <si>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</si>
  <si>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</si>
  <si>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</si>
  <si>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</si>
  <si>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</si>
  <si>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</si>
  <si>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</si>
  <si>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</si>
  <si>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</si>
  <si>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</si>
  <si>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</si>
  <si>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</si>
  <si>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</si>
  <si>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</si>
  <si>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</si>
  <si>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</si>
  <si>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</si>
  <si>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</si>
  <si>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</si>
  <si>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</si>
  <si>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</si>
  <si>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</si>
  <si>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</si>
  <si>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</si>
  <si>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</si>
  <si>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</si>
  <si>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</si>
  <si>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</si>
  <si>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</si>
  <si>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</si>
  <si>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</si>
  <si>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</si>
  <si>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</si>
  <si>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</si>
  <si>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</si>
  <si>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</si>
  <si>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</si>
  <si>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</si>
  <si>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</si>
  <si>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</si>
  <si>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</si>
  <si>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</si>
  <si>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</si>
  <si>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</si>
  <si>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</si>
  <si>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</si>
  <si>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</si>
  <si>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</si>
  <si>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</si>
  <si>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</si>
  <si>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</si>
  <si>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</si>
  <si>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</si>
  <si>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</si>
  <si>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</si>
  <si>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</si>
  <si>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</si>
  <si>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</si>
  <si>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</si>
  <si>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</si>
  <si>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</si>
  <si>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</si>
  <si>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</si>
  <si>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</si>
  <si>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</si>
  <si>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</si>
  <si>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</si>
  <si>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</si>
  <si>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</si>
  <si>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</si>
  <si>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</si>
  <si>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</si>
  <si>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</si>
  <si>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</si>
  <si>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</si>
  <si>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</si>
  <si>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</si>
  <si>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</si>
  <si>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</si>
  <si>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</si>
  <si>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</si>
  <si>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</si>
  <si>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</si>
  <si>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</si>
  <si>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</si>
  <si>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</si>
  <si>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</si>
  <si>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</si>
  <si>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</si>
  <si>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</si>
  <si>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</si>
  <si>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</si>
  <si>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</si>
  <si>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</si>
  <si>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</si>
  <si>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</si>
  <si>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</si>
  <si>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</si>
  <si>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</si>
  <si>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</si>
  <si>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</si>
  <si>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</si>
  <si>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</si>
  <si>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</si>
  <si>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</si>
  <si>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</si>
  <si>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</si>
  <si>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</si>
  <si>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</si>
  <si>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</si>
  <si>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</si>
  <si>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</si>
  <si>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</si>
  <si>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</si>
  <si>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</si>
  <si>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</si>
  <si>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</si>
  <si>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</si>
  <si>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</si>
  <si>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</si>
  <si>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</si>
  <si>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</si>
  <si>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</si>
  <si>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</si>
  <si>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</si>
  <si>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</si>
  <si>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</si>
  <si>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</si>
  <si>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</si>
  <si>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</si>
  <si>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</si>
  <si>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</si>
  <si>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</si>
  <si>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</si>
  <si>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</si>
  <si>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</si>
  <si>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</si>
  <si>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</si>
  <si>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</si>
  <si>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</si>
  <si>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</si>
  <si>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</si>
  <si>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</si>
  <si>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</si>
  <si>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</si>
  <si>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</si>
  <si>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</si>
  <si>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</si>
  <si>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</si>
  <si>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</si>
  <si>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</si>
  <si>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</si>
  <si>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</si>
  <si>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</si>
  <si>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</si>
  <si>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</si>
  <si>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</si>
  <si>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</si>
  <si>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</si>
  <si>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</si>
  <si>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</si>
  <si>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</si>
  <si>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</si>
  <si>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</si>
  <si>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</si>
  <si>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</si>
  <si>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</si>
  <si>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</si>
  <si>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</si>
  <si>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</si>
  <si>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</si>
  <si>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</si>
  <si>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</si>
  <si>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</si>
  <si>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</si>
  <si>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</si>
  <si>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</si>
  <si>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</si>
  <si>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</si>
  <si>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</si>
  <si>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</si>
  <si>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</si>
  <si>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</si>
  <si>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</si>
  <si>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</si>
  <si>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</si>
  <si>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</si>
  <si>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</si>
  <si>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</si>
  <si>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</si>
  <si>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</si>
  <si>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</si>
  <si>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</si>
  <si>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</si>
  <si>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</si>
  <si>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</si>
  <si>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</si>
  <si>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</si>
  <si>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</si>
  <si>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</si>
  <si>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</si>
  <si>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</si>
  <si>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</si>
  <si>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</si>
  <si>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</si>
  <si>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</si>
  <si>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</si>
  <si>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</si>
  <si>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</si>
  <si>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</si>
  <si>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</si>
  <si>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</si>
  <si>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</si>
  <si>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</si>
  <si>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</si>
  <si>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</si>
  <si>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</si>
  <si>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</si>
  <si>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</si>
  <si>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</si>
  <si>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</si>
  <si>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</si>
  <si>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</si>
  <si>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</si>
  <si>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</si>
  <si>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</si>
  <si>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</si>
  <si>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</si>
  <si>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</si>
  <si>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</si>
  <si>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</si>
  <si>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</si>
  <si>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</si>
  <si>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</si>
  <si>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</si>
  <si>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</si>
  <si>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</si>
  <si>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</si>
  <si>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</si>
  <si>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</si>
  <si>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</si>
  <si>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</si>
  <si>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</si>
  <si>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</si>
  <si>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</si>
  <si>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</si>
  <si>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</si>
  <si>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</si>
  <si>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</si>
  <si>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</si>
  <si>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</si>
  <si>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</si>
  <si>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</si>
  <si>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</si>
  <si>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</si>
  <si>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</si>
  <si>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</si>
  <si>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</si>
  <si>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</si>
  <si>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</si>
  <si>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</si>
  <si>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</si>
  <si>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</si>
  <si>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</si>
  <si>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</si>
  <si>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</si>
  <si>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</si>
  <si>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</si>
  <si>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</si>
  <si>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</si>
  <si>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</si>
  <si>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</si>
  <si>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</si>
  <si>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</si>
  <si>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</si>
  <si>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</si>
  <si>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</si>
  <si>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</si>
  <si>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</si>
  <si>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</si>
  <si>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</si>
  <si>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</si>
  <si>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</si>
  <si>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</si>
  <si>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</si>
  <si>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</si>
  <si>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</si>
  <si>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</si>
  <si>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</si>
  <si>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</si>
  <si>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</si>
  <si>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</si>
  <si>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</si>
  <si>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</si>
  <si>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</si>
  <si>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</si>
  <si>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</si>
  <si>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</si>
  <si>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</si>
  <si>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</si>
  <si>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</si>
  <si>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</si>
  <si>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</si>
  <si>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</si>
  <si>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</si>
  <si>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</si>
  <si>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</si>
  <si>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</si>
  <si>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</si>
  <si>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</si>
  <si>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</si>
  <si>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</si>
  <si>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</si>
  <si>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</si>
  <si>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</si>
  <si>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</si>
  <si>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</si>
  <si>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</si>
  <si>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</si>
  <si>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</si>
  <si>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</si>
  <si>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</si>
  <si>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</si>
  <si>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</si>
  <si>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</si>
  <si>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</si>
  <si>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</si>
  <si>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</si>
  <si>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</si>
  <si>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</si>
  <si>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</si>
  <si>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</si>
  <si>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</si>
  <si>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</si>
  <si>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</si>
  <si>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</si>
  <si>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</si>
  <si>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</si>
  <si>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</si>
  <si>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</si>
  <si>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</si>
  <si>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</si>
  <si>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</si>
  <si>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</si>
  <si>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</si>
  <si>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</si>
  <si>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</si>
  <si>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</si>
  <si>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</si>
  <si>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</si>
  <si>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</si>
  <si>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</si>
  <si>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</si>
  <si>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</si>
  <si>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</si>
  <si>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</si>
  <si>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</si>
  <si>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</si>
  <si>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</si>
  <si>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</si>
  <si>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</si>
  <si>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</si>
  <si>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</si>
  <si>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</si>
  <si>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</si>
  <si>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</si>
  <si>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</si>
  <si>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</si>
  <si>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</si>
  <si>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</si>
  <si>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</si>
  <si>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</si>
  <si>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</si>
  <si>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</si>
  <si>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</si>
  <si>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</si>
  <si>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</si>
  <si>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</si>
  <si>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</si>
  <si>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</si>
  <si>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</si>
  <si>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</si>
  <si>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</si>
  <si>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</si>
  <si>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</si>
  <si>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</si>
  <si>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</si>
  <si>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</si>
  <si>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</si>
  <si>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</si>
  <si>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</si>
  <si>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</si>
  <si>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</si>
  <si>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</si>
  <si>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</si>
  <si>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</si>
  <si>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</si>
  <si>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</si>
  <si>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</si>
  <si>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</si>
  <si>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</si>
  <si>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</si>
  <si>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</si>
  <si>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</si>
  <si>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</si>
  <si>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</si>
  <si>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</si>
  <si>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</si>
  <si>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</si>
  <si>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</si>
  <si>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</si>
  <si>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</si>
  <si>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</si>
  <si>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</si>
  <si>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</si>
  <si>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</si>
  <si>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</si>
  <si>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</si>
  <si>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</si>
  <si>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</si>
  <si>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</si>
  <si>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</si>
  <si>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</si>
  <si>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</si>
  <si>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</si>
  <si>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</si>
  <si>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</si>
  <si>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</si>
  <si>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</si>
  <si>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</si>
  <si>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</si>
  <si>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</si>
  <si>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</si>
  <si>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</si>
  <si>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</si>
  <si>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</si>
  <si>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</si>
  <si>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</si>
  <si>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</si>
  <si>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</si>
  <si>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</si>
  <si>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</si>
  <si>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</si>
  <si>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</si>
  <si>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</si>
  <si>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</si>
  <si>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</si>
  <si>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</si>
  <si>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</si>
  <si>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</si>
  <si>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</si>
  <si>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</si>
  <si>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</si>
  <si>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</si>
  <si>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</si>
  <si>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</si>
  <si>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</si>
  <si>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</si>
  <si>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</si>
  <si>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</si>
  <si>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</si>
  <si>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</si>
  <si>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</si>
  <si>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</si>
  <si>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</si>
  <si>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</si>
  <si>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</si>
  <si>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</si>
  <si>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</si>
  <si>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</si>
  <si>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</si>
  <si>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</si>
  <si>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</si>
  <si>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</si>
  <si>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</si>
  <si>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</si>
  <si>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</si>
  <si>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</si>
  <si>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</si>
  <si>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</si>
  <si>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</si>
  <si>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</si>
  <si>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</si>
  <si>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</si>
  <si>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</si>
  <si>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</si>
  <si>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</si>
  <si>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</si>
  <si>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</si>
  <si>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</si>
  <si>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</si>
  <si>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</si>
  <si>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</si>
  <si>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</si>
  <si>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</si>
  <si>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</si>
  <si>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</si>
  <si>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</si>
  <si>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</si>
  <si>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</si>
  <si>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</si>
  <si>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</si>
  <si>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</si>
  <si>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</si>
  <si>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</si>
  <si>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</si>
  <si>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</si>
  <si>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</si>
  <si>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</si>
  <si>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</si>
  <si>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</si>
  <si>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</si>
  <si>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</si>
  <si>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</si>
  <si>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</si>
  <si>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</si>
  <si>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</si>
  <si>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</si>
  <si>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</si>
  <si>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</si>
  <si>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</si>
  <si>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</si>
  <si>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</si>
  <si>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</si>
  <si>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</si>
  <si>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</si>
  <si>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</si>
  <si>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</si>
  <si>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</si>
  <si>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</si>
  <si>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</si>
  <si>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</si>
  <si>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</si>
  <si>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</si>
  <si>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</si>
  <si>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</si>
  <si>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</si>
  <si>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</si>
  <si>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</si>
  <si>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</si>
  <si>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</si>
  <si>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</si>
  <si>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</si>
  <si>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</si>
  <si>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</si>
  <si>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</si>
  <si>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</si>
  <si>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</si>
  <si>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</si>
  <si>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</si>
  <si>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</si>
  <si>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</si>
  <si>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</si>
  <si>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</si>
  <si>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</si>
  <si>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</si>
  <si>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</si>
  <si>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</si>
  <si>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</si>
  <si>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</si>
  <si>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</si>
  <si>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</si>
  <si>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</si>
  <si>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</si>
  <si>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</si>
  <si>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</si>
  <si>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</si>
  <si>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</si>
  <si>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</si>
  <si>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</si>
  <si>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</si>
  <si>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</si>
  <si>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</si>
  <si>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</si>
  <si>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</si>
  <si>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</si>
  <si>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</si>
  <si>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</si>
  <si>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</si>
  <si>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</si>
  <si>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</si>
  <si>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</si>
  <si>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</si>
  <si>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</si>
  <si>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</si>
  <si>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</si>
  <si>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</si>
  <si>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</si>
  <si>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</si>
  <si>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</si>
  <si>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</si>
  <si>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</si>
  <si>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</si>
  <si>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</si>
  <si>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</si>
  <si>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</si>
  <si>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</si>
  <si>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</si>
  <si>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</si>
  <si>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</si>
  <si>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</si>
  <si>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</si>
  <si>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</si>
  <si>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</si>
  <si>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</si>
  <si>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</si>
  <si>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</si>
  <si>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</si>
  <si>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</si>
  <si>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</si>
  <si>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</si>
  <si>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</si>
  <si>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</si>
  <si>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</si>
  <si>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</si>
  <si>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</si>
  <si>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</si>
  <si>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</si>
  <si>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</si>
  <si>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</si>
  <si>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</si>
  <si>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</si>
  <si>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</si>
  <si>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</si>
  <si>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</si>
  <si>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</si>
  <si>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</si>
  <si>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</si>
  <si>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</si>
  <si>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</si>
  <si>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</si>
  <si>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</si>
  <si>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</si>
  <si>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</si>
  <si>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</si>
  <si>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</si>
  <si>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</si>
  <si>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</si>
  <si>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</si>
  <si>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</si>
  <si>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</si>
  <si>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</si>
  <si>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</si>
  <si>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</si>
  <si>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</si>
  <si>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</si>
  <si>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</si>
  <si>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</si>
  <si>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</si>
  <si>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</si>
  <si>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</si>
  <si>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</si>
  <si>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</si>
  <si>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</si>
  <si>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</si>
  <si>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</si>
  <si>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</si>
  <si>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</si>
  <si>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</si>
  <si>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</si>
  <si>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</si>
  <si>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</si>
  <si>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</si>
  <si>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</si>
  <si>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</si>
  <si>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</si>
  <si>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</si>
  <si>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</si>
  <si>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</si>
  <si>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</si>
  <si>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</si>
  <si>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</si>
  <si>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</si>
  <si>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</si>
  <si>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</si>
  <si>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</si>
  <si>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</si>
  <si>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</si>
  <si>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</si>
  <si>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</si>
  <si>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</si>
  <si>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</si>
  <si>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</si>
  <si>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</si>
  <si>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</si>
  <si>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</si>
  <si>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</si>
  <si>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</si>
  <si>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</si>
  <si>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</si>
  <si>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</si>
  <si>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</si>
  <si>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</si>
  <si>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</si>
  <si>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</si>
  <si>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</si>
  <si>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</si>
  <si>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</si>
  <si>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</si>
  <si>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</si>
  <si>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</si>
  <si>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</si>
  <si>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</si>
  <si>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</si>
  <si>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</si>
  <si>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</si>
  <si>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</si>
  <si>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</si>
  <si>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</si>
  <si>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</si>
  <si>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</si>
  <si>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</si>
  <si>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</si>
  <si>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</si>
  <si>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</si>
  <si>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</si>
  <si>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</si>
  <si>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</si>
  <si>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</si>
  <si>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</si>
  <si>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</si>
  <si>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</si>
  <si>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</si>
  <si>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</si>
  <si>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</si>
  <si>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</si>
  <si>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</si>
  <si>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</si>
  <si>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</si>
  <si>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</si>
  <si>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</si>
  <si>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</si>
  <si>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</si>
  <si>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</si>
  <si>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</si>
  <si>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</si>
  <si>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</si>
  <si>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</si>
  <si>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</si>
  <si>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</si>
  <si>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</si>
  <si>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</si>
  <si>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</si>
  <si>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</si>
  <si>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</si>
  <si>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</si>
  <si>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</si>
  <si>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</si>
  <si>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</si>
  <si>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</si>
  <si>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</si>
  <si>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</si>
  <si>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</si>
  <si>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</si>
  <si>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</si>
  <si>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</si>
  <si>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</si>
  <si>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</si>
  <si>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</si>
  <si>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</si>
  <si>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</si>
  <si>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</si>
  <si>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</si>
  <si>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</si>
  <si>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</si>
  <si>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</si>
  <si>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</si>
  <si>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</si>
  <si>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</si>
  <si>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</si>
  <si>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</si>
  <si>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</si>
  <si>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</si>
  <si>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</si>
  <si>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</si>
  <si>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</si>
  <si>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</si>
  <si>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</si>
  <si>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</si>
  <si>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</si>
  <si>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</si>
  <si>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</si>
  <si>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</si>
  <si>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</si>
  <si>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</si>
  <si>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</si>
  <si>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</si>
  <si>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</si>
  <si>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</si>
  <si>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</si>
  <si>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</si>
  <si>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</si>
  <si>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</si>
  <si>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</si>
  <si>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</si>
  <si>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</si>
  <si>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</si>
  <si>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</si>
  <si>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</si>
  <si>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</si>
  <si>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</si>
  <si>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</si>
  <si>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</si>
  <si>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</si>
  <si>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</si>
  <si>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</si>
  <si>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</si>
  <si>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</si>
  <si>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</si>
  <si>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</si>
  <si>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</si>
  <si>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</si>
  <si>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</si>
  <si>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</si>
  <si>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</si>
  <si>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</si>
  <si>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</si>
  <si>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</si>
  <si>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</si>
  <si>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</si>
  <si>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</si>
  <si>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</si>
  <si>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</si>
  <si>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</si>
  <si>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</si>
  <si>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</si>
  <si>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</si>
  <si>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</si>
  <si>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</si>
  <si>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</si>
  <si>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</si>
  <si>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</si>
  <si>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</si>
  <si>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</si>
  <si>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</si>
  <si>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</si>
  <si>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</si>
  <si>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</si>
  <si>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</si>
  <si>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</si>
  <si>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</si>
  <si>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</si>
  <si>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</si>
  <si>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</si>
  <si>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</si>
  <si>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</si>
  <si>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</si>
  <si>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</si>
  <si>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</si>
  <si>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</si>
  <si>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</si>
  <si>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</si>
  <si>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</si>
  <si>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</si>
  <si>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</si>
  <si>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</si>
  <si>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</si>
  <si>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</si>
  <si>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</si>
  <si>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</si>
  <si>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</si>
  <si>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</si>
  <si>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</si>
  <si>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</si>
  <si>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</si>
  <si>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</si>
  <si>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</si>
  <si>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</si>
  <si>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</si>
  <si>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</si>
  <si>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</si>
  <si>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</si>
  <si>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</si>
  <si>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</si>
  <si>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</si>
  <si>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</si>
  <si>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</si>
  <si>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</si>
  <si>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</si>
  <si>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</si>
  <si>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</si>
  <si>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</si>
  <si>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</si>
  <si>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</si>
  <si>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</si>
  <si>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</si>
  <si>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</si>
  <si>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</si>
  <si>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</si>
  <si>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</si>
  <si>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</si>
  <si>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</si>
  <si>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</si>
  <si>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</si>
  <si>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</si>
  <si>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</si>
  <si>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</si>
  <si>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</si>
  <si>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</si>
  <si>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</si>
  <si>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</si>
  <si>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</si>
  <si>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</si>
  <si>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</si>
  <si>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</si>
  <si>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</si>
  <si>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</si>
  <si>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</si>
  <si>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</si>
  <si>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</si>
  <si>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</si>
  <si>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</si>
  <si>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</si>
  <si>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</si>
  <si>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</si>
  <si>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</si>
  <si>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</si>
  <si>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</si>
  <si>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</si>
  <si>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</si>
  <si>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</si>
  <si>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</si>
  <si>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</si>
  <si>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</si>
  <si>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</si>
  <si>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</si>
  <si>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</si>
  <si>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</si>
  <si>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</si>
  <si>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</si>
  <si>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</si>
  <si>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</si>
  <si>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</si>
  <si>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</si>
  <si>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</si>
  <si>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</si>
  <si>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</si>
  <si>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</si>
  <si>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</si>
  <si>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</si>
  <si>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</si>
  <si>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</si>
  <si>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</si>
  <si>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</si>
  <si>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</si>
  <si>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</si>
  <si>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</si>
  <si>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</si>
  <si>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</si>
  <si>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</si>
  <si>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</si>
  <si>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</si>
  <si>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</si>
  <si>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</si>
  <si>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</si>
  <si>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</si>
  <si>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</si>
  <si>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</si>
  <si>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</si>
  <si>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</si>
  <si>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</si>
  <si>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</si>
  <si>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</si>
  <si>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</si>
  <si>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</si>
  <si>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</si>
  <si>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</si>
  <si>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</si>
  <si>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</si>
  <si>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</si>
  <si>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</si>
  <si>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</si>
  <si>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</si>
  <si>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</si>
  <si>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</si>
  <si>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</si>
  <si>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</si>
  <si>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</si>
  <si>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</si>
  <si>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</si>
  <si>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</si>
  <si>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</si>
  <si>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</si>
  <si>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</si>
  <si>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</si>
  <si>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</si>
  <si>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</si>
  <si>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</si>
  <si>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</si>
  <si>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</si>
  <si>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</si>
  <si>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</si>
  <si>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</si>
  <si>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</si>
  <si>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</si>
  <si>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</si>
  <si>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</si>
  <si>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</si>
  <si>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</si>
  <si>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</si>
  <si>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</si>
  <si>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</si>
  <si>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</si>
  <si>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</si>
  <si>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</si>
  <si>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</si>
  <si>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</si>
  <si>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</si>
  <si>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</si>
  <si>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</si>
  <si>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</si>
  <si>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</si>
  <si>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</si>
  <si>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</si>
  <si>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</si>
  <si>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</si>
  <si>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</si>
  <si>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</si>
  <si>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</si>
  <si>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</si>
  <si>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</si>
  <si>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</si>
  <si>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</si>
  <si>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</si>
  <si>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</si>
  <si>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</si>
  <si>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</si>
  <si>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</si>
  <si>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</si>
  <si>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</si>
  <si>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</si>
  <si>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</si>
  <si>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</si>
  <si>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</si>
  <si>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</si>
  <si>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</si>
  <si>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</si>
  <si>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</si>
  <si>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</si>
  <si>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</si>
  <si>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</si>
  <si>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</si>
  <si>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</si>
  <si>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</si>
  <si>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</si>
  <si>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</si>
  <si>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</si>
  <si>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</si>
  <si>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</si>
  <si>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</si>
  <si>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</si>
  <si>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</si>
  <si>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</si>
  <si>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</si>
  <si>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</si>
  <si>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</si>
  <si>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</si>
  <si>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</si>
  <si>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</si>
  <si>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</si>
  <si>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</si>
  <si>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</si>
  <si>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</si>
  <si>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</si>
  <si>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</si>
  <si>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</si>
  <si>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</si>
  <si>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</si>
  <si>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</si>
  <si>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</si>
  <si>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</si>
  <si>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</si>
  <si>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</si>
  <si>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</si>
  <si>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</si>
  <si>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</si>
  <si>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</si>
  <si>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</si>
  <si>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</si>
  <si>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</si>
  <si>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</si>
  <si>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</si>
  <si>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</si>
  <si>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</si>
  <si>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</si>
  <si>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</si>
  <si>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</si>
  <si>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</si>
  <si>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</si>
  <si>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</si>
  <si>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</si>
  <si>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</si>
  <si>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</si>
  <si>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</si>
  <si>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</si>
  <si>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</si>
  <si>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</si>
  <si>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</si>
  <si>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</si>
  <si>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</si>
  <si>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</si>
  <si>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</si>
  <si>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</si>
  <si>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</si>
  <si>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</si>
  <si>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</si>
  <si>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</si>
  <si>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</si>
  <si>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</si>
  <si>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</si>
  <si>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</si>
  <si>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</si>
  <si>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</si>
  <si>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</si>
  <si>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</si>
  <si>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</si>
  <si>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</si>
  <si>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</si>
  <si>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</si>
  <si>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</si>
  <si>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</si>
  <si>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</si>
  <si>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</si>
  <si>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</si>
  <si>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</si>
  <si>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</si>
  <si>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</si>
  <si>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</si>
  <si>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</si>
  <si>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</si>
  <si>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</si>
  <si>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</si>
  <si>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</si>
  <si>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</si>
  <si>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</si>
  <si>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</si>
  <si>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</si>
  <si>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</si>
  <si>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</si>
  <si>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</si>
  <si>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</si>
  <si>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</si>
  <si>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</si>
  <si>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</si>
  <si>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</si>
  <si>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</si>
  <si>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</si>
  <si>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</si>
  <si>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</si>
  <si>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</si>
  <si>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</si>
  <si>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</si>
  <si>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</si>
  <si>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</si>
  <si>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</si>
  <si>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</si>
  <si>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</si>
  <si>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</si>
  <si>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</si>
  <si>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</si>
  <si>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</si>
  <si>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</si>
  <si>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</si>
  <si>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</si>
  <si>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</si>
  <si>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</si>
  <si>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</si>
  <si>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</si>
  <si>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</si>
  <si>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</si>
  <si>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</si>
  <si>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</si>
  <si>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</si>
  <si>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</si>
  <si>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</si>
  <si>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</si>
  <si>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</si>
  <si>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</si>
  <si>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</si>
  <si>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</si>
  <si>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</si>
  <si>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</si>
  <si>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</si>
  <si>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</si>
  <si>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</si>
  <si>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</si>
  <si>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</si>
  <si>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</si>
  <si>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</si>
  <si>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</si>
  <si>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</si>
  <si>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</si>
  <si>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</si>
  <si>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</si>
  <si>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</si>
  <si>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</si>
  <si>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</si>
  <si>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</si>
  <si>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</si>
  <si>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</si>
  <si>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</si>
  <si>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</si>
  <si>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</si>
  <si>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</si>
  <si>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</si>
  <si>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</si>
  <si>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</si>
  <si>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</si>
  <si>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</si>
  <si>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</si>
  <si>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</si>
  <si>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</si>
  <si>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</si>
  <si>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</si>
  <si>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</si>
  <si>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</si>
  <si>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</si>
  <si>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</si>
  <si>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</si>
  <si>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</si>
  <si>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</si>
  <si>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</si>
  <si>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</si>
  <si>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</si>
  <si>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</si>
  <si>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</si>
  <si>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</si>
  <si>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</si>
  <si>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</si>
  <si>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</si>
  <si>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</si>
  <si>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</si>
  <si>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</si>
  <si>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</si>
  <si>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</si>
  <si>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</si>
  <si>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</si>
  <si>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</si>
  <si>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</si>
  <si>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</si>
  <si>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</si>
  <si>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</si>
  <si>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</si>
  <si>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</si>
  <si>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</si>
  <si>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</si>
  <si>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</si>
  <si>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</si>
  <si>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</si>
  <si>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</si>
  <si>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</si>
  <si>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</si>
  <si>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</si>
  <si>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</si>
  <si>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</si>
  <si>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</si>
  <si>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</si>
  <si>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</si>
  <si>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</si>
  <si>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</si>
  <si>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</si>
  <si>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</si>
  <si>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</si>
  <si>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</si>
  <si>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</si>
  <si>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</si>
  <si>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</si>
  <si>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</si>
  <si>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</si>
  <si>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</si>
  <si>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</si>
  <si>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</si>
  <si>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</si>
  <si>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</si>
  <si>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</si>
  <si>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</si>
  <si>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</si>
  <si>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</si>
  <si>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</si>
  <si>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</si>
  <si>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</si>
  <si>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</si>
  <si>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</si>
  <si>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</si>
  <si>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</si>
  <si>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</si>
  <si>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</si>
  <si>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</si>
  <si>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</si>
  <si>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</si>
  <si>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</si>
  <si>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</si>
  <si>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</si>
  <si>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</si>
  <si>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</si>
  <si>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</si>
  <si>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</si>
  <si>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</si>
  <si>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</si>
  <si>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</si>
  <si>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</si>
  <si>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</si>
  <si>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</si>
  <si>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</si>
  <si>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</si>
  <si>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</si>
  <si>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</si>
  <si>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</si>
  <si>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</si>
  <si>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</si>
  <si>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</si>
  <si>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</si>
  <si>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</si>
  <si>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</si>
  <si>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</si>
  <si>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</si>
  <si>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</si>
  <si>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</si>
  <si>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</si>
  <si>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</si>
  <si>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</si>
  <si>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</si>
  <si>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</si>
  <si>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</si>
  <si>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</si>
  <si>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</si>
  <si>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</si>
  <si>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</si>
  <si>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</si>
  <si>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</si>
  <si>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</si>
  <si>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</si>
  <si>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</si>
  <si>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</si>
  <si>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</si>
  <si>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</si>
  <si>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</si>
  <si>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</si>
  <si>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</si>
  <si>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</si>
  <si>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</si>
  <si>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</si>
  <si>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</si>
  <si>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</si>
  <si>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</si>
  <si>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</si>
  <si>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</si>
  <si>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</si>
  <si>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</si>
  <si>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</si>
  <si>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</si>
  <si>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</si>
  <si>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</si>
  <si>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</si>
  <si>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</si>
  <si>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</si>
  <si>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</si>
  <si>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</si>
  <si>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</si>
  <si>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</si>
  <si>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</si>
  <si>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</si>
  <si>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</si>
  <si>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</si>
  <si>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</si>
  <si>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</si>
  <si>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</si>
  <si>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</si>
  <si>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</si>
  <si>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</si>
  <si>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</si>
  <si>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</si>
  <si>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</si>
  <si>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</si>
  <si>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</si>
  <si>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</si>
  <si>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</si>
  <si>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</si>
  <si>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</si>
  <si>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</si>
  <si>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</si>
  <si>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</si>
  <si>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</si>
  <si>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</si>
  <si>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</si>
  <si>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</si>
  <si>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</si>
  <si>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</si>
  <si>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</si>
  <si>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</si>
  <si>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</si>
  <si>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</si>
  <si>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</si>
  <si>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</si>
  <si>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</si>
  <si>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</si>
  <si>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</si>
  <si>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</si>
  <si>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</si>
  <si>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</si>
  <si>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</si>
  <si>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</si>
  <si>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</si>
  <si>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</si>
  <si>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</si>
  <si>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</si>
  <si>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</si>
  <si>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</si>
  <si>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</si>
  <si>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</si>
  <si>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</si>
  <si>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</si>
  <si>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</si>
  <si>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</si>
  <si>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</si>
  <si>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</si>
  <si>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</si>
  <si>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</si>
  <si>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</si>
  <si>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</si>
  <si>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</si>
  <si>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</si>
  <si>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</si>
  <si>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</si>
  <si>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</si>
  <si>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</si>
  <si>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</si>
  <si>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</si>
  <si>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</si>
  <si>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</si>
  <si>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</si>
  <si>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</si>
  <si>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</si>
  <si>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</si>
  <si>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</si>
  <si>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</si>
  <si>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</si>
  <si>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</si>
  <si>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</si>
  <si>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</si>
  <si>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</si>
  <si>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</si>
  <si>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</si>
  <si>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</si>
  <si>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</si>
  <si>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</si>
  <si>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</si>
  <si>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</si>
  <si>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</si>
  <si>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</si>
  <si>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</si>
  <si>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</si>
  <si>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</si>
  <si>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</si>
  <si>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</si>
  <si>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</si>
  <si>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</si>
  <si>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</si>
  <si>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</si>
  <si>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</si>
  <si>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</si>
  <si>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</si>
  <si>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</si>
  <si>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</si>
  <si>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</si>
  <si>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</si>
  <si>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</si>
  <si>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</si>
  <si>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</si>
  <si>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</si>
  <si>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</si>
  <si>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</si>
  <si>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</si>
  <si>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</si>
  <si>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</si>
  <si>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</si>
  <si>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</si>
  <si>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</si>
  <si>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</si>
  <si>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</si>
  <si>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</si>
  <si>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</si>
  <si>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</si>
  <si>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</si>
  <si>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</si>
  <si>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</si>
  <si>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</si>
  <si>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</si>
  <si>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</si>
  <si>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</si>
  <si>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</si>
  <si>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</si>
  <si>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</si>
  <si>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</si>
  <si>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</si>
  <si>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</si>
  <si>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</si>
  <si>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</si>
  <si>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</si>
  <si>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</si>
  <si>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</si>
  <si>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</si>
  <si>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</si>
  <si>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</si>
  <si>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</si>
  <si>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</si>
  <si>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</si>
  <si>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</si>
  <si>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</si>
  <si>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</si>
  <si>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</si>
  <si>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</si>
  <si>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</si>
  <si>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</si>
  <si>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</si>
  <si>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</si>
  <si>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</si>
  <si>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</si>
  <si>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</si>
  <si>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</si>
  <si>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</si>
  <si>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</si>
  <si>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</si>
  <si>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</si>
  <si>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</si>
  <si>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</si>
  <si>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</si>
  <si>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</si>
  <si>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</si>
  <si>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</si>
  <si>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</si>
  <si>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</si>
  <si>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</si>
  <si>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</si>
  <si>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</si>
  <si>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</si>
  <si>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</si>
  <si>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</si>
  <si>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</si>
  <si>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</si>
  <si>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</si>
  <si>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</si>
  <si>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</si>
  <si>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</si>
  <si>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</si>
  <si>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</si>
  <si>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</si>
  <si>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</si>
  <si>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</si>
  <si>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</si>
  <si>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</si>
  <si>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</si>
  <si>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</si>
  <si>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</si>
  <si>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</si>
  <si>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</si>
  <si>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</si>
  <si>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</si>
  <si>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</si>
  <si>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</si>
  <si>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</si>
  <si>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</si>
  <si>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</si>
  <si>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</si>
  <si>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</si>
  <si>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</si>
  <si>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</si>
  <si>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</si>
  <si>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</si>
  <si>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</si>
  <si>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</si>
  <si>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</si>
  <si>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</si>
  <si>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</si>
  <si>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</si>
  <si>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</si>
  <si>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</si>
  <si>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</si>
  <si>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</si>
  <si>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</si>
  <si>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</si>
  <si>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</si>
  <si>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</si>
  <si>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</si>
  <si>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</si>
  <si>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</si>
  <si>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</si>
  <si>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</si>
  <si>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</si>
  <si>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</si>
  <si>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</si>
  <si>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</si>
  <si>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</si>
  <si>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</si>
  <si>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</si>
  <si>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</si>
  <si>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</si>
  <si>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</si>
  <si>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</si>
  <si>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</si>
  <si>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</si>
  <si>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</si>
  <si>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</si>
  <si>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</si>
  <si>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</si>
  <si>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</si>
  <si>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</si>
  <si>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</si>
  <si>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</si>
  <si>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</si>
  <si>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</si>
  <si>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</si>
  <si>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</si>
  <si>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</si>
  <si>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</si>
  <si>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</si>
  <si>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</si>
  <si>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</si>
  <si>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</si>
  <si>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</si>
  <si>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</si>
  <si>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</si>
  <si>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</si>
  <si>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</si>
  <si>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</si>
  <si>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</si>
  <si>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</si>
  <si>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</si>
  <si>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</si>
  <si>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</si>
  <si>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</si>
  <si>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</si>
  <si>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</si>
  <si>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</si>
  <si>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</si>
  <si>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</si>
  <si>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</si>
  <si>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</si>
  <si>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</si>
  <si>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</si>
  <si>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</si>
  <si>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</si>
  <si>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</si>
  <si>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</si>
  <si>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</si>
  <si>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</si>
  <si>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</si>
  <si>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</si>
  <si>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</si>
  <si>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</si>
  <si>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</si>
  <si>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</si>
  <si>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</si>
  <si>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</si>
  <si>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</si>
  <si>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</si>
  <si>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</si>
  <si>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</si>
  <si>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</si>
  <si>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</si>
  <si>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</si>
  <si>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</si>
  <si>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</si>
  <si>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</si>
  <si>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</si>
  <si>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</si>
  <si>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</si>
  <si>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</si>
  <si>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</si>
  <si>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</si>
  <si>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</si>
  <si>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</si>
  <si>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</si>
  <si>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</si>
  <si>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</si>
  <si>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</si>
  <si>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</si>
  <si>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</si>
  <si>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</si>
  <si>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</si>
  <si>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</si>
  <si>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</si>
  <si>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</si>
  <si>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</si>
  <si>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</si>
  <si>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</si>
  <si>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</si>
  <si>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</si>
  <si>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</si>
  <si>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</si>
  <si>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</si>
  <si>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</si>
  <si>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</si>
  <si>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</si>
  <si>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</si>
  <si>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</si>
  <si>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</si>
  <si>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</si>
  <si>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</si>
  <si>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</si>
  <si>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</si>
  <si>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</si>
  <si>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</si>
  <si>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</si>
  <si>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</si>
  <si>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</si>
  <si>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</si>
  <si>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</si>
  <si>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</si>
  <si>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</si>
  <si>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</si>
  <si>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</si>
  <si>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</si>
  <si>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</si>
  <si>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</si>
  <si>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</si>
  <si>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</si>
  <si>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</si>
  <si>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</si>
  <si>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</si>
  <si>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</si>
  <si>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</si>
  <si>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</si>
  <si>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</si>
  <si>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</si>
  <si>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</si>
  <si>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</si>
  <si>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</si>
  <si>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</si>
  <si>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</si>
  <si>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</si>
  <si>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</si>
  <si>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</si>
  <si>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</si>
  <si>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</si>
  <si>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</si>
  <si>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</si>
  <si>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</si>
  <si>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</si>
  <si>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</si>
  <si>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</si>
  <si>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</si>
  <si>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</si>
  <si>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</si>
  <si>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</si>
  <si>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</si>
  <si>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</si>
  <si>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</si>
  <si>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</si>
  <si>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</si>
  <si>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</si>
  <si>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</si>
  <si>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</si>
  <si>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</si>
  <si>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</si>
  <si>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</si>
  <si>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</si>
  <si>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</si>
  <si>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</si>
  <si>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</si>
  <si>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</si>
  <si>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</si>
  <si>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</si>
  <si>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</si>
  <si>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</si>
  <si>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</si>
  <si>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</si>
  <si>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</si>
  <si>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</si>
  <si>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</si>
  <si>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</si>
  <si>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</si>
  <si>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</si>
  <si>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</si>
  <si>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</si>
  <si>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</si>
  <si>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</si>
  <si>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</si>
  <si>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</si>
  <si>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</si>
  <si>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</si>
  <si>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</si>
  <si>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</si>
  <si>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</si>
  <si>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</si>
  <si>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</si>
  <si>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</si>
  <si>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</si>
  <si>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</si>
  <si>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</si>
  <si>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</si>
  <si>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</si>
  <si>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</si>
  <si>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</si>
  <si>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</si>
  <si>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</si>
  <si>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</si>
  <si>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</si>
  <si>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</si>
  <si>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</si>
  <si>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</si>
  <si>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</si>
  <si>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</si>
  <si>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</si>
  <si>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</si>
  <si>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</si>
  <si>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</si>
  <si>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</si>
  <si>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</si>
  <si>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</si>
  <si>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</si>
  <si>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</si>
  <si>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</si>
  <si>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</si>
  <si>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</si>
  <si>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</si>
  <si>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</si>
  <si>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</si>
  <si>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</si>
  <si>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</si>
  <si>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</si>
  <si>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</si>
  <si>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</si>
  <si>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</si>
  <si>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</si>
  <si>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</si>
  <si>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</si>
  <si>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</si>
  <si>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</si>
  <si>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</si>
  <si>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</si>
  <si>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</si>
  <si>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</si>
  <si>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</si>
  <si>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</si>
  <si>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</si>
  <si>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</si>
  <si>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</si>
  <si>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</si>
  <si>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</si>
  <si>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</si>
  <si>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</si>
  <si>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</si>
  <si>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</si>
  <si>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</si>
  <si>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</si>
  <si>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</si>
  <si>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</si>
  <si>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</si>
  <si>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</si>
  <si>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</si>
  <si>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</si>
  <si>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</si>
  <si>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</si>
  <si>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</si>
  <si>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</si>
  <si>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</si>
  <si>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</si>
  <si>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</si>
  <si>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</si>
  <si>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</si>
  <si>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</si>
  <si>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</si>
  <si>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</si>
  <si>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</si>
  <si>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</si>
  <si>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</si>
  <si>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</si>
  <si>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</si>
  <si>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</si>
  <si>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</si>
  <si>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</si>
  <si>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</si>
  <si>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</si>
  <si>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</si>
  <si>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</si>
  <si>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</si>
  <si>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</si>
  <si>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</si>
  <si>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</si>
  <si>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</si>
  <si>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</si>
  <si>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</si>
  <si>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</si>
  <si>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</si>
  <si>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</si>
  <si>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</si>
  <si>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</si>
  <si>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</si>
  <si>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</si>
  <si>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</si>
  <si>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</si>
  <si>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</si>
  <si>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</si>
  <si>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</si>
  <si>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</si>
  <si>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</si>
  <si>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</si>
  <si>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</si>
  <si>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</si>
  <si>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</si>
  <si>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</si>
  <si>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</si>
  <si>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</si>
  <si>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</si>
  <si>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</si>
  <si>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</si>
  <si>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</si>
  <si>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</si>
  <si>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</si>
  <si>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</si>
  <si>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</si>
  <si>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</si>
  <si>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</si>
  <si>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</si>
  <si>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</si>
  <si>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</si>
  <si>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</si>
  <si>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</si>
  <si>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</si>
  <si>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</si>
  <si>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</si>
  <si>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</si>
  <si>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</si>
  <si>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</si>
  <si>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</si>
  <si>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</si>
  <si>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</si>
  <si>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</si>
  <si>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</si>
  <si>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</si>
  <si>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</si>
  <si>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</si>
  <si>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</si>
  <si>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</si>
  <si>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</si>
  <si>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</si>
  <si>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</si>
  <si>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</si>
  <si>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</si>
  <si>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</si>
  <si>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</si>
  <si>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</si>
  <si>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</si>
  <si>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</si>
  <si>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</si>
  <si>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</si>
  <si>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</si>
  <si>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</si>
  <si>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</si>
  <si>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</si>
  <si>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</si>
  <si>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</si>
  <si>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</si>
  <si>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</si>
  <si>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</si>
  <si>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</si>
  <si>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</si>
  <si>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</si>
  <si>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</si>
  <si>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</si>
  <si>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</si>
  <si>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</si>
  <si>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</si>
  <si>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</si>
  <si>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</si>
  <si>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</si>
  <si>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</si>
  <si>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</si>
  <si>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</si>
  <si>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</si>
  <si>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</si>
  <si>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</si>
  <si>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</si>
  <si>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</si>
  <si>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</si>
  <si>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</si>
  <si>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</si>
  <si>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</si>
  <si>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</si>
  <si>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</si>
  <si>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</si>
  <si>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</si>
  <si>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</si>
  <si>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</si>
  <si>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</si>
  <si>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</si>
  <si>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</si>
  <si>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</si>
  <si>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</si>
  <si>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</si>
  <si>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</si>
  <si>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</si>
  <si>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</si>
  <si>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</si>
  <si>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</si>
  <si>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</si>
  <si>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</si>
  <si>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</si>
  <si>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</si>
  <si>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</si>
  <si>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</si>
  <si>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</si>
  <si>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</si>
  <si>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</si>
  <si>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</si>
  <si>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</si>
  <si>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</si>
  <si>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</si>
  <si>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</si>
  <si>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</si>
  <si>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</si>
  <si>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</si>
  <si>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</si>
  <si>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</si>
  <si>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</si>
  <si>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</si>
  <si>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</si>
  <si>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</si>
  <si>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</si>
  <si>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</si>
  <si>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</si>
  <si>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</si>
  <si>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</si>
  <si>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</si>
  <si>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</si>
  <si>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</si>
  <si>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</si>
  <si>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</si>
  <si>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</si>
  <si>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</si>
  <si>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</si>
  <si>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</si>
  <si>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</si>
  <si>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</si>
  <si>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</si>
  <si>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</si>
  <si>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</si>
  <si>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</si>
  <si>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</si>
  <si>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</si>
  <si>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</si>
  <si>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</si>
  <si>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</si>
  <si>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</si>
  <si>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</si>
  <si>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</si>
  <si>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</si>
  <si>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</si>
  <si>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</si>
  <si>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</si>
  <si>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</si>
  <si>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</si>
  <si>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</si>
  <si>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</si>
  <si>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</si>
  <si>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</si>
  <si>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</si>
  <si>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</si>
  <si>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</si>
  <si>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</si>
  <si>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</si>
  <si>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</si>
  <si>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</si>
  <si>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</si>
  <si>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</si>
  <si>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</si>
  <si>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</si>
  <si>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</si>
  <si>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</si>
  <si>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</si>
  <si>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</si>
  <si>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</si>
  <si>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</si>
  <si>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</si>
  <si>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</si>
  <si>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</si>
  <si>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</si>
  <si>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</si>
  <si>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</si>
  <si>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</si>
  <si>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</si>
  <si>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</si>
  <si>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</si>
  <si>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</si>
  <si>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</si>
  <si>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</si>
  <si>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</si>
  <si>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</si>
  <si>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</si>
  <si>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</si>
  <si>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</si>
  <si>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</si>
  <si>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</si>
  <si>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</si>
  <si>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</si>
  <si>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</si>
  <si>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</si>
  <si>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</si>
  <si>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</si>
  <si>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</si>
  <si>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</si>
  <si>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</si>
  <si>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</si>
  <si>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</si>
  <si>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</si>
  <si>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</si>
  <si>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</si>
  <si>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</si>
  <si>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</si>
  <si>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</si>
  <si>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</si>
  <si>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</si>
  <si>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</si>
  <si>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</si>
  <si>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</si>
  <si>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</si>
  <si>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</si>
  <si>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</si>
  <si>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</si>
  <si>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</si>
  <si>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</si>
  <si>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</si>
  <si>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</si>
  <si>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</si>
  <si>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</si>
  <si>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</si>
  <si>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</si>
  <si>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</si>
  <si>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</si>
  <si>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</si>
  <si>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</si>
  <si>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</si>
  <si>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</si>
  <si>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</si>
  <si>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</si>
  <si>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</si>
  <si>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</si>
  <si>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</si>
  <si>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</si>
  <si>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</si>
  <si>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</si>
  <si>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</si>
  <si>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</si>
  <si>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</si>
  <si>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</si>
  <si>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</si>
  <si>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</si>
  <si>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</si>
  <si>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</si>
  <si>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</si>
  <si>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</si>
  <si>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</si>
  <si>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</si>
  <si>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</si>
  <si>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</si>
  <si>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</si>
  <si>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</si>
  <si>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</si>
  <si>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</si>
  <si>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</si>
  <si>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</si>
  <si>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</si>
  <si>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</si>
  <si>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</si>
  <si>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</si>
  <si>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</si>
  <si>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</si>
  <si>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</si>
  <si>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</si>
  <si>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</si>
  <si>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</si>
  <si>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</si>
  <si>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</si>
  <si>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</si>
  <si>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</si>
  <si>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</si>
  <si>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</si>
  <si>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</si>
  <si>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</si>
  <si>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</si>
  <si>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</si>
  <si>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</si>
  <si>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</si>
  <si>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</si>
  <si>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</si>
  <si>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</si>
  <si>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</si>
  <si>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</si>
  <si>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</si>
  <si>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</si>
  <si>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</si>
  <si>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</si>
  <si>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</si>
  <si>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</si>
  <si>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</si>
  <si>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</si>
  <si>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</si>
  <si>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</si>
  <si>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</si>
  <si>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</si>
  <si>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</si>
  <si>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</si>
  <si>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</si>
  <si>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</si>
  <si>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</si>
  <si>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</si>
  <si>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</si>
  <si>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</si>
  <si>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</si>
  <si>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</si>
  <si>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</si>
  <si>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</si>
  <si>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</si>
  <si>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</si>
  <si>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</si>
  <si>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</si>
  <si>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</si>
  <si>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</si>
  <si>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</si>
  <si>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</si>
  <si>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</si>
  <si>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</si>
  <si>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</si>
  <si>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</si>
  <si>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</si>
  <si>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</si>
  <si>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</si>
  <si>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</si>
  <si>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</si>
  <si>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</si>
  <si>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</si>
  <si>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</si>
  <si>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</si>
  <si>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</si>
  <si>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</si>
  <si>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</si>
  <si>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</si>
  <si>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</si>
  <si>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</si>
  <si>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</si>
  <si>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</si>
  <si>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</si>
  <si>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</si>
  <si>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</si>
  <si>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</si>
  <si>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</si>
  <si>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</si>
  <si>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</si>
  <si>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</si>
  <si>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</si>
  <si>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</si>
  <si>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</si>
  <si>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</si>
  <si>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</si>
  <si>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</si>
  <si>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</si>
  <si>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</si>
  <si>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</si>
  <si>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</si>
  <si>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</si>
  <si>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</si>
  <si>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</si>
  <si>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</si>
  <si>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</si>
  <si>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</si>
  <si>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</si>
  <si>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</si>
  <si>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</si>
  <si>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</si>
  <si>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</si>
  <si>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</si>
  <si>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</si>
  <si>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</si>
  <si>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</si>
  <si>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</si>
  <si>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</si>
  <si>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</si>
  <si>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</si>
  <si>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</si>
  <si>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</si>
  <si>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</si>
  <si>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</si>
  <si>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</si>
  <si>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</si>
  <si>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</si>
  <si>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</si>
  <si>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</si>
  <si>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</si>
  <si>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</si>
  <si>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</si>
  <si>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</si>
  <si>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</si>
  <si>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</si>
  <si>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</si>
  <si>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</si>
  <si>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</si>
  <si>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</si>
  <si>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</si>
  <si>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</si>
  <si>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</si>
  <si>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</si>
  <si>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</si>
  <si>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</si>
  <si>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</si>
  <si>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</si>
  <si>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</si>
  <si>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</si>
  <si>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</si>
  <si>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</si>
  <si>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</si>
  <si>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</si>
  <si>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</si>
  <si>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</si>
  <si>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</si>
  <si>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</si>
  <si>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</si>
  <si>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</si>
  <si>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</si>
  <si>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</si>
  <si>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</si>
  <si>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</si>
  <si>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</si>
  <si>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</si>
  <si>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</si>
  <si>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</si>
  <si>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</si>
  <si>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</si>
  <si>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</si>
  <si>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</si>
  <si>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</si>
  <si>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</si>
  <si>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</si>
  <si>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</si>
  <si>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</si>
  <si>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</si>
  <si>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</si>
  <si>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</si>
  <si>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</si>
  <si>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</si>
  <si>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</si>
  <si>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</si>
  <si>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</si>
  <si>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</si>
  <si>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</si>
  <si>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</si>
  <si>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</si>
  <si>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</si>
  <si>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</si>
  <si>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</si>
  <si>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</si>
  <si>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</si>
  <si>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</si>
  <si>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</si>
  <si>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</si>
  <si>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</si>
  <si>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</si>
  <si>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</si>
  <si>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</si>
  <si>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</si>
  <si>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</si>
  <si>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</si>
  <si>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</si>
  <si>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</si>
  <si>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</si>
  <si>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</si>
  <si>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</si>
  <si>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</si>
  <si>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</si>
  <si>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</si>
  <si>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</si>
  <si>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</si>
  <si>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</si>
  <si>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</si>
  <si>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</si>
  <si>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</si>
  <si>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</si>
  <si>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</si>
  <si>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</si>
  <si>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</si>
  <si>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</si>
  <si>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</si>
  <si>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</si>
  <si>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</si>
  <si>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</si>
  <si>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</si>
  <si>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</si>
  <si>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</si>
  <si>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</si>
  <si>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</si>
  <si>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</si>
  <si>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</si>
  <si>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</si>
  <si>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</si>
  <si>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</si>
  <si>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</si>
  <si>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</si>
  <si>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</si>
  <si>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</si>
  <si>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</si>
  <si>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</si>
  <si>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</si>
  <si>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</si>
  <si>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</si>
  <si>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</si>
  <si>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</si>
  <si>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</si>
  <si>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</si>
  <si>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</si>
  <si>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</si>
  <si>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</si>
  <si>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</si>
  <si>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</si>
  <si>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</si>
  <si>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</si>
  <si>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</si>
  <si>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</si>
  <si>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</si>
  <si>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</si>
  <si>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</si>
  <si>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</si>
  <si>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</si>
  <si>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</si>
  <si>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</si>
  <si>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</si>
  <si>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t>올웨더 투자법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</si>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</sst>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2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177" fontId="0" fillId="18" borderId="3" xfId="0" applyNumberFormat="1" applyFill="1" applyBorder="1" applyAlignment="1"/>
    <xf numFmtId="0" fontId="62" fillId="18" borderId="3" xfId="0" applyFont="1" applyFill="1" applyBorder="1" applyAlignment="1"/>
    <xf numFmtId="0" fontId="75" fillId="0" borderId="3" xfId="0" applyFont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176" fontId="59" fillId="0" borderId="3" xfId="0" applyNumberFormat="1" applyFont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06">
        <v>2019</v>
      </c>
      <c r="C1" s="706"/>
      <c r="D1" s="706"/>
      <c r="E1" s="706"/>
      <c r="F1" s="706"/>
      <c r="G1" s="706"/>
      <c r="H1" s="706"/>
      <c r="I1" s="706"/>
      <c r="J1" s="706"/>
      <c r="K1" s="706"/>
      <c r="L1" s="706"/>
      <c r="M1" s="706"/>
      <c r="N1" s="706"/>
      <c r="O1" s="70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09"/>
      <c r="C1" s="709"/>
      <c r="D1" s="709"/>
      <c r="E1" s="709"/>
      <c r="F1" s="709"/>
      <c r="G1" s="709"/>
      <c r="H1" s="709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 ht="15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 ht="15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 ht="15">
      <c r="D615" s="554" t="s">
        <v>4378</v>
      </c>
      <c r="J615" s="369" t="s">
        <v>2660</v>
      </c>
    </row>
    <row r="616" spans="3:11">
      <c r="J616" s="543" t="s">
        <v>4054</v>
      </c>
    </row>
    <row r="620" spans="3:11" ht="15.6">
      <c r="D620" s="640" t="s">
        <v>4985</v>
      </c>
    </row>
    <row r="621" spans="3:11" ht="15.6">
      <c r="C621" s="642" t="s">
        <v>4012</v>
      </c>
      <c r="D621" s="640" t="s">
        <v>4986</v>
      </c>
    </row>
    <row r="622" spans="3:11" ht="15.6">
      <c r="D622" s="641" t="s">
        <v>4987</v>
      </c>
      <c r="F622" s="643" t="s">
        <v>4996</v>
      </c>
    </row>
    <row r="623" spans="3:11" ht="15.6">
      <c r="D623" s="560" t="s">
        <v>4988</v>
      </c>
    </row>
    <row r="624" spans="3:11" ht="15.6">
      <c r="D624" s="560" t="s">
        <v>4989</v>
      </c>
    </row>
    <row r="625" spans="4:4" ht="15">
      <c r="D625" s="639" t="s">
        <v>4995</v>
      </c>
    </row>
    <row r="632" spans="4:4" ht="15">
      <c r="D632" s="644" t="s">
        <v>5006</v>
      </c>
    </row>
    <row r="633" spans="4:4" ht="15">
      <c r="D633" s="446" t="s">
        <v>5007</v>
      </c>
    </row>
    <row r="634" spans="4:4" ht="15">
      <c r="D634" s="432" t="s">
        <v>5008</v>
      </c>
    </row>
    <row r="635" spans="4:4" ht="15">
      <c r="D635" s="446" t="s">
        <v>5009</v>
      </c>
    </row>
    <row r="636" spans="4:4" ht="15">
      <c r="D636" s="557" t="s">
        <v>5010</v>
      </c>
    </row>
    <row r="637" spans="4:4" ht="15">
      <c r="D637" s="557" t="s">
        <v>5011</v>
      </c>
    </row>
    <row r="638" spans="4:4" ht="15">
      <c r="D638" s="557" t="s">
        <v>5012</v>
      </c>
    </row>
    <row r="639" spans="4:4" ht="15">
      <c r="D639" s="557" t="s">
        <v>5013</v>
      </c>
    </row>
    <row r="640" spans="4:4" ht="15">
      <c r="D640" s="557" t="s">
        <v>5014</v>
      </c>
    </row>
    <row r="641" spans="4:4" ht="15">
      <c r="D641" s="557" t="s">
        <v>5015</v>
      </c>
    </row>
    <row r="642" spans="4:4" ht="15">
      <c r="D642" s="557" t="s">
        <v>5021</v>
      </c>
    </row>
    <row r="643" spans="4:4" ht="15">
      <c r="D643" s="557" t="s">
        <v>5016</v>
      </c>
    </row>
    <row r="644" spans="4:4" ht="15">
      <c r="D644" s="557" t="s">
        <v>5017</v>
      </c>
    </row>
    <row r="645" spans="4:4" ht="15">
      <c r="D645" s="557" t="s">
        <v>5018</v>
      </c>
    </row>
    <row r="646" spans="4:4" ht="15">
      <c r="D646" s="557" t="s">
        <v>5019</v>
      </c>
    </row>
    <row r="647" spans="4:4" ht="15">
      <c r="D647" s="557" t="s">
        <v>5020</v>
      </c>
    </row>
    <row r="648" spans="4:4" ht="15">
      <c r="D648" s="557" t="s">
        <v>5022</v>
      </c>
    </row>
    <row r="649" spans="4:4" ht="15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 ht="15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 ht="15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 ht="15.6">
      <c r="C49">
        <v>22</v>
      </c>
      <c r="D49" s="417" t="s">
        <v>3107</v>
      </c>
      <c r="J49" s="469"/>
      <c r="M49" s="422" t="s">
        <v>4382</v>
      </c>
    </row>
    <row r="50" spans="2:13" ht="15.6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 ht="15.6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 ht="15.6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 ht="15.6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 ht="15.6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 ht="15.6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 ht="15.6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 ht="15.6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 ht="15.6">
      <c r="B7" s="1" t="s">
        <v>4550</v>
      </c>
      <c r="E7" s="554" t="s">
        <v>4551</v>
      </c>
    </row>
    <row r="8" spans="1:10" ht="15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4517</v>
      </c>
      <c r="G3" s="2"/>
      <c r="H3" s="2"/>
      <c r="I3" s="2"/>
    </row>
    <row r="4" spans="1:12" ht="15">
      <c r="A4" s="582" t="s">
        <v>4518</v>
      </c>
      <c r="C4" s="554"/>
      <c r="D4" s="554"/>
      <c r="E4" s="554"/>
    </row>
    <row r="5" spans="1:12" ht="15">
      <c r="A5" s="24" t="s">
        <v>4519</v>
      </c>
      <c r="C5" s="554"/>
      <c r="D5" s="559"/>
      <c r="E5" s="559"/>
    </row>
    <row r="6" spans="1:12" ht="15">
      <c r="A6" s="24" t="s">
        <v>4520</v>
      </c>
      <c r="C6" s="559"/>
      <c r="D6" s="559"/>
      <c r="E6" s="559"/>
    </row>
    <row r="7" spans="1:12" ht="15">
      <c r="A7" s="24" t="s">
        <v>4521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4556</v>
      </c>
      <c r="C9" s="554"/>
      <c r="D9" s="559"/>
    </row>
    <row r="10" spans="1:12" ht="15">
      <c r="A10" s="24" t="s">
        <v>4554</v>
      </c>
      <c r="C10" s="559"/>
      <c r="D10" s="559"/>
    </row>
    <row r="11" spans="1:12" ht="15">
      <c r="A11" s="24" t="s">
        <v>4555</v>
      </c>
      <c r="C11" s="555"/>
      <c r="D11" s="555"/>
    </row>
    <row r="13" spans="1:12" ht="15">
      <c r="A13" s="24" t="s">
        <v>4611</v>
      </c>
      <c r="B13" s="554" t="s">
        <v>4612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12" t="s">
        <v>327</v>
      </c>
      <c r="B1" s="713"/>
      <c r="C1" s="713"/>
      <c r="D1" s="713"/>
      <c r="E1" s="71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15" t="s">
        <v>403</v>
      </c>
      <c r="E2" s="71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1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1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1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1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1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1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1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1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1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1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1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1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1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1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1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1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1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1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1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1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1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1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1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1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1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1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1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1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1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1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1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1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1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1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1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1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1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1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1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1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1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1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1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1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1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1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1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1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1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1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1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1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1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1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1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1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1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1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1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1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1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1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1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1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1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1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1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1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1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1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1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1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1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1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1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1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1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1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1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1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1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1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1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1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1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1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1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1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1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1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1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1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2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2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2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2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2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2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2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2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2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21" t="s">
        <v>519</v>
      </c>
      <c r="B105" s="722"/>
      <c r="C105" s="723"/>
      <c r="D105" s="710">
        <f>SUM(D4:D104)</f>
        <v>1832000</v>
      </c>
      <c r="E105" s="71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07">
        <v>2020</v>
      </c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  <c r="N1" s="707"/>
      <c r="O1" s="70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08">
        <v>2021</v>
      </c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08">
        <v>2022</v>
      </c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08">
        <v>2022</v>
      </c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 ht="15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 ht="15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 ht="15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 ht="15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2"/>
  <sheetViews>
    <sheetView tabSelected="1" zoomScaleNormal="100" zoomScaleSheetLayoutView="75" workbookViewId="0">
      <pane ySplit="2" topLeftCell="A48" activePane="bottomLeft" state="frozen"/>
      <selection pane="bottomLeft" activeCell="H74" sqref="H7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08">
        <v>2022</v>
      </c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</row>
    <row r="2" spans="2:15" ht="15" thickBot="1">
      <c r="B2" s="151" t="s">
        <v>36</v>
      </c>
      <c r="C2" s="679" t="s">
        <v>5066</v>
      </c>
      <c r="D2" s="679" t="s">
        <v>5068</v>
      </c>
      <c r="E2" s="680" t="s">
        <v>5067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4018</v>
      </c>
      <c r="C3" s="472" t="s">
        <v>4212</v>
      </c>
      <c r="D3" s="611"/>
      <c r="E3" s="681"/>
      <c r="F3" s="472"/>
      <c r="G3" s="472"/>
      <c r="H3" s="473" t="s">
        <v>5071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3" si="0">IF(M3="O",L3+21,L3+14)</f>
        <v>44997</v>
      </c>
      <c r="O3" s="122"/>
    </row>
    <row r="4" spans="2:15" ht="15">
      <c r="B4" s="473" t="s">
        <v>4061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4206</v>
      </c>
      <c r="C5" s="472"/>
      <c r="D5" s="611"/>
      <c r="E5" s="681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 ht="15">
      <c r="B6" s="473" t="s">
        <v>4018</v>
      </c>
      <c r="C6" s="472" t="s">
        <v>4543</v>
      </c>
      <c r="D6" s="611"/>
      <c r="E6" s="681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4206</v>
      </c>
      <c r="C7" s="472" t="s">
        <v>4544</v>
      </c>
      <c r="D7" s="611"/>
      <c r="E7" s="681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5058</v>
      </c>
      <c r="C8" s="472"/>
      <c r="D8" s="611"/>
      <c r="E8" s="681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 ht="15">
      <c r="B9" s="473" t="s">
        <v>4206</v>
      </c>
      <c r="C9" s="472"/>
      <c r="D9" s="611"/>
      <c r="E9" s="681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4018</v>
      </c>
      <c r="C10" s="472"/>
      <c r="D10" s="611"/>
      <c r="E10" s="681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4018</v>
      </c>
      <c r="C11" s="611" t="s">
        <v>4686</v>
      </c>
      <c r="D11" s="611"/>
      <c r="E11" s="681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 ht="15">
      <c r="B12" s="473" t="s">
        <v>4616</v>
      </c>
      <c r="C12" s="472" t="s">
        <v>4172</v>
      </c>
      <c r="D12" s="611"/>
      <c r="E12" s="681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4019</v>
      </c>
      <c r="C13" s="472" t="s">
        <v>1402</v>
      </c>
      <c r="D13" s="611"/>
      <c r="E13" s="681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4019</v>
      </c>
      <c r="C14" s="611" t="s">
        <v>4922</v>
      </c>
      <c r="D14" s="611"/>
      <c r="E14" s="681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4061</v>
      </c>
      <c r="C15" s="611" t="s">
        <v>1387</v>
      </c>
      <c r="D15" s="611"/>
      <c r="E15" s="681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4624</v>
      </c>
      <c r="C16" s="611"/>
      <c r="D16" s="611"/>
      <c r="E16" s="681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4018</v>
      </c>
      <c r="C17" s="611" t="s">
        <v>312</v>
      </c>
      <c r="D17" s="611"/>
      <c r="E17" s="681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4018</v>
      </c>
      <c r="C18" s="611" t="s">
        <v>1314</v>
      </c>
      <c r="D18" s="611"/>
      <c r="E18" s="681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4616</v>
      </c>
      <c r="C19" s="611" t="s">
        <v>4935</v>
      </c>
      <c r="D19" s="611"/>
      <c r="E19" s="681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">
      <c r="B20" s="610" t="s">
        <v>4019</v>
      </c>
      <c r="C20" s="611" t="s">
        <v>3907</v>
      </c>
      <c r="D20" s="611"/>
      <c r="E20" s="681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 ht="15.6">
      <c r="B21" s="610" t="s">
        <v>4616</v>
      </c>
      <c r="C21" s="611" t="s">
        <v>1402</v>
      </c>
      <c r="D21" s="611"/>
      <c r="E21" s="681"/>
      <c r="F21" s="611"/>
      <c r="G21" s="659" t="s">
        <v>5042</v>
      </c>
      <c r="H21" s="610" t="s">
        <v>1064</v>
      </c>
      <c r="I21" s="299">
        <v>2020</v>
      </c>
      <c r="J21" s="472" t="s">
        <v>727</v>
      </c>
      <c r="K21" s="297" t="s">
        <v>5005</v>
      </c>
      <c r="L21" s="302">
        <v>45270</v>
      </c>
      <c r="M21" s="298" t="s">
        <v>734</v>
      </c>
      <c r="N21" s="283">
        <f t="shared" si="1"/>
        <v>45291</v>
      </c>
      <c r="O21" s="657" t="s">
        <v>5045</v>
      </c>
    </row>
    <row r="22" spans="2:15" ht="15">
      <c r="B22" s="473" t="s">
        <v>4018</v>
      </c>
      <c r="C22" s="611" t="s">
        <v>1402</v>
      </c>
      <c r="D22" s="611"/>
      <c r="E22" s="681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1827</v>
      </c>
      <c r="C23" s="611"/>
      <c r="D23" s="611"/>
      <c r="E23" s="681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 ht="15">
      <c r="B24" s="610" t="s">
        <v>4624</v>
      </c>
      <c r="C24" s="611"/>
      <c r="D24" s="611"/>
      <c r="E24" s="681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 ht="15">
      <c r="B25" s="610" t="s">
        <v>4019</v>
      </c>
      <c r="C25" s="611" t="s">
        <v>1296</v>
      </c>
      <c r="D25" s="611"/>
      <c r="E25" s="681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 ht="15">
      <c r="B26" s="610" t="s">
        <v>4953</v>
      </c>
      <c r="C26" s="611" t="s">
        <v>4957</v>
      </c>
      <c r="D26" s="611"/>
      <c r="E26" s="681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 ht="15">
      <c r="B27" s="610" t="s">
        <v>4944</v>
      </c>
      <c r="C27" s="611" t="s">
        <v>4964</v>
      </c>
      <c r="D27" s="611"/>
      <c r="E27" s="681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 ht="15.6">
      <c r="B28" s="610" t="s">
        <v>4953</v>
      </c>
      <c r="C28" s="611" t="s">
        <v>4972</v>
      </c>
      <c r="D28" s="611"/>
      <c r="E28" s="681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 ht="15">
      <c r="B29" s="610" t="s">
        <v>4953</v>
      </c>
      <c r="C29" s="611" t="s">
        <v>4973</v>
      </c>
      <c r="D29" s="611"/>
      <c r="E29" s="681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 ht="15.6">
      <c r="B30" s="610" t="s">
        <v>4616</v>
      </c>
      <c r="C30" s="611"/>
      <c r="D30" s="611"/>
      <c r="E30" s="681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 ht="15">
      <c r="B31" s="473" t="s">
        <v>4208</v>
      </c>
      <c r="C31" s="472" t="s">
        <v>959</v>
      </c>
      <c r="D31" s="611"/>
      <c r="E31" s="681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 ht="15.6">
      <c r="B32" s="473" t="s">
        <v>4616</v>
      </c>
      <c r="C32" s="472" t="s">
        <v>4976</v>
      </c>
      <c r="D32" s="611"/>
      <c r="E32" s="681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 ht="15">
      <c r="B33" s="473" t="s">
        <v>4616</v>
      </c>
      <c r="C33" s="472" t="s">
        <v>4990</v>
      </c>
      <c r="D33" s="611"/>
      <c r="E33" s="681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 ht="15">
      <c r="B34" s="610" t="s">
        <v>4953</v>
      </c>
      <c r="C34" s="611" t="s">
        <v>4991</v>
      </c>
      <c r="D34" s="611"/>
      <c r="E34" s="681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 ht="15">
      <c r="B35" s="610" t="s">
        <v>4616</v>
      </c>
      <c r="C35" s="611"/>
      <c r="D35" s="611"/>
      <c r="E35" s="681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 ht="15">
      <c r="B36" s="610" t="s">
        <v>4616</v>
      </c>
      <c r="C36" s="611" t="s">
        <v>4998</v>
      </c>
      <c r="D36" s="611"/>
      <c r="E36" s="681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 ht="15.6">
      <c r="B37" s="610" t="s">
        <v>4616</v>
      </c>
      <c r="C37" s="611"/>
      <c r="D37" s="611"/>
      <c r="E37" s="681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 ht="15.6">
      <c r="B38" s="610" t="s">
        <v>4616</v>
      </c>
      <c r="C38" s="611" t="s">
        <v>1402</v>
      </c>
      <c r="D38" s="611"/>
      <c r="E38" s="681"/>
      <c r="F38" s="611"/>
      <c r="G38" s="659" t="s">
        <v>5042</v>
      </c>
      <c r="H38" s="610" t="s">
        <v>5001</v>
      </c>
      <c r="I38" s="299">
        <v>2017</v>
      </c>
      <c r="J38" s="472" t="s">
        <v>727</v>
      </c>
      <c r="K38" s="297" t="s">
        <v>5002</v>
      </c>
      <c r="L38" s="302">
        <v>45270</v>
      </c>
      <c r="M38" s="298" t="s">
        <v>734</v>
      </c>
      <c r="N38" s="283">
        <f t="shared" si="0"/>
        <v>45291</v>
      </c>
      <c r="O38" s="657" t="s">
        <v>5043</v>
      </c>
    </row>
    <row r="39" spans="1:15" ht="15.6">
      <c r="B39" s="610" t="s">
        <v>4616</v>
      </c>
      <c r="C39" s="611" t="s">
        <v>1402</v>
      </c>
      <c r="D39" s="611"/>
      <c r="E39" s="681"/>
      <c r="F39" s="611"/>
      <c r="G39" s="611" t="s">
        <v>5042</v>
      </c>
      <c r="H39" s="610" t="s">
        <v>5003</v>
      </c>
      <c r="I39" s="299">
        <v>2012</v>
      </c>
      <c r="J39" s="472" t="s">
        <v>727</v>
      </c>
      <c r="K39" s="297" t="s">
        <v>5004</v>
      </c>
      <c r="L39" s="302">
        <v>45270</v>
      </c>
      <c r="M39" s="298" t="s">
        <v>734</v>
      </c>
      <c r="N39" s="283">
        <f t="shared" si="0"/>
        <v>45291</v>
      </c>
      <c r="O39" s="657" t="s">
        <v>5044</v>
      </c>
    </row>
    <row r="40" spans="1:15" ht="15">
      <c r="B40" s="500"/>
      <c r="C40" s="584"/>
      <c r="D40" s="584"/>
      <c r="E40" s="682"/>
      <c r="F40" s="584"/>
      <c r="G40" s="584"/>
      <c r="H40" s="500"/>
      <c r="I40" s="8"/>
      <c r="J40" s="501"/>
      <c r="K40" s="173"/>
      <c r="L40" s="283"/>
      <c r="M40" s="172"/>
      <c r="N40" s="283">
        <f t="shared" ref="N40" si="2">IF(M40="O",L40+21,L40+14)</f>
        <v>14</v>
      </c>
      <c r="O40" s="437"/>
    </row>
    <row r="41" spans="1:15" ht="15">
      <c r="B41" s="500"/>
      <c r="C41" s="501"/>
      <c r="D41" s="584"/>
      <c r="E41" s="682"/>
      <c r="F41" s="501"/>
      <c r="G41" s="501"/>
      <c r="H41" s="500"/>
      <c r="I41" s="8"/>
      <c r="J41" s="584"/>
      <c r="K41" s="567"/>
      <c r="L41" s="283"/>
      <c r="M41" s="172"/>
      <c r="N41" s="283">
        <f t="shared" si="0"/>
        <v>14</v>
      </c>
      <c r="O41" s="658"/>
    </row>
    <row r="42" spans="1:15" ht="15">
      <c r="A42" s="3">
        <v>1</v>
      </c>
      <c r="B42" s="476" t="s">
        <v>4019</v>
      </c>
      <c r="C42" s="475" t="s">
        <v>4613</v>
      </c>
      <c r="D42" s="590"/>
      <c r="E42" s="683"/>
      <c r="F42" s="475"/>
      <c r="G42" s="597">
        <v>1</v>
      </c>
      <c r="H42" s="476" t="s">
        <v>1170</v>
      </c>
      <c r="I42" s="314">
        <v>2022</v>
      </c>
      <c r="J42" s="475" t="s">
        <v>4210</v>
      </c>
      <c r="K42" s="332"/>
      <c r="L42" s="592">
        <v>44959</v>
      </c>
      <c r="M42" s="350"/>
      <c r="N42" s="283">
        <f t="shared" ref="N42:N46" si="3">IF(M42="O",L42+21,L42+14)</f>
        <v>44973</v>
      </c>
      <c r="O42" s="614"/>
    </row>
    <row r="43" spans="1:15" ht="15">
      <c r="A43" s="3">
        <v>2</v>
      </c>
      <c r="B43" s="476" t="s">
        <v>4061</v>
      </c>
      <c r="C43" s="475" t="s">
        <v>4172</v>
      </c>
      <c r="D43" s="590"/>
      <c r="E43" s="683"/>
      <c r="F43" s="475"/>
      <c r="G43" s="597">
        <v>1</v>
      </c>
      <c r="H43" s="476" t="s">
        <v>4060</v>
      </c>
      <c r="I43" s="314">
        <v>2022</v>
      </c>
      <c r="J43" s="475" t="s">
        <v>4210</v>
      </c>
      <c r="K43" s="332"/>
      <c r="L43" s="592"/>
      <c r="M43" s="350"/>
      <c r="N43" s="283">
        <f t="shared" si="3"/>
        <v>14</v>
      </c>
      <c r="O43" s="614"/>
    </row>
    <row r="44" spans="1:15" ht="15">
      <c r="A44" s="3">
        <v>3</v>
      </c>
      <c r="B44" s="476" t="s">
        <v>1975</v>
      </c>
      <c r="C44" s="475"/>
      <c r="D44" s="590"/>
      <c r="E44" s="683"/>
      <c r="F44" s="475"/>
      <c r="G44" s="475"/>
      <c r="H44" s="476" t="s">
        <v>4062</v>
      </c>
      <c r="I44" s="314">
        <v>2017</v>
      </c>
      <c r="J44" s="634" t="s">
        <v>4012</v>
      </c>
      <c r="K44" s="332"/>
      <c r="L44" s="592"/>
      <c r="M44" s="350"/>
      <c r="N44" s="283">
        <f t="shared" si="3"/>
        <v>14</v>
      </c>
      <c r="O44" s="614"/>
    </row>
    <row r="45" spans="1:15" ht="15">
      <c r="A45" s="3">
        <v>4</v>
      </c>
      <c r="B45" s="476" t="s">
        <v>1975</v>
      </c>
      <c r="C45" s="475" t="s">
        <v>4559</v>
      </c>
      <c r="D45" s="590"/>
      <c r="E45" s="683"/>
      <c r="F45" s="475"/>
      <c r="G45" s="597">
        <v>1</v>
      </c>
      <c r="H45" s="476" t="s">
        <v>4512</v>
      </c>
      <c r="I45" s="314">
        <v>2020</v>
      </c>
      <c r="J45" s="590" t="s">
        <v>4210</v>
      </c>
      <c r="K45" s="591"/>
      <c r="L45" s="592"/>
      <c r="M45" s="350"/>
      <c r="N45" s="283">
        <f t="shared" si="3"/>
        <v>14</v>
      </c>
      <c r="O45" s="614"/>
    </row>
    <row r="46" spans="1:15" ht="15">
      <c r="A46" s="3">
        <v>5</v>
      </c>
      <c r="B46" s="476" t="s">
        <v>4206</v>
      </c>
      <c r="C46" s="475"/>
      <c r="D46" s="590"/>
      <c r="E46" s="683"/>
      <c r="F46" s="475"/>
      <c r="G46" s="475"/>
      <c r="H46" s="476" t="s">
        <v>4443</v>
      </c>
      <c r="I46" s="314">
        <v>2021</v>
      </c>
      <c r="J46" s="475" t="s">
        <v>4210</v>
      </c>
      <c r="K46" s="312"/>
      <c r="L46" s="592"/>
      <c r="M46" s="350"/>
      <c r="N46" s="283">
        <f t="shared" si="3"/>
        <v>14</v>
      </c>
      <c r="O46" s="614"/>
    </row>
    <row r="47" spans="1:15" ht="15">
      <c r="A47" s="3">
        <v>6</v>
      </c>
      <c r="B47" s="476" t="s">
        <v>4624</v>
      </c>
      <c r="C47" s="475"/>
      <c r="D47" s="590"/>
      <c r="E47" s="683"/>
      <c r="F47" s="475"/>
      <c r="G47" s="475"/>
      <c r="H47" s="476" t="s">
        <v>3987</v>
      </c>
      <c r="I47" s="314">
        <v>2023</v>
      </c>
      <c r="J47" s="634" t="s">
        <v>4014</v>
      </c>
      <c r="K47" s="312"/>
      <c r="L47" s="592">
        <v>45296</v>
      </c>
      <c r="M47" s="350"/>
      <c r="N47" s="283">
        <f t="shared" ref="N47:N50" si="4">IF(M47="O",L47+21,L47+14)</f>
        <v>45310</v>
      </c>
      <c r="O47" s="614"/>
    </row>
    <row r="48" spans="1:15" ht="15">
      <c r="A48" s="3">
        <v>7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4"/>
        <v>14</v>
      </c>
      <c r="O48" s="614"/>
    </row>
    <row r="49" spans="1:15" ht="15">
      <c r="A49" s="3">
        <v>8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4"/>
        <v>14</v>
      </c>
      <c r="O49" s="614"/>
    </row>
    <row r="50" spans="1:15" ht="15">
      <c r="A50" s="3">
        <v>9</v>
      </c>
      <c r="B50" s="500"/>
      <c r="C50" s="501"/>
      <c r="D50" s="584"/>
      <c r="E50" s="682"/>
      <c r="F50" s="501"/>
      <c r="G50" s="501"/>
      <c r="H50" s="500"/>
      <c r="I50" s="8"/>
      <c r="J50" s="501"/>
      <c r="K50" s="173"/>
      <c r="L50" s="283"/>
      <c r="M50" s="172"/>
      <c r="N50" s="283">
        <f t="shared" si="4"/>
        <v>14</v>
      </c>
      <c r="O50" s="614"/>
    </row>
    <row r="51" spans="1:15" ht="15">
      <c r="A51" s="3">
        <v>10</v>
      </c>
      <c r="B51" s="500"/>
      <c r="C51" s="501"/>
      <c r="D51" s="584"/>
      <c r="E51" s="682"/>
      <c r="F51" s="501"/>
      <c r="G51" s="501"/>
      <c r="H51" s="500"/>
      <c r="I51" s="8"/>
      <c r="J51" s="501"/>
      <c r="K51" s="173"/>
      <c r="L51" s="283"/>
      <c r="M51" s="172"/>
      <c r="N51" s="283">
        <f t="shared" si="0"/>
        <v>14</v>
      </c>
      <c r="O51" s="614"/>
    </row>
    <row r="52" spans="1:15" ht="15">
      <c r="A52" s="3">
        <v>1</v>
      </c>
      <c r="B52" s="615" t="s">
        <v>4061</v>
      </c>
      <c r="C52" s="616"/>
      <c r="D52" s="616"/>
      <c r="E52" s="684"/>
      <c r="F52" s="616">
        <v>1</v>
      </c>
      <c r="G52" s="616" t="s">
        <v>4956</v>
      </c>
      <c r="H52" s="615" t="s">
        <v>5061</v>
      </c>
      <c r="I52" s="617">
        <v>2017</v>
      </c>
      <c r="J52" s="616" t="s">
        <v>727</v>
      </c>
      <c r="K52" s="246" t="s">
        <v>5000</v>
      </c>
      <c r="L52" s="286">
        <v>45270</v>
      </c>
      <c r="M52" s="281" t="s">
        <v>734</v>
      </c>
      <c r="N52" s="283">
        <f t="shared" si="0"/>
        <v>45291</v>
      </c>
      <c r="O52" s="638"/>
    </row>
    <row r="53" spans="1:15" ht="15">
      <c r="A53" s="3">
        <v>2</v>
      </c>
      <c r="B53" s="615" t="s">
        <v>4061</v>
      </c>
      <c r="C53" s="616"/>
      <c r="D53" s="616"/>
      <c r="E53" s="684"/>
      <c r="F53" s="616">
        <v>2</v>
      </c>
      <c r="G53" s="616" t="s">
        <v>5046</v>
      </c>
      <c r="H53" s="615" t="s">
        <v>5060</v>
      </c>
      <c r="I53" s="617">
        <v>2023</v>
      </c>
      <c r="J53" s="616" t="s">
        <v>727</v>
      </c>
      <c r="K53" s="246" t="s">
        <v>5026</v>
      </c>
      <c r="L53" s="286">
        <v>45277</v>
      </c>
      <c r="M53" s="281" t="s">
        <v>734</v>
      </c>
      <c r="N53" s="283">
        <f t="shared" ref="N53:N69" si="5">IF(M53="O",L53+21,L53+14)</f>
        <v>45298</v>
      </c>
      <c r="O53" s="479"/>
    </row>
    <row r="54" spans="1:15" ht="15">
      <c r="A54" s="3">
        <v>3</v>
      </c>
      <c r="B54" s="444" t="s">
        <v>4061</v>
      </c>
      <c r="C54" s="443"/>
      <c r="D54" s="616"/>
      <c r="E54" s="684"/>
      <c r="F54" s="443">
        <v>3</v>
      </c>
      <c r="G54" s="443" t="s">
        <v>5046</v>
      </c>
      <c r="H54" s="242" t="s">
        <v>5062</v>
      </c>
      <c r="I54" s="244">
        <v>2021</v>
      </c>
      <c r="J54" s="443" t="s">
        <v>746</v>
      </c>
      <c r="K54" s="246" t="s">
        <v>5035</v>
      </c>
      <c r="L54" s="286">
        <v>45284</v>
      </c>
      <c r="M54" s="281" t="s">
        <v>734</v>
      </c>
      <c r="N54" s="283">
        <f t="shared" si="5"/>
        <v>45305</v>
      </c>
      <c r="O54" s="479"/>
    </row>
    <row r="55" spans="1:15" ht="15">
      <c r="A55" s="3">
        <v>4</v>
      </c>
      <c r="B55" s="444" t="s">
        <v>1975</v>
      </c>
      <c r="C55" s="616"/>
      <c r="D55" s="616"/>
      <c r="E55" s="684"/>
      <c r="F55" s="616">
        <v>4</v>
      </c>
      <c r="G55" s="616" t="s">
        <v>5059</v>
      </c>
      <c r="H55" s="444" t="s">
        <v>5063</v>
      </c>
      <c r="I55" s="244">
        <v>2023</v>
      </c>
      <c r="J55" s="443" t="s">
        <v>5029</v>
      </c>
      <c r="K55" s="246" t="s">
        <v>5030</v>
      </c>
      <c r="L55" s="286">
        <v>45283</v>
      </c>
      <c r="M55" s="281" t="s">
        <v>734</v>
      </c>
      <c r="N55" s="283">
        <f t="shared" ref="N55" si="6">IF(M55="O",L55+21,L55+14)</f>
        <v>45304</v>
      </c>
      <c r="O55" s="614" t="s">
        <v>5070</v>
      </c>
    </row>
    <row r="56" spans="1:15" ht="15">
      <c r="A56" s="3">
        <v>5</v>
      </c>
      <c r="B56" s="588" t="s">
        <v>4013</v>
      </c>
      <c r="C56" s="589"/>
      <c r="D56" s="690"/>
      <c r="E56" s="691"/>
      <c r="F56" s="589">
        <v>5</v>
      </c>
      <c r="G56" s="589"/>
      <c r="H56" s="341" t="s">
        <v>5050</v>
      </c>
      <c r="I56" s="256">
        <v>2023</v>
      </c>
      <c r="J56" s="589" t="s">
        <v>5048</v>
      </c>
      <c r="K56" s="343" t="s">
        <v>5051</v>
      </c>
      <c r="L56" s="329">
        <v>45298</v>
      </c>
      <c r="M56" s="340" t="s">
        <v>734</v>
      </c>
      <c r="N56" s="283">
        <f t="shared" si="5"/>
        <v>45319</v>
      </c>
      <c r="O56" s="479"/>
    </row>
    <row r="57" spans="1:15" ht="15">
      <c r="A57" s="3">
        <v>6</v>
      </c>
      <c r="B57" s="473" t="s">
        <v>4018</v>
      </c>
      <c r="C57" s="472" t="s">
        <v>1402</v>
      </c>
      <c r="D57" s="611"/>
      <c r="E57" s="681"/>
      <c r="F57" s="472"/>
      <c r="G57" s="472"/>
      <c r="H57" s="300" t="s">
        <v>5047</v>
      </c>
      <c r="I57" s="299">
        <v>2023</v>
      </c>
      <c r="J57" s="472" t="s">
        <v>5048</v>
      </c>
      <c r="K57" s="297" t="s">
        <v>5049</v>
      </c>
      <c r="L57" s="302">
        <v>45298</v>
      </c>
      <c r="M57" s="298" t="s">
        <v>734</v>
      </c>
      <c r="N57" s="283">
        <f t="shared" si="5"/>
        <v>45319</v>
      </c>
      <c r="O57" s="567"/>
    </row>
    <row r="58" spans="1:15" ht="15.6">
      <c r="A58" s="3">
        <v>7</v>
      </c>
      <c r="B58" s="692" t="s">
        <v>5058</v>
      </c>
      <c r="C58" s="690"/>
      <c r="D58" s="690"/>
      <c r="E58" s="691"/>
      <c r="F58" s="690">
        <v>6</v>
      </c>
      <c r="G58" s="690" t="s">
        <v>5072</v>
      </c>
      <c r="H58" s="692" t="s">
        <v>5056</v>
      </c>
      <c r="I58" s="693">
        <v>2023</v>
      </c>
      <c r="J58" s="690" t="s">
        <v>746</v>
      </c>
      <c r="K58" s="343" t="s">
        <v>5057</v>
      </c>
      <c r="L58" s="329">
        <v>45304</v>
      </c>
      <c r="M58" s="340" t="s">
        <v>282</v>
      </c>
      <c r="N58" s="283">
        <f t="shared" si="5"/>
        <v>45325</v>
      </c>
      <c r="O58" s="567"/>
    </row>
    <row r="59" spans="1:15" ht="15">
      <c r="A59" s="3">
        <v>8</v>
      </c>
      <c r="B59" s="473" t="s">
        <v>4018</v>
      </c>
      <c r="C59" s="611">
        <v>241</v>
      </c>
      <c r="D59" s="611">
        <v>335</v>
      </c>
      <c r="E59" s="681">
        <f t="shared" ref="E59:E69" si="7">(C59/D59)*100</f>
        <v>71.940298507462686</v>
      </c>
      <c r="F59" s="611"/>
      <c r="G59" s="611" t="s">
        <v>5046</v>
      </c>
      <c r="H59" s="473" t="s">
        <v>4936</v>
      </c>
      <c r="I59" s="299">
        <v>2023</v>
      </c>
      <c r="J59" s="472" t="s">
        <v>746</v>
      </c>
      <c r="K59" s="297" t="s">
        <v>4917</v>
      </c>
      <c r="L59" s="302">
        <v>45304</v>
      </c>
      <c r="M59" s="298" t="s">
        <v>282</v>
      </c>
      <c r="N59" s="283">
        <f t="shared" si="5"/>
        <v>45325</v>
      </c>
      <c r="O59" s="614" t="s">
        <v>5070</v>
      </c>
    </row>
    <row r="60" spans="1:15" ht="15">
      <c r="A60" s="3">
        <v>9</v>
      </c>
      <c r="B60" s="615" t="s">
        <v>2380</v>
      </c>
      <c r="C60" s="616"/>
      <c r="D60" s="616"/>
      <c r="E60" s="684"/>
      <c r="F60" s="616">
        <v>7</v>
      </c>
      <c r="G60" s="616" t="s">
        <v>5042</v>
      </c>
      <c r="H60" s="615" t="s">
        <v>5032</v>
      </c>
      <c r="I60" s="617">
        <v>2023</v>
      </c>
      <c r="J60" s="616" t="s">
        <v>285</v>
      </c>
      <c r="K60" s="246" t="s">
        <v>4984</v>
      </c>
      <c r="L60" s="286">
        <v>45319</v>
      </c>
      <c r="M60" s="281" t="s">
        <v>282</v>
      </c>
      <c r="N60" s="283">
        <f t="shared" si="5"/>
        <v>45340</v>
      </c>
      <c r="O60" s="595" t="s">
        <v>5080</v>
      </c>
    </row>
    <row r="61" spans="1:15" ht="15">
      <c r="A61" s="3">
        <v>10</v>
      </c>
      <c r="B61" s="473" t="s">
        <v>4018</v>
      </c>
      <c r="C61" s="472">
        <v>332</v>
      </c>
      <c r="D61" s="611">
        <v>391</v>
      </c>
      <c r="E61" s="681">
        <f t="shared" si="7"/>
        <v>84.910485933503836</v>
      </c>
      <c r="F61" s="472"/>
      <c r="G61" s="472" t="s">
        <v>4956</v>
      </c>
      <c r="H61" s="300" t="s">
        <v>4002</v>
      </c>
      <c r="I61" s="299">
        <v>2018</v>
      </c>
      <c r="J61" s="472" t="s">
        <v>727</v>
      </c>
      <c r="K61" s="297" t="s">
        <v>4003</v>
      </c>
      <c r="L61" s="302">
        <v>45319</v>
      </c>
      <c r="M61" s="298" t="s">
        <v>282</v>
      </c>
      <c r="N61" s="283">
        <f t="shared" si="5"/>
        <v>45340</v>
      </c>
      <c r="O61" s="567"/>
    </row>
    <row r="62" spans="1:15" ht="15">
      <c r="A62" s="3">
        <v>11</v>
      </c>
      <c r="B62" s="473" t="s">
        <v>4013</v>
      </c>
      <c r="C62" s="472">
        <v>9</v>
      </c>
      <c r="D62" s="611">
        <v>350</v>
      </c>
      <c r="E62" s="681">
        <f t="shared" si="7"/>
        <v>2.5714285714285712</v>
      </c>
      <c r="F62" s="472"/>
      <c r="G62" s="472" t="s">
        <v>1402</v>
      </c>
      <c r="H62" s="300" t="s">
        <v>5052</v>
      </c>
      <c r="I62" s="299">
        <v>2023</v>
      </c>
      <c r="J62" s="472" t="s">
        <v>727</v>
      </c>
      <c r="K62" s="297" t="s">
        <v>5053</v>
      </c>
      <c r="L62" s="302">
        <v>45319</v>
      </c>
      <c r="M62" s="298" t="s">
        <v>282</v>
      </c>
      <c r="N62" s="283">
        <f t="shared" si="5"/>
        <v>45340</v>
      </c>
      <c r="O62" s="638"/>
    </row>
    <row r="63" spans="1:15" ht="15">
      <c r="A63" s="3">
        <v>12</v>
      </c>
      <c r="B63" s="610" t="s">
        <v>4018</v>
      </c>
      <c r="C63" s="611">
        <v>226</v>
      </c>
      <c r="D63" s="611">
        <v>326</v>
      </c>
      <c r="E63" s="681">
        <f t="shared" si="7"/>
        <v>69.325153374233125</v>
      </c>
      <c r="F63" s="611"/>
      <c r="G63" s="611" t="s">
        <v>4956</v>
      </c>
      <c r="H63" s="610" t="s">
        <v>4993</v>
      </c>
      <c r="I63" s="612">
        <v>2019</v>
      </c>
      <c r="J63" s="611" t="s">
        <v>727</v>
      </c>
      <c r="K63" s="297" t="s">
        <v>4994</v>
      </c>
      <c r="L63" s="302">
        <v>45319</v>
      </c>
      <c r="M63" s="298" t="s">
        <v>282</v>
      </c>
      <c r="N63" s="283">
        <f t="shared" si="5"/>
        <v>45340</v>
      </c>
      <c r="O63" s="638"/>
    </row>
    <row r="64" spans="1:15" ht="15.6">
      <c r="A64" s="3">
        <v>13</v>
      </c>
      <c r="B64" s="610" t="s">
        <v>4019</v>
      </c>
      <c r="C64" s="611">
        <v>31</v>
      </c>
      <c r="D64" s="611">
        <v>287</v>
      </c>
      <c r="E64" s="681">
        <f t="shared" si="7"/>
        <v>10.801393728222997</v>
      </c>
      <c r="F64" s="611"/>
      <c r="G64" s="611" t="s">
        <v>4956</v>
      </c>
      <c r="H64" s="610" t="s">
        <v>5054</v>
      </c>
      <c r="I64" s="612">
        <v>2021</v>
      </c>
      <c r="J64" s="611" t="s">
        <v>727</v>
      </c>
      <c r="K64" s="297" t="s">
        <v>5055</v>
      </c>
      <c r="L64" s="302">
        <v>45319</v>
      </c>
      <c r="M64" s="298" t="s">
        <v>282</v>
      </c>
      <c r="N64" s="283">
        <f t="shared" si="5"/>
        <v>45340</v>
      </c>
      <c r="O64" s="657"/>
    </row>
    <row r="65" spans="1:15" ht="15.6">
      <c r="A65" s="3">
        <v>14</v>
      </c>
      <c r="B65" s="610" t="s">
        <v>4206</v>
      </c>
      <c r="C65" s="611">
        <v>1</v>
      </c>
      <c r="D65" s="611">
        <v>446</v>
      </c>
      <c r="E65" s="681">
        <f t="shared" si="7"/>
        <v>0.22421524663677131</v>
      </c>
      <c r="F65" s="611"/>
      <c r="G65" s="611" t="s">
        <v>312</v>
      </c>
      <c r="H65" s="610" t="s">
        <v>5073</v>
      </c>
      <c r="I65" s="612">
        <v>2022</v>
      </c>
      <c r="J65" s="611" t="s">
        <v>727</v>
      </c>
      <c r="K65" s="297" t="s">
        <v>5033</v>
      </c>
      <c r="L65" s="302">
        <v>45319</v>
      </c>
      <c r="M65" s="298" t="s">
        <v>282</v>
      </c>
      <c r="N65" s="283">
        <f t="shared" si="5"/>
        <v>45340</v>
      </c>
      <c r="O65" s="657"/>
    </row>
    <row r="66" spans="1:15" ht="15.6">
      <c r="A66" s="3">
        <v>15</v>
      </c>
      <c r="B66" s="694" t="s">
        <v>4061</v>
      </c>
      <c r="C66" s="695">
        <v>32</v>
      </c>
      <c r="D66" s="695">
        <v>331</v>
      </c>
      <c r="E66" s="696">
        <f t="shared" si="7"/>
        <v>9.667673716012084</v>
      </c>
      <c r="F66" s="695"/>
      <c r="G66" s="695" t="s">
        <v>312</v>
      </c>
      <c r="H66" s="694" t="s">
        <v>5069</v>
      </c>
      <c r="I66" s="697">
        <v>2022</v>
      </c>
      <c r="J66" s="695" t="s">
        <v>727</v>
      </c>
      <c r="K66" s="262" t="s">
        <v>5031</v>
      </c>
      <c r="L66" s="698">
        <v>45328</v>
      </c>
      <c r="M66" s="217" t="s">
        <v>734</v>
      </c>
      <c r="N66" s="283">
        <f t="shared" si="5"/>
        <v>45349</v>
      </c>
      <c r="O66" s="657"/>
    </row>
    <row r="67" spans="1:15" ht="15">
      <c r="A67" s="3">
        <v>16</v>
      </c>
      <c r="B67" s="699" t="s">
        <v>1975</v>
      </c>
      <c r="C67" s="505">
        <v>58</v>
      </c>
      <c r="D67" s="695">
        <v>263</v>
      </c>
      <c r="E67" s="696">
        <f t="shared" si="7"/>
        <v>22.053231939163499</v>
      </c>
      <c r="F67" s="505"/>
      <c r="G67" s="660" t="s">
        <v>4956</v>
      </c>
      <c r="H67" s="190" t="s">
        <v>5074</v>
      </c>
      <c r="I67" s="189">
        <v>2023</v>
      </c>
      <c r="J67" s="505" t="s">
        <v>1268</v>
      </c>
      <c r="K67" s="262" t="s">
        <v>5075</v>
      </c>
      <c r="L67" s="698">
        <v>45328</v>
      </c>
      <c r="M67" s="217" t="s">
        <v>734</v>
      </c>
      <c r="N67" s="283">
        <f t="shared" si="5"/>
        <v>45349</v>
      </c>
      <c r="O67" s="479"/>
    </row>
    <row r="68" spans="1:15" ht="15">
      <c r="A68" s="3">
        <v>17</v>
      </c>
      <c r="B68" s="694" t="s">
        <v>4018</v>
      </c>
      <c r="C68" s="695">
        <v>16</v>
      </c>
      <c r="D68" s="695">
        <v>339</v>
      </c>
      <c r="E68" s="696">
        <f t="shared" si="7"/>
        <v>4.71976401179941</v>
      </c>
      <c r="F68" s="695"/>
      <c r="G68" s="695" t="s">
        <v>1402</v>
      </c>
      <c r="H68" s="694" t="s">
        <v>5076</v>
      </c>
      <c r="I68" s="697">
        <v>2021</v>
      </c>
      <c r="J68" s="695" t="s">
        <v>727</v>
      </c>
      <c r="K68" s="262" t="s">
        <v>5077</v>
      </c>
      <c r="L68" s="698">
        <v>45328</v>
      </c>
      <c r="M68" s="217" t="s">
        <v>734</v>
      </c>
      <c r="N68" s="283">
        <f t="shared" si="5"/>
        <v>45349</v>
      </c>
      <c r="O68" s="479"/>
    </row>
    <row r="69" spans="1:15" ht="15">
      <c r="A69" s="3">
        <v>18</v>
      </c>
      <c r="B69" s="694" t="s">
        <v>4019</v>
      </c>
      <c r="C69" s="695">
        <v>6</v>
      </c>
      <c r="D69" s="695">
        <v>399</v>
      </c>
      <c r="E69" s="696">
        <f t="shared" si="7"/>
        <v>1.5037593984962405</v>
      </c>
      <c r="F69" s="695"/>
      <c r="G69" s="695" t="s">
        <v>1402</v>
      </c>
      <c r="H69" s="694" t="s">
        <v>5078</v>
      </c>
      <c r="I69" s="697">
        <v>2021</v>
      </c>
      <c r="J69" s="695" t="s">
        <v>727</v>
      </c>
      <c r="K69" s="262" t="s">
        <v>5079</v>
      </c>
      <c r="L69" s="698">
        <v>45328</v>
      </c>
      <c r="M69" s="217" t="s">
        <v>734</v>
      </c>
      <c r="N69" s="283">
        <f t="shared" si="5"/>
        <v>45349</v>
      </c>
      <c r="O69" s="479"/>
    </row>
    <row r="70" spans="1:15" ht="15.6">
      <c r="A70" s="3">
        <v>19</v>
      </c>
      <c r="B70" s="701" t="s">
        <v>4018</v>
      </c>
      <c r="C70" s="702"/>
      <c r="D70" s="702"/>
      <c r="E70" s="703"/>
      <c r="F70" s="702"/>
      <c r="G70" s="702"/>
      <c r="H70" s="701" t="s">
        <v>5081</v>
      </c>
      <c r="I70" s="704">
        <v>2023</v>
      </c>
      <c r="J70" s="702" t="s">
        <v>746</v>
      </c>
      <c r="K70" s="235" t="s">
        <v>5082</v>
      </c>
      <c r="L70" s="328">
        <v>45338</v>
      </c>
      <c r="M70" s="260" t="s">
        <v>734</v>
      </c>
      <c r="N70" s="283">
        <f t="shared" ref="N70:N71" si="8">IF(M70="O",L70+21,L70+14)</f>
        <v>45359</v>
      </c>
      <c r="O70" s="724">
        <v>45360</v>
      </c>
    </row>
    <row r="71" spans="1:15" ht="15">
      <c r="A71" s="3">
        <v>20</v>
      </c>
      <c r="B71" s="701" t="s">
        <v>4061</v>
      </c>
      <c r="C71" s="702"/>
      <c r="D71" s="702"/>
      <c r="E71" s="703"/>
      <c r="F71" s="702"/>
      <c r="G71" s="702"/>
      <c r="H71" s="701" t="s">
        <v>5083</v>
      </c>
      <c r="I71" s="704">
        <v>2023</v>
      </c>
      <c r="J71" s="702" t="s">
        <v>746</v>
      </c>
      <c r="K71" s="235" t="s">
        <v>5084</v>
      </c>
      <c r="L71" s="328">
        <v>45338</v>
      </c>
      <c r="M71" s="260" t="s">
        <v>734</v>
      </c>
      <c r="N71" s="283">
        <f t="shared" si="8"/>
        <v>45359</v>
      </c>
      <c r="O71" s="724">
        <v>45360</v>
      </c>
    </row>
    <row r="72" spans="1:15" ht="15">
      <c r="A72" s="3">
        <v>21</v>
      </c>
      <c r="B72" s="701" t="s">
        <v>4616</v>
      </c>
      <c r="C72" s="702">
        <v>33</v>
      </c>
      <c r="D72" s="702">
        <v>630</v>
      </c>
      <c r="E72" s="703">
        <f t="shared" ref="E72" si="9">(C72/D72)*100</f>
        <v>5.2380952380952381</v>
      </c>
      <c r="F72" s="702"/>
      <c r="G72" s="702" t="s">
        <v>4997</v>
      </c>
      <c r="H72" s="701" t="s">
        <v>4982</v>
      </c>
      <c r="I72" s="704">
        <v>2020</v>
      </c>
      <c r="J72" s="702" t="s">
        <v>746</v>
      </c>
      <c r="K72" s="235" t="s">
        <v>4983</v>
      </c>
      <c r="L72" s="328">
        <v>45338</v>
      </c>
      <c r="M72" s="260" t="s">
        <v>734</v>
      </c>
      <c r="N72" s="283">
        <f t="shared" si="0"/>
        <v>45359</v>
      </c>
      <c r="O72" s="724">
        <v>45360</v>
      </c>
    </row>
    <row r="73" spans="1:15" ht="15">
      <c r="A73" s="3">
        <v>22</v>
      </c>
      <c r="B73" s="701" t="s">
        <v>4018</v>
      </c>
      <c r="C73" s="702"/>
      <c r="D73" s="702"/>
      <c r="E73" s="703"/>
      <c r="F73" s="702"/>
      <c r="G73" s="702"/>
      <c r="H73" s="701" t="s">
        <v>5085</v>
      </c>
      <c r="I73" s="704">
        <v>2023</v>
      </c>
      <c r="J73" s="702" t="s">
        <v>746</v>
      </c>
      <c r="K73" s="705" t="s">
        <v>5086</v>
      </c>
      <c r="L73" s="328">
        <v>45338</v>
      </c>
      <c r="M73" s="260" t="s">
        <v>734</v>
      </c>
      <c r="N73" s="283">
        <f t="shared" si="0"/>
        <v>45359</v>
      </c>
      <c r="O73" s="724">
        <v>45360</v>
      </c>
    </row>
    <row r="74" spans="1:15" ht="15">
      <c r="A74" s="3">
        <v>23</v>
      </c>
      <c r="B74" s="500"/>
      <c r="C74" s="584"/>
      <c r="D74" s="584"/>
      <c r="E74" s="682"/>
      <c r="F74" s="584"/>
      <c r="G74" s="584"/>
      <c r="H74" s="583"/>
      <c r="I74" s="568"/>
      <c r="J74" s="584"/>
      <c r="K74" s="638"/>
      <c r="L74" s="283"/>
      <c r="M74" s="172"/>
      <c r="N74" s="283">
        <f t="shared" ref="N74:N137" si="10">IF(M74="O",L74+21,L74+14)</f>
        <v>14</v>
      </c>
      <c r="O74" s="567"/>
    </row>
    <row r="75" spans="1:15" ht="15">
      <c r="A75" s="3">
        <v>24</v>
      </c>
      <c r="B75" s="583"/>
      <c r="C75" s="584"/>
      <c r="D75" s="584"/>
      <c r="E75" s="682"/>
      <c r="F75" s="584"/>
      <c r="G75" s="584"/>
      <c r="H75" s="583"/>
      <c r="I75" s="568"/>
      <c r="J75" s="584"/>
      <c r="K75" s="638"/>
      <c r="L75" s="283"/>
      <c r="M75" s="172"/>
      <c r="N75" s="283">
        <f t="shared" si="10"/>
        <v>14</v>
      </c>
      <c r="O75" s="567"/>
    </row>
    <row r="76" spans="1:15" ht="15">
      <c r="A76" s="3">
        <v>25</v>
      </c>
      <c r="B76" s="583"/>
      <c r="C76" s="584"/>
      <c r="D76" s="584"/>
      <c r="E76" s="682"/>
      <c r="F76" s="584"/>
      <c r="G76" s="584"/>
      <c r="H76" s="583"/>
      <c r="I76" s="568"/>
      <c r="J76" s="584"/>
      <c r="K76" s="567"/>
      <c r="L76" s="283"/>
      <c r="M76" s="172"/>
      <c r="N76" s="283">
        <f t="shared" si="10"/>
        <v>14</v>
      </c>
      <c r="O76" s="567"/>
    </row>
    <row r="77" spans="1:15" ht="15">
      <c r="A77" s="3">
        <v>26</v>
      </c>
      <c r="B77" s="583"/>
      <c r="C77" s="584"/>
      <c r="D77" s="584"/>
      <c r="E77" s="682"/>
      <c r="F77" s="584"/>
      <c r="G77" s="584"/>
      <c r="H77" s="583"/>
      <c r="I77" s="568"/>
      <c r="J77" s="584"/>
      <c r="K77" s="638"/>
      <c r="L77" s="283"/>
      <c r="M77" s="172"/>
      <c r="N77" s="283">
        <f t="shared" si="10"/>
        <v>14</v>
      </c>
      <c r="O77" s="638"/>
    </row>
    <row r="78" spans="1:15" ht="15">
      <c r="A78" s="3">
        <v>27</v>
      </c>
      <c r="B78" s="583"/>
      <c r="C78" s="584"/>
      <c r="D78" s="584"/>
      <c r="E78" s="682"/>
      <c r="F78" s="584"/>
      <c r="G78" s="584"/>
      <c r="H78" s="583"/>
      <c r="I78" s="568"/>
      <c r="J78" s="584"/>
      <c r="K78" s="638"/>
      <c r="L78" s="283"/>
      <c r="M78" s="172"/>
      <c r="N78" s="283">
        <f t="shared" si="10"/>
        <v>14</v>
      </c>
      <c r="O78" s="567"/>
    </row>
    <row r="79" spans="1:15" ht="15">
      <c r="A79" s="3">
        <v>28</v>
      </c>
      <c r="B79" s="700"/>
      <c r="C79" s="578"/>
      <c r="D79" s="678"/>
      <c r="E79" s="688"/>
      <c r="F79" s="578"/>
      <c r="G79" s="584"/>
      <c r="H79" s="583"/>
      <c r="I79" s="568"/>
      <c r="J79" s="584"/>
      <c r="K79" s="638"/>
      <c r="L79" s="283"/>
      <c r="M79" s="172"/>
      <c r="N79" s="283">
        <f t="shared" si="10"/>
        <v>14</v>
      </c>
      <c r="O79" s="567"/>
    </row>
    <row r="80" spans="1:15" ht="15">
      <c r="A80" s="3">
        <v>29</v>
      </c>
      <c r="B80" s="501"/>
      <c r="C80" s="501"/>
      <c r="D80" s="584"/>
      <c r="E80" s="682"/>
      <c r="F80" s="501"/>
      <c r="G80" s="584"/>
      <c r="H80" s="583"/>
      <c r="I80" s="568"/>
      <c r="J80" s="584"/>
      <c r="K80" s="638"/>
      <c r="L80" s="283"/>
      <c r="M80" s="172"/>
      <c r="N80" s="283">
        <f t="shared" si="10"/>
        <v>14</v>
      </c>
      <c r="O80" s="638"/>
    </row>
    <row r="81" spans="1:15" ht="15">
      <c r="A81" s="3">
        <v>30</v>
      </c>
      <c r="B81" s="501"/>
      <c r="C81" s="501"/>
      <c r="D81" s="584"/>
      <c r="E81" s="682"/>
      <c r="F81" s="501"/>
      <c r="G81" s="584"/>
      <c r="H81" s="583"/>
      <c r="I81" s="568"/>
      <c r="J81" s="584"/>
      <c r="K81" s="638"/>
      <c r="L81" s="283"/>
      <c r="M81" s="172"/>
      <c r="N81" s="283">
        <f t="shared" si="10"/>
        <v>14</v>
      </c>
      <c r="O81" s="638"/>
    </row>
    <row r="82" spans="1:15" ht="15">
      <c r="A82" s="3">
        <v>31</v>
      </c>
      <c r="B82" s="501"/>
      <c r="C82" s="578"/>
      <c r="D82" s="678"/>
      <c r="E82" s="688"/>
      <c r="F82" s="578"/>
      <c r="G82" s="584"/>
      <c r="H82" s="583"/>
      <c r="I82" s="568"/>
      <c r="J82" s="584"/>
      <c r="K82" s="638"/>
      <c r="L82" s="283"/>
      <c r="M82" s="172"/>
      <c r="N82" s="283">
        <f t="shared" si="10"/>
        <v>14</v>
      </c>
      <c r="O82" s="567"/>
    </row>
    <row r="83" spans="1:15" ht="15">
      <c r="A83" s="3">
        <v>32</v>
      </c>
      <c r="B83" s="501"/>
      <c r="C83" s="501"/>
      <c r="D83" s="584"/>
      <c r="E83" s="682"/>
      <c r="F83" s="501"/>
      <c r="G83" s="501"/>
      <c r="H83" s="500"/>
      <c r="I83" s="8"/>
      <c r="J83" s="501"/>
      <c r="K83" s="173"/>
      <c r="L83" s="283"/>
      <c r="M83" s="172"/>
      <c r="N83" s="283">
        <f t="shared" si="10"/>
        <v>14</v>
      </c>
      <c r="O83" s="638"/>
    </row>
    <row r="84" spans="1:15" ht="15">
      <c r="A84" s="3">
        <v>33</v>
      </c>
      <c r="B84" s="501"/>
      <c r="C84" s="501"/>
      <c r="D84" s="584"/>
      <c r="E84" s="682"/>
      <c r="F84" s="501"/>
      <c r="G84" s="501"/>
      <c r="H84" s="500"/>
      <c r="I84" s="8"/>
      <c r="J84" s="501"/>
      <c r="K84" s="173"/>
      <c r="L84" s="283"/>
      <c r="M84" s="172"/>
      <c r="N84" s="283">
        <f t="shared" si="10"/>
        <v>14</v>
      </c>
      <c r="O84" s="638"/>
    </row>
    <row r="85" spans="1:15" ht="15">
      <c r="A85" s="3">
        <v>34</v>
      </c>
      <c r="B85" s="500"/>
      <c r="C85" s="501"/>
      <c r="D85" s="584"/>
      <c r="E85" s="682"/>
      <c r="F85" s="501"/>
      <c r="G85" s="501"/>
      <c r="H85" s="500"/>
      <c r="I85" s="8"/>
      <c r="J85" s="501"/>
      <c r="K85" s="173"/>
      <c r="L85" s="283"/>
      <c r="M85" s="172"/>
      <c r="N85" s="283">
        <f t="shared" si="10"/>
        <v>14</v>
      </c>
      <c r="O85" s="638"/>
    </row>
    <row r="86" spans="1:15" ht="15">
      <c r="A86" s="3">
        <v>35</v>
      </c>
      <c r="B86" s="647">
        <v>2024</v>
      </c>
      <c r="C86" s="502">
        <v>22</v>
      </c>
      <c r="D86" s="675"/>
      <c r="E86" s="685"/>
      <c r="F86" s="502" t="s">
        <v>3581</v>
      </c>
      <c r="G86" s="584"/>
      <c r="H86" s="583"/>
      <c r="I86" s="568"/>
      <c r="J86" s="584"/>
      <c r="K86" s="638"/>
      <c r="L86" s="283"/>
      <c r="M86" s="172"/>
      <c r="N86" s="283">
        <f t="shared" si="10"/>
        <v>14</v>
      </c>
      <c r="O86" s="638"/>
    </row>
    <row r="87" spans="1:15" ht="15">
      <c r="A87" s="3">
        <v>36</v>
      </c>
      <c r="B87" s="549" t="s">
        <v>5027</v>
      </c>
      <c r="C87" s="443">
        <v>7</v>
      </c>
      <c r="D87" s="616"/>
      <c r="E87" s="684"/>
      <c r="F87" s="443" t="s">
        <v>3582</v>
      </c>
      <c r="G87" s="584"/>
      <c r="H87" s="583"/>
      <c r="I87" s="568"/>
      <c r="J87" s="584"/>
      <c r="K87" s="638"/>
      <c r="L87" s="283"/>
      <c r="M87" s="172"/>
      <c r="N87" s="283">
        <f t="shared" si="10"/>
        <v>14</v>
      </c>
      <c r="O87" s="567"/>
    </row>
    <row r="88" spans="1:15" ht="15">
      <c r="A88" s="3">
        <v>37</v>
      </c>
      <c r="B88" s="505">
        <f>(C86/108)*100</f>
        <v>20.37037037037037</v>
      </c>
      <c r="C88" s="443">
        <f>C87*100/C86</f>
        <v>31.818181818181817</v>
      </c>
      <c r="D88" s="616"/>
      <c r="E88" s="684"/>
      <c r="F88" s="443" t="s">
        <v>1073</v>
      </c>
      <c r="G88" s="584"/>
      <c r="H88" s="583"/>
      <c r="I88" s="568"/>
      <c r="J88" s="584"/>
      <c r="K88" s="638"/>
      <c r="L88" s="283"/>
      <c r="M88" s="172"/>
      <c r="N88" s="283">
        <f t="shared" si="10"/>
        <v>14</v>
      </c>
      <c r="O88" s="567"/>
    </row>
    <row r="89" spans="1:15" ht="15">
      <c r="A89" s="3">
        <v>38</v>
      </c>
      <c r="B89" s="606">
        <v>2024</v>
      </c>
      <c r="C89" s="607">
        <v>0</v>
      </c>
      <c r="D89" s="676"/>
      <c r="E89" s="686"/>
      <c r="F89" s="607" t="s">
        <v>3581</v>
      </c>
      <c r="G89" s="584"/>
      <c r="H89" s="583"/>
      <c r="I89" s="568"/>
      <c r="J89" s="584"/>
      <c r="K89" s="638"/>
      <c r="L89" s="283"/>
      <c r="M89" s="172"/>
      <c r="N89" s="283">
        <f t="shared" si="10"/>
        <v>14</v>
      </c>
      <c r="O89" s="567"/>
    </row>
    <row r="90" spans="1:15" ht="15">
      <c r="A90" s="3">
        <v>39</v>
      </c>
      <c r="B90" s="608" t="s">
        <v>5028</v>
      </c>
      <c r="C90" s="606">
        <v>0</v>
      </c>
      <c r="D90" s="677"/>
      <c r="E90" s="687"/>
      <c r="F90" s="606" t="s">
        <v>3582</v>
      </c>
      <c r="G90" s="584"/>
      <c r="H90" s="583"/>
      <c r="I90" s="568"/>
      <c r="J90" s="584"/>
      <c r="K90" s="173"/>
      <c r="L90" s="283"/>
      <c r="M90" s="172"/>
      <c r="N90" s="283">
        <f t="shared" si="10"/>
        <v>14</v>
      </c>
      <c r="O90" s="567"/>
    </row>
    <row r="91" spans="1:15" ht="15">
      <c r="A91" s="3">
        <v>40</v>
      </c>
      <c r="B91" s="449">
        <f>(C89/24)*100</f>
        <v>0</v>
      </c>
      <c r="C91" s="606" t="e">
        <f>C90*100/C89</f>
        <v>#DIV/0!</v>
      </c>
      <c r="D91" s="677"/>
      <c r="E91" s="687"/>
      <c r="F91" s="606" t="s">
        <v>1073</v>
      </c>
      <c r="G91" s="584"/>
      <c r="H91" s="583"/>
      <c r="I91" s="568"/>
      <c r="J91" s="584"/>
      <c r="K91" s="173"/>
      <c r="L91" s="283"/>
      <c r="M91" s="172"/>
      <c r="N91" s="283">
        <f t="shared" si="10"/>
        <v>14</v>
      </c>
      <c r="O91" s="567"/>
    </row>
    <row r="92" spans="1:15" ht="15">
      <c r="A92" s="3">
        <v>41</v>
      </c>
      <c r="B92" s="500"/>
      <c r="C92" s="501"/>
      <c r="D92" s="584"/>
      <c r="E92" s="682"/>
      <c r="F92" s="501"/>
      <c r="G92" s="501"/>
      <c r="H92" s="17"/>
      <c r="I92" s="8"/>
      <c r="J92" s="501"/>
      <c r="K92" s="173"/>
      <c r="L92" s="283"/>
      <c r="M92" s="172"/>
      <c r="N92" s="283">
        <f t="shared" si="10"/>
        <v>14</v>
      </c>
      <c r="O92" s="567"/>
    </row>
    <row r="93" spans="1:15" ht="15">
      <c r="A93" s="3">
        <v>42</v>
      </c>
      <c r="B93" s="583"/>
      <c r="C93" s="584"/>
      <c r="D93" s="584"/>
      <c r="E93" s="682"/>
      <c r="F93" s="584"/>
      <c r="G93" s="584"/>
      <c r="H93" s="583"/>
      <c r="I93" s="568"/>
      <c r="J93" s="584"/>
      <c r="K93" s="173"/>
      <c r="L93" s="645"/>
      <c r="M93" s="172"/>
      <c r="N93" s="283">
        <f t="shared" si="10"/>
        <v>14</v>
      </c>
      <c r="O93" s="567"/>
    </row>
    <row r="94" spans="1:15" ht="15">
      <c r="A94" s="3">
        <v>43</v>
      </c>
      <c r="B94" s="583"/>
      <c r="C94" s="584"/>
      <c r="D94" s="584"/>
      <c r="E94" s="682"/>
      <c r="F94" s="584"/>
      <c r="G94" s="584"/>
      <c r="H94" s="583"/>
      <c r="I94" s="568"/>
      <c r="J94" s="584"/>
      <c r="K94" s="9"/>
      <c r="L94" s="283"/>
      <c r="M94" s="172"/>
      <c r="N94" s="283">
        <f t="shared" si="10"/>
        <v>14</v>
      </c>
      <c r="O94" s="638"/>
    </row>
    <row r="95" spans="1:15" ht="15">
      <c r="A95" s="3">
        <v>44</v>
      </c>
      <c r="B95" s="583"/>
      <c r="C95" s="584"/>
      <c r="D95" s="584"/>
      <c r="E95" s="682"/>
      <c r="F95" s="584"/>
      <c r="G95" s="584"/>
      <c r="H95" s="583"/>
      <c r="I95" s="568"/>
      <c r="J95" s="584"/>
      <c r="K95" s="173"/>
      <c r="L95" s="283"/>
      <c r="M95" s="172"/>
      <c r="N95" s="283">
        <f t="shared" si="10"/>
        <v>14</v>
      </c>
      <c r="O95" s="638"/>
    </row>
    <row r="96" spans="1:15" ht="15">
      <c r="A96" s="3">
        <v>45</v>
      </c>
      <c r="B96" s="583"/>
      <c r="C96" s="584"/>
      <c r="D96" s="584"/>
      <c r="E96" s="682"/>
      <c r="F96" s="584"/>
      <c r="G96" s="584"/>
      <c r="H96" s="583"/>
      <c r="I96" s="8"/>
      <c r="J96" s="501"/>
      <c r="K96" s="173"/>
      <c r="L96" s="283"/>
      <c r="M96" s="172"/>
      <c r="N96" s="283">
        <f t="shared" si="10"/>
        <v>14</v>
      </c>
      <c r="O96" s="638"/>
    </row>
    <row r="97" spans="1:15" ht="15">
      <c r="A97" s="3">
        <v>46</v>
      </c>
      <c r="B97" s="583"/>
      <c r="C97" s="584"/>
      <c r="D97" s="584"/>
      <c r="E97" s="682"/>
      <c r="F97" s="584"/>
      <c r="G97" s="584"/>
      <c r="H97" s="583"/>
      <c r="I97" s="8"/>
      <c r="J97" s="501"/>
      <c r="K97" s="173"/>
      <c r="L97" s="283"/>
      <c r="M97" s="172"/>
      <c r="N97" s="283">
        <f t="shared" si="10"/>
        <v>14</v>
      </c>
      <c r="O97" s="638"/>
    </row>
    <row r="98" spans="1:15" ht="15">
      <c r="A98" s="3">
        <v>47</v>
      </c>
      <c r="B98" s="583"/>
      <c r="C98" s="584"/>
      <c r="D98" s="584"/>
      <c r="E98" s="682"/>
      <c r="F98" s="584"/>
      <c r="G98" s="584"/>
      <c r="H98" s="583"/>
      <c r="I98" s="8"/>
      <c r="J98" s="501"/>
      <c r="K98" s="173"/>
      <c r="L98" s="283"/>
      <c r="M98" s="172"/>
      <c r="N98" s="283">
        <f t="shared" si="10"/>
        <v>14</v>
      </c>
      <c r="O98" s="638"/>
    </row>
    <row r="99" spans="1:15" ht="15">
      <c r="A99" s="3">
        <v>48</v>
      </c>
      <c r="B99" s="500"/>
      <c r="C99" s="584"/>
      <c r="D99" s="584"/>
      <c r="E99" s="682"/>
      <c r="F99" s="584"/>
      <c r="G99" s="584"/>
      <c r="H99" s="500"/>
      <c r="I99" s="8"/>
      <c r="J99" s="501"/>
      <c r="K99" s="173"/>
      <c r="L99" s="283"/>
      <c r="M99" s="172"/>
      <c r="N99" s="283">
        <f t="shared" si="10"/>
        <v>14</v>
      </c>
      <c r="O99" s="638"/>
    </row>
    <row r="100" spans="1:15" ht="15">
      <c r="A100" s="3">
        <v>49</v>
      </c>
      <c r="B100" s="583"/>
      <c r="C100" s="584"/>
      <c r="D100" s="584"/>
      <c r="E100" s="682"/>
      <c r="F100" s="584"/>
      <c r="G100" s="584"/>
      <c r="H100" s="583"/>
      <c r="I100" s="568"/>
      <c r="J100" s="584"/>
      <c r="K100" s="173"/>
      <c r="L100" s="283"/>
      <c r="M100" s="172"/>
      <c r="N100" s="283">
        <f t="shared" si="10"/>
        <v>14</v>
      </c>
      <c r="O100" s="638"/>
    </row>
    <row r="101" spans="1:15" ht="15">
      <c r="A101" s="3">
        <v>50</v>
      </c>
      <c r="B101" s="583"/>
      <c r="C101" s="584"/>
      <c r="D101" s="584"/>
      <c r="E101" s="682"/>
      <c r="F101" s="584"/>
      <c r="G101" s="584"/>
      <c r="H101" s="583"/>
      <c r="I101" s="568"/>
      <c r="J101" s="501"/>
      <c r="K101" s="9"/>
      <c r="L101" s="283"/>
      <c r="M101" s="172"/>
      <c r="N101" s="283">
        <f t="shared" si="10"/>
        <v>14</v>
      </c>
      <c r="O101" s="638"/>
    </row>
    <row r="102" spans="1:15" ht="15">
      <c r="A102" s="3">
        <v>51</v>
      </c>
      <c r="B102" s="500"/>
      <c r="C102" s="584"/>
      <c r="D102" s="584"/>
      <c r="E102" s="682"/>
      <c r="F102" s="584"/>
      <c r="G102" s="584"/>
      <c r="H102" s="500"/>
      <c r="I102" s="8"/>
      <c r="J102" s="501"/>
      <c r="K102" s="173"/>
      <c r="L102" s="283"/>
      <c r="M102" s="172"/>
      <c r="N102" s="283">
        <f t="shared" si="10"/>
        <v>14</v>
      </c>
      <c r="O102" s="638"/>
    </row>
    <row r="103" spans="1:15" ht="15">
      <c r="A103" s="3">
        <v>52</v>
      </c>
      <c r="B103" s="583"/>
      <c r="C103" s="584"/>
      <c r="D103" s="584"/>
      <c r="E103" s="682"/>
      <c r="F103" s="584"/>
      <c r="G103" s="584"/>
      <c r="H103" s="583"/>
      <c r="I103" s="568"/>
      <c r="J103" s="584"/>
      <c r="K103" s="173"/>
      <c r="L103" s="283"/>
      <c r="M103" s="172"/>
      <c r="N103" s="283">
        <f t="shared" si="10"/>
        <v>14</v>
      </c>
      <c r="O103" s="638"/>
    </row>
    <row r="104" spans="1:15" ht="15">
      <c r="A104" s="3">
        <v>53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0"/>
        <v>14</v>
      </c>
      <c r="O104" s="638"/>
    </row>
    <row r="105" spans="1:15" ht="15">
      <c r="A105" s="3">
        <v>54</v>
      </c>
      <c r="B105" s="583"/>
      <c r="C105" s="584"/>
      <c r="D105" s="584"/>
      <c r="E105" s="682"/>
      <c r="F105" s="584"/>
      <c r="G105" s="584"/>
      <c r="H105" s="583"/>
      <c r="I105" s="568"/>
      <c r="J105" s="501"/>
      <c r="K105" s="9"/>
      <c r="L105" s="283"/>
      <c r="M105" s="172"/>
      <c r="N105" s="283">
        <f t="shared" si="10"/>
        <v>14</v>
      </c>
      <c r="O105" s="567"/>
    </row>
    <row r="106" spans="1:15" ht="15">
      <c r="A106" s="3">
        <v>55</v>
      </c>
      <c r="B106" s="583"/>
      <c r="C106" s="584"/>
      <c r="D106" s="584"/>
      <c r="E106" s="682"/>
      <c r="F106" s="584"/>
      <c r="G106" s="584"/>
      <c r="H106" s="583"/>
      <c r="I106" s="568"/>
      <c r="J106" s="501"/>
      <c r="K106" s="9"/>
      <c r="L106" s="283"/>
      <c r="M106" s="172"/>
      <c r="N106" s="283">
        <f t="shared" si="10"/>
        <v>14</v>
      </c>
      <c r="O106" s="567"/>
    </row>
    <row r="107" spans="1:15" ht="15">
      <c r="A107" s="3">
        <v>56</v>
      </c>
      <c r="B107" s="583"/>
      <c r="C107" s="584"/>
      <c r="D107" s="584"/>
      <c r="E107" s="682"/>
      <c r="F107" s="584"/>
      <c r="G107" s="584"/>
      <c r="H107" s="583"/>
      <c r="I107" s="568"/>
      <c r="J107" s="584"/>
      <c r="K107" s="9"/>
      <c r="L107" s="283"/>
      <c r="M107" s="172"/>
      <c r="N107" s="283">
        <f t="shared" si="10"/>
        <v>14</v>
      </c>
      <c r="O107" s="567"/>
    </row>
    <row r="108" spans="1:15" ht="15">
      <c r="A108" s="3">
        <v>57</v>
      </c>
      <c r="B108" s="500"/>
      <c r="C108" s="501"/>
      <c r="D108" s="584"/>
      <c r="E108" s="682"/>
      <c r="F108" s="501"/>
      <c r="G108" s="501"/>
      <c r="H108" s="500"/>
      <c r="I108" s="8"/>
      <c r="J108" s="584"/>
      <c r="K108" s="9"/>
      <c r="L108" s="283"/>
      <c r="M108" s="172"/>
      <c r="N108" s="283">
        <f t="shared" si="10"/>
        <v>14</v>
      </c>
      <c r="O108" s="567"/>
    </row>
    <row r="109" spans="1:15" ht="15">
      <c r="A109" s="3">
        <v>58</v>
      </c>
      <c r="B109" s="583"/>
      <c r="C109" s="584"/>
      <c r="D109" s="584"/>
      <c r="E109" s="682"/>
      <c r="F109" s="584"/>
      <c r="G109" s="584"/>
      <c r="H109" s="583"/>
      <c r="I109" s="8"/>
      <c r="J109" s="501"/>
      <c r="K109" s="9"/>
      <c r="L109" s="283"/>
      <c r="M109" s="172"/>
      <c r="N109" s="283">
        <f t="shared" si="10"/>
        <v>14</v>
      </c>
      <c r="O109" s="567"/>
    </row>
    <row r="110" spans="1:15" ht="15">
      <c r="A110" s="3">
        <v>59</v>
      </c>
      <c r="B110" s="583"/>
      <c r="C110" s="584"/>
      <c r="D110" s="584"/>
      <c r="E110" s="682"/>
      <c r="F110" s="584"/>
      <c r="G110" s="584"/>
      <c r="H110" s="583"/>
      <c r="I110" s="8"/>
      <c r="J110" s="501"/>
      <c r="K110" s="9"/>
      <c r="L110" s="283"/>
      <c r="M110" s="172"/>
      <c r="N110" s="283">
        <f t="shared" si="10"/>
        <v>14</v>
      </c>
      <c r="O110" s="567"/>
    </row>
    <row r="111" spans="1:15" ht="15">
      <c r="A111" s="3">
        <v>60</v>
      </c>
      <c r="B111" s="583"/>
      <c r="C111" s="584"/>
      <c r="D111" s="584"/>
      <c r="E111" s="682"/>
      <c r="F111" s="584"/>
      <c r="G111" s="584"/>
      <c r="H111" s="583"/>
      <c r="I111" s="568"/>
      <c r="J111" s="584"/>
      <c r="K111" s="9"/>
      <c r="L111" s="283"/>
      <c r="M111" s="172"/>
      <c r="N111" s="283">
        <f t="shared" si="10"/>
        <v>14</v>
      </c>
      <c r="O111" s="567"/>
    </row>
    <row r="112" spans="1:15" ht="15">
      <c r="A112" s="3">
        <v>61</v>
      </c>
      <c r="B112" s="583"/>
      <c r="C112" s="584"/>
      <c r="D112" s="584"/>
      <c r="E112" s="682"/>
      <c r="F112" s="584"/>
      <c r="G112" s="584"/>
      <c r="H112" s="583"/>
      <c r="I112" s="568"/>
      <c r="J112" s="584"/>
      <c r="K112" s="9"/>
      <c r="L112" s="283"/>
      <c r="M112" s="172"/>
      <c r="N112" s="283">
        <f t="shared" si="10"/>
        <v>14</v>
      </c>
      <c r="O112" s="567"/>
    </row>
    <row r="113" spans="1:15" ht="15">
      <c r="A113" s="3">
        <v>62</v>
      </c>
      <c r="B113" s="500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0"/>
        <v>14</v>
      </c>
      <c r="O113" s="9"/>
    </row>
    <row r="114" spans="1:15" ht="15">
      <c r="A114" s="3">
        <v>63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0"/>
        <v>14</v>
      </c>
      <c r="O114" s="9"/>
    </row>
    <row r="115" spans="1:15" ht="15">
      <c r="A115" s="3">
        <v>64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0"/>
        <v>14</v>
      </c>
      <c r="O115" s="9"/>
    </row>
    <row r="116" spans="1:15" ht="15">
      <c r="A116" s="3">
        <v>65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0"/>
        <v>14</v>
      </c>
      <c r="O116" s="9"/>
    </row>
    <row r="117" spans="1:15" ht="15">
      <c r="A117" s="3">
        <v>66</v>
      </c>
      <c r="B117" s="501"/>
      <c r="C117" s="578"/>
      <c r="D117" s="678"/>
      <c r="E117" s="688"/>
      <c r="F117" s="578"/>
      <c r="G117" s="501"/>
      <c r="H117" s="500"/>
      <c r="I117" s="8"/>
      <c r="J117" s="501"/>
      <c r="K117" s="9"/>
      <c r="L117" s="283"/>
      <c r="M117" s="172"/>
      <c r="N117" s="283">
        <f t="shared" si="10"/>
        <v>14</v>
      </c>
      <c r="O117" s="9"/>
    </row>
    <row r="118" spans="1:15" ht="15">
      <c r="A118" s="3">
        <v>67</v>
      </c>
      <c r="B118" s="501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0"/>
        <v>14</v>
      </c>
      <c r="O118" s="9"/>
    </row>
    <row r="119" spans="1:15" ht="15">
      <c r="A119" s="3">
        <v>68</v>
      </c>
      <c r="B119" s="501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0"/>
        <v>14</v>
      </c>
      <c r="O119" s="9"/>
    </row>
    <row r="120" spans="1:15" ht="15">
      <c r="A120" s="3">
        <v>69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0"/>
        <v>14</v>
      </c>
      <c r="O120" s="9"/>
    </row>
    <row r="121" spans="1:15" ht="15">
      <c r="A121" s="3">
        <v>70</v>
      </c>
      <c r="B121" s="500"/>
      <c r="C121" s="501"/>
      <c r="D121" s="584"/>
      <c r="E121" s="682"/>
      <c r="F121" s="501"/>
      <c r="G121" s="501"/>
      <c r="H121" s="503"/>
      <c r="I121" s="8"/>
      <c r="J121" s="501"/>
      <c r="K121" s="9"/>
      <c r="L121" s="283"/>
      <c r="M121" s="172"/>
      <c r="N121" s="283">
        <f t="shared" si="10"/>
        <v>14</v>
      </c>
      <c r="O121" s="9"/>
    </row>
    <row r="122" spans="1:15" ht="15">
      <c r="A122" s="3">
        <v>71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0"/>
        <v>14</v>
      </c>
      <c r="O122" s="9"/>
    </row>
    <row r="123" spans="1:15" ht="15">
      <c r="A123" s="3">
        <v>72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0"/>
        <v>14</v>
      </c>
      <c r="O123" s="9"/>
    </row>
    <row r="124" spans="1:15" ht="15">
      <c r="A124" s="3">
        <v>73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0"/>
        <v>14</v>
      </c>
      <c r="O124" s="9"/>
    </row>
    <row r="125" spans="1:15" ht="15">
      <c r="A125" s="3">
        <v>74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0"/>
        <v>14</v>
      </c>
      <c r="O125" s="9"/>
    </row>
    <row r="126" spans="1:15" ht="15">
      <c r="A126" s="3">
        <v>75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0"/>
        <v>14</v>
      </c>
      <c r="O126" s="9"/>
    </row>
    <row r="127" spans="1:15" ht="15">
      <c r="A127" s="3">
        <v>76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0"/>
        <v>14</v>
      </c>
      <c r="O127" s="9"/>
    </row>
    <row r="128" spans="1:15" ht="15">
      <c r="A128" s="3">
        <v>77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0"/>
        <v>14</v>
      </c>
      <c r="O128" s="9"/>
    </row>
    <row r="129" spans="1:15" ht="15">
      <c r="A129" s="3">
        <v>78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172"/>
      <c r="N129" s="283">
        <f t="shared" si="10"/>
        <v>14</v>
      </c>
      <c r="O129" s="9"/>
    </row>
    <row r="130" spans="1:15" ht="15">
      <c r="A130" s="3">
        <v>79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172"/>
      <c r="N130" s="283">
        <f t="shared" si="10"/>
        <v>14</v>
      </c>
      <c r="O130" s="9"/>
    </row>
    <row r="131" spans="1:15" ht="15">
      <c r="A131" s="3">
        <v>80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0"/>
        <v>14</v>
      </c>
      <c r="O131" s="9"/>
    </row>
    <row r="132" spans="1:15" ht="15">
      <c r="A132" s="3">
        <v>81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0"/>
        <v>14</v>
      </c>
      <c r="O132" s="9"/>
    </row>
    <row r="133" spans="1:15" ht="15">
      <c r="A133" s="3">
        <v>82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0"/>
        <v>14</v>
      </c>
      <c r="O133" s="9"/>
    </row>
    <row r="134" spans="1:15" ht="15">
      <c r="A134" s="3">
        <v>83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0"/>
        <v>14</v>
      </c>
      <c r="O134" s="9"/>
    </row>
    <row r="135" spans="1:15" ht="15">
      <c r="A135" s="3">
        <v>84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0"/>
        <v>14</v>
      </c>
      <c r="O135" s="9"/>
    </row>
    <row r="136" spans="1:15" ht="15">
      <c r="A136" s="3">
        <v>85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0"/>
        <v>14</v>
      </c>
      <c r="O136" s="9"/>
    </row>
    <row r="137" spans="1:15" ht="15">
      <c r="A137" s="3">
        <v>86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0"/>
        <v>14</v>
      </c>
      <c r="O137" s="9"/>
    </row>
    <row r="138" spans="1:15" ht="15">
      <c r="A138" s="3">
        <v>87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ref="N138:N151" si="11">IF(M138="O",L138+21,L138+14)</f>
        <v>14</v>
      </c>
      <c r="O138" s="9"/>
    </row>
    <row r="139" spans="1:15" ht="15">
      <c r="A139" s="3">
        <v>88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1"/>
        <v>14</v>
      </c>
      <c r="O139" s="9"/>
    </row>
    <row r="140" spans="1:15" ht="15">
      <c r="A140" s="3">
        <v>89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1"/>
        <v>14</v>
      </c>
      <c r="O140" s="9"/>
    </row>
    <row r="141" spans="1:15" ht="15">
      <c r="A141" s="3">
        <v>90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1"/>
        <v>14</v>
      </c>
      <c r="O141" s="9"/>
    </row>
    <row r="142" spans="1:15" ht="15">
      <c r="A142" s="3">
        <v>91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1"/>
        <v>14</v>
      </c>
      <c r="O142" s="9"/>
    </row>
    <row r="143" spans="1:15" ht="15">
      <c r="A143" s="3">
        <v>92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1"/>
        <v>14</v>
      </c>
      <c r="O143" s="9"/>
    </row>
    <row r="144" spans="1:15" ht="15">
      <c r="A144" s="3">
        <v>93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1"/>
        <v>14</v>
      </c>
      <c r="O144" s="9"/>
    </row>
    <row r="145" spans="1:15" ht="15">
      <c r="A145" s="3">
        <v>94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1"/>
        <v>14</v>
      </c>
      <c r="O145" s="9"/>
    </row>
    <row r="146" spans="1:15" ht="15">
      <c r="A146" s="3">
        <v>95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1"/>
        <v>14</v>
      </c>
      <c r="O146" s="9"/>
    </row>
    <row r="147" spans="1:15" ht="15">
      <c r="A147" s="3">
        <v>96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1"/>
        <v>14</v>
      </c>
      <c r="O147" s="9"/>
    </row>
    <row r="148" spans="1:15" ht="15">
      <c r="A148" s="3">
        <v>97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1"/>
        <v>14</v>
      </c>
      <c r="O148" s="9"/>
    </row>
    <row r="149" spans="1:15" ht="15">
      <c r="A149" s="3">
        <v>98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1"/>
        <v>14</v>
      </c>
      <c r="O149" s="9"/>
    </row>
    <row r="150" spans="1:15" ht="15">
      <c r="A150" s="3">
        <v>99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1"/>
        <v>14</v>
      </c>
      <c r="O150" s="9"/>
    </row>
    <row r="151" spans="1:15" ht="15">
      <c r="A151" s="3">
        <v>100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1"/>
        <v>14</v>
      </c>
      <c r="O151" s="9"/>
    </row>
    <row r="152" spans="1:15" ht="15">
      <c r="A152" s="3">
        <v>101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8" si="12">IF(M152="O",L152+21,L152+14)</f>
        <v>14</v>
      </c>
      <c r="O152" s="9"/>
    </row>
    <row r="153" spans="1:15" ht="15">
      <c r="A153" s="3">
        <v>102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2"/>
        <v>14</v>
      </c>
      <c r="O153" s="9"/>
    </row>
    <row r="154" spans="1:15" ht="15">
      <c r="A154" s="3">
        <v>103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2"/>
        <v>14</v>
      </c>
      <c r="O154" s="9"/>
    </row>
    <row r="155" spans="1:15" ht="15">
      <c r="A155" s="3">
        <v>104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2"/>
        <v>14</v>
      </c>
      <c r="O155" s="9"/>
    </row>
    <row r="156" spans="1:15" ht="15">
      <c r="A156" s="3">
        <v>105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2"/>
        <v>14</v>
      </c>
      <c r="O156" s="9"/>
    </row>
    <row r="157" spans="1:15" ht="15">
      <c r="A157" s="3">
        <v>106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2"/>
        <v>14</v>
      </c>
      <c r="O157" s="9"/>
    </row>
    <row r="158" spans="1:15" ht="15">
      <c r="A158" s="3">
        <v>107</v>
      </c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2"/>
        <v>14</v>
      </c>
      <c r="O158" s="9"/>
    </row>
    <row r="159" spans="1:15" ht="15">
      <c r="A159" s="3">
        <v>108</v>
      </c>
      <c r="B159" s="500"/>
      <c r="C159" s="501"/>
      <c r="D159" s="584"/>
      <c r="E159" s="682"/>
      <c r="F159" s="501"/>
      <c r="G159" s="501"/>
      <c r="H159" s="500"/>
      <c r="I159" s="8"/>
      <c r="J159" s="501"/>
      <c r="K159" s="9"/>
      <c r="L159" s="283"/>
      <c r="M159" s="8"/>
      <c r="N159" s="283">
        <f t="shared" ref="N159:N160" si="13">IF(M159="O",L159+21,L159+14)</f>
        <v>14</v>
      </c>
      <c r="O159" s="9"/>
    </row>
    <row r="160" spans="1:15" ht="15">
      <c r="B160" s="500"/>
      <c r="C160" s="501"/>
      <c r="D160" s="584"/>
      <c r="E160" s="682"/>
      <c r="F160" s="501"/>
      <c r="G160" s="501"/>
      <c r="H160" s="500"/>
      <c r="I160" s="8"/>
      <c r="J160" s="501"/>
      <c r="K160" s="9"/>
      <c r="L160" s="283"/>
      <c r="M160" s="8"/>
      <c r="N160" s="283">
        <f t="shared" si="13"/>
        <v>14</v>
      </c>
      <c r="O160" s="9"/>
    </row>
    <row r="161" spans="2:15" s="3" customFormat="1">
      <c r="B161" s="1"/>
      <c r="E161" s="689"/>
      <c r="H161" s="1"/>
      <c r="K161" s="1"/>
      <c r="L161" s="284"/>
      <c r="N161" s="284"/>
      <c r="O161" s="1"/>
    </row>
    <row r="162" spans="2:15" s="3" customFormat="1">
      <c r="B162" s="1"/>
      <c r="E162" s="689"/>
      <c r="H162" s="1"/>
      <c r="K162" s="1"/>
      <c r="L162" s="284"/>
      <c r="N162" s="284"/>
      <c r="O162" s="1"/>
    </row>
  </sheetData>
  <autoFilter ref="B2:P151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08">
        <v>2022</v>
      </c>
      <c r="C1" s="708"/>
      <c r="D1" s="708"/>
      <c r="E1" s="708"/>
      <c r="F1" s="708"/>
      <c r="G1" s="708"/>
      <c r="H1" s="708"/>
      <c r="I1" s="708"/>
      <c r="J1" s="708"/>
      <c r="K1" s="708"/>
      <c r="L1" s="708"/>
    </row>
    <row r="2" spans="1:12" ht="1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 ht="15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 ht="15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1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6" thickBot="1">
      <c r="A123" s="150">
        <v>38</v>
      </c>
      <c r="B123" s="662" t="s">
        <v>4953</v>
      </c>
      <c r="C123" s="663">
        <v>1</v>
      </c>
      <c r="D123" s="664" t="s">
        <v>757</v>
      </c>
      <c r="E123" s="662" t="s">
        <v>4962</v>
      </c>
      <c r="F123" s="663">
        <v>2023</v>
      </c>
      <c r="G123" s="665" t="s">
        <v>746</v>
      </c>
      <c r="H123" s="666" t="s">
        <v>4963</v>
      </c>
      <c r="I123" s="667">
        <v>45242</v>
      </c>
      <c r="J123" s="668"/>
    </row>
    <row r="124" spans="1:10">
      <c r="A124" s="147">
        <v>1</v>
      </c>
      <c r="B124" s="669" t="s">
        <v>4061</v>
      </c>
      <c r="C124" s="670">
        <v>1</v>
      </c>
      <c r="D124" s="671" t="s">
        <v>4956</v>
      </c>
      <c r="E124" s="669" t="s">
        <v>4999</v>
      </c>
      <c r="F124" s="670">
        <v>2017</v>
      </c>
      <c r="G124" s="671" t="s">
        <v>727</v>
      </c>
      <c r="H124" s="672" t="s">
        <v>5000</v>
      </c>
      <c r="I124" s="673">
        <v>45292</v>
      </c>
      <c r="J124" s="674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5063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5064</v>
      </c>
    </row>
    <row r="128" spans="1:10">
      <c r="A128" s="150">
        <v>5</v>
      </c>
      <c r="B128" s="588" t="s">
        <v>4013</v>
      </c>
      <c r="C128" s="256">
        <v>1</v>
      </c>
      <c r="D128" s="462" t="s">
        <v>5065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2024-02-26T14:44:08Z</dcterms:modified>
  <cp:version>1000.0100.01</cp:version>
</cp:coreProperties>
</file>