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 For Gilbert" sheetId="1" r:id="rId4"/>
    <sheet state="visible" name="From SFDC" sheetId="2" r:id="rId5"/>
    <sheet state="visible" name="Header" sheetId="3" r:id="rId6"/>
    <sheet state="visible" name="Data" sheetId="4" r:id="rId7"/>
  </sheets>
  <definedNames/>
  <calcPr/>
  <extLst>
    <ext uri="GoogleSheetsCustomDataVersion1">
      <go:sheetsCustomData xmlns:go="http://customooxmlschemas.google.com/" r:id="rId8" roundtripDataSignature="AMtx7mhEi71iYf8RSgyWReKCFjTIJskn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8">
      <text>
        <t xml:space="preserve">======
ID#AAAAdT3fJfs
Microsoft Office User    (2022-07-29 06:51:07)
A space is put between first and last name only if the first name field contains a value</t>
      </text>
    </comment>
  </commentList>
  <extLst>
    <ext uri="GoogleSheetsCustomDataVersion1">
      <go:sheetsCustomData xmlns:go="http://customooxmlschemas.google.com/" r:id="rId1" roundtripDataSignature="AMtx7mjazaYzUbDK4Ncbe/p82JDwb2DDOg=="/>
    </ext>
  </extLst>
</comments>
</file>

<file path=xl/sharedStrings.xml><?xml version="1.0" encoding="utf-8"?>
<sst xmlns="http://schemas.openxmlformats.org/spreadsheetml/2006/main" count="1117" uniqueCount="280">
  <si>
    <t>ACTION CODE</t>
  </si>
  <si>
    <t>HEADER RECORD</t>
  </si>
  <si>
    <t>ORDER NUMBER</t>
  </si>
  <si>
    <t>PICK NUMBER</t>
  </si>
  <si>
    <t>ORDER TYPE</t>
  </si>
  <si>
    <t>CUSTOMER</t>
  </si>
  <si>
    <t>STORE / DC</t>
  </si>
  <si>
    <t>ROUTE ID SHIPTO</t>
  </si>
  <si>
    <t>START SHIP DATE</t>
  </si>
  <si>
    <t>END SHIP DATE</t>
  </si>
  <si>
    <t>EARLY_SHIP_DATE</t>
  </si>
  <si>
    <t>ARRIVE BY DATE</t>
  </si>
  <si>
    <t>PO NUMBER</t>
  </si>
  <si>
    <t>HOST ORD NUM</t>
  </si>
  <si>
    <t>DEPARTMENT NUMBER</t>
  </si>
  <si>
    <t>DEPARTMENT NAME</t>
  </si>
  <si>
    <t>SHIP TO NAME</t>
  </si>
  <si>
    <t>SHIP TO ADDR1</t>
  </si>
  <si>
    <t>SHIP TO ADDR2</t>
  </si>
  <si>
    <t>SHIP TO CITY</t>
  </si>
  <si>
    <t>SHIP TO STATE</t>
  </si>
  <si>
    <t>SHIP TO COUNTRY</t>
  </si>
  <si>
    <t>SHIP TO ZIP</t>
  </si>
  <si>
    <t>LAST MOD DATE</t>
  </si>
  <si>
    <t>USER ID</t>
  </si>
  <si>
    <t>MARKFOR_NAME</t>
  </si>
  <si>
    <t>MARKFOR_ADDRESS1</t>
  </si>
  <si>
    <t>MARKFOR_ADDRESS2</t>
  </si>
  <si>
    <t>MARKFOR_CITY</t>
  </si>
  <si>
    <t>MARKFOR_STATE</t>
  </si>
  <si>
    <t>MARKFOR_ZIPCODE</t>
  </si>
  <si>
    <t>MARKFOR_COUNTRY</t>
  </si>
  <si>
    <t>BILLTO_NAME</t>
  </si>
  <si>
    <t>BILLTO_ADDR1</t>
  </si>
  <si>
    <t>BILLTO_ADDR2</t>
  </si>
  <si>
    <t>BILLTO_CITY</t>
  </si>
  <si>
    <t>BILLTO_STATE</t>
  </si>
  <si>
    <t>BILLTO_ZIPCODE</t>
  </si>
  <si>
    <t>BILLTO_COUNTRY</t>
  </si>
  <si>
    <t>WAREHOUSE ID</t>
  </si>
  <si>
    <t>SHIP METHOD / VIA</t>
  </si>
  <si>
    <t>SHIP_VIA</t>
  </si>
  <si>
    <t>SHIP_TERMS</t>
  </si>
  <si>
    <t>PARCEL / SHIP ACCOUNT</t>
  </si>
  <si>
    <t>CUSTOMER PO</t>
  </si>
  <si>
    <t>CONTACT PHONE NUM</t>
  </si>
  <si>
    <t>NOTES</t>
  </si>
  <si>
    <t>BILLTO ID</t>
  </si>
  <si>
    <t>SHIP TO ID</t>
  </si>
  <si>
    <t>MARKFOR ID</t>
  </si>
  <si>
    <t>FILLER</t>
  </si>
  <si>
    <t>DETAIL RECORD</t>
  </si>
  <si>
    <t>ORDER_LINE#</t>
  </si>
  <si>
    <t>DIVISION</t>
  </si>
  <si>
    <t>STYLE</t>
  </si>
  <si>
    <t>COLOR</t>
  </si>
  <si>
    <t>FIT</t>
  </si>
  <si>
    <t>SIZE</t>
  </si>
  <si>
    <t>DIM PACK</t>
  </si>
  <si>
    <t>Unit Of Measure</t>
  </si>
  <si>
    <t>UPC</t>
  </si>
  <si>
    <t>EAN</t>
  </si>
  <si>
    <t>QUANTITY ORDERED</t>
  </si>
  <si>
    <t>PRICE</t>
  </si>
  <si>
    <t>CUSTOMER STYLE</t>
  </si>
  <si>
    <t>CASE QTY</t>
  </si>
  <si>
    <t>CASE PACK</t>
  </si>
  <si>
    <t>DIM LENGTH (INCHES)</t>
  </si>
  <si>
    <t>DIM WIDTH (INCHES)</t>
  </si>
  <si>
    <t>DIM HEIGHT (INCHES)</t>
  </si>
  <si>
    <t>DIM CUBE (CUBIC INCHES)</t>
  </si>
  <si>
    <t>WEIGHT (LBS)</t>
  </si>
  <si>
    <t>SERIAL NUMBER</t>
  </si>
  <si>
    <t>VERSION</t>
  </si>
  <si>
    <t>A</t>
  </si>
  <si>
    <t>H</t>
  </si>
  <si>
    <t>PNP</t>
  </si>
  <si>
    <t>D</t>
  </si>
  <si>
    <t>Ship Out Date</t>
  </si>
  <si>
    <t>Type of Order</t>
  </si>
  <si>
    <t>Inventory Type</t>
  </si>
  <si>
    <t>Bulk</t>
  </si>
  <si>
    <t>Order ID</t>
  </si>
  <si>
    <t>DMS ID</t>
  </si>
  <si>
    <t>Person Account: First Name</t>
  </si>
  <si>
    <t>Person Account: Last Name</t>
  </si>
  <si>
    <t>Person Account: Email</t>
  </si>
  <si>
    <t>Contact: Phone</t>
  </si>
  <si>
    <t>Shipping Address Line 1</t>
  </si>
  <si>
    <t>Shipping City</t>
  </si>
  <si>
    <t>Shipping State/Province</t>
  </si>
  <si>
    <t>Shipping Zip/Postal Code</t>
  </si>
  <si>
    <t>Shipping Country</t>
  </si>
  <si>
    <t>XPO LMH Destination</t>
  </si>
  <si>
    <t>Carrier</t>
  </si>
  <si>
    <t>Shipping Service</t>
  </si>
  <si>
    <t>Pick Up Origin</t>
  </si>
  <si>
    <t>Return Label Needed</t>
  </si>
  <si>
    <t>Type of Return</t>
  </si>
  <si>
    <t>RO Sent</t>
  </si>
  <si>
    <t>Original Order ID</t>
  </si>
  <si>
    <t>Serial Number</t>
  </si>
  <si>
    <t>Case Number</t>
  </si>
  <si>
    <t>RO SKUs</t>
  </si>
  <si>
    <t>RO SKUs Quantity</t>
  </si>
  <si>
    <t>Product SKUs</t>
  </si>
  <si>
    <t>Product SKUs Quantity</t>
  </si>
  <si>
    <t>Product SKUs 2</t>
  </si>
  <si>
    <t>Product SKUs Quantity 2</t>
  </si>
  <si>
    <t>Product SKUs 3</t>
  </si>
  <si>
    <t>Product SKUs Quantity 3</t>
  </si>
  <si>
    <t>Product SKUs 4</t>
  </si>
  <si>
    <t>Product SKUs Quantity 4</t>
  </si>
  <si>
    <t>Product SKUs 5</t>
  </si>
  <si>
    <t>Product SKUs Quantity 5</t>
  </si>
  <si>
    <t>Product SKUs 6</t>
  </si>
  <si>
    <t>Product SKUs Quantity 6</t>
  </si>
  <si>
    <t>6/8/2022</t>
  </si>
  <si>
    <t>Shipment</t>
  </si>
  <si>
    <t/>
  </si>
  <si>
    <t>10111-RMA-BCM</t>
  </si>
  <si>
    <t>Colleen</t>
  </si>
  <si>
    <t>Foster</t>
  </si>
  <si>
    <t>colleen@aenigma.net</t>
  </si>
  <si>
    <t>919-454-6986</t>
  </si>
  <si>
    <t>6518 Roosondall ct</t>
  </si>
  <si>
    <t>Apex</t>
  </si>
  <si>
    <t>NC</t>
  </si>
  <si>
    <t>27523</t>
  </si>
  <si>
    <t>US</t>
  </si>
  <si>
    <t>FedEx</t>
  </si>
  <si>
    <t>Ground</t>
  </si>
  <si>
    <t>Gilbert/1000 Riverside Drive/Keasbey/NJ/08832/USA</t>
  </si>
  <si>
    <t>10111</t>
  </si>
  <si>
    <t>-</t>
  </si>
  <si>
    <t>01228398</t>
  </si>
  <si>
    <t>BCM Assembly | 110-0017</t>
  </si>
  <si>
    <t>1</t>
  </si>
  <si>
    <t>1000564967-BAR</t>
  </si>
  <si>
    <t>David</t>
  </si>
  <si>
    <t>Barrera</t>
  </si>
  <si>
    <t>david_barrerajr@yahoo.com</t>
  </si>
  <si>
    <t>361-288-6026</t>
  </si>
  <si>
    <t>808 Avenue C</t>
  </si>
  <si>
    <t>Sinton</t>
  </si>
  <si>
    <t>TX</t>
  </si>
  <si>
    <t>78387</t>
  </si>
  <si>
    <t>01234043</t>
  </si>
  <si>
    <t>Bar | 121-0006</t>
  </si>
  <si>
    <t>1000577046-Relo</t>
  </si>
  <si>
    <t>Frances</t>
  </si>
  <si>
    <t>Ciolek</t>
  </si>
  <si>
    <t>francesannciolek@gmail.com</t>
  </si>
  <si>
    <t>810-599-0327</t>
  </si>
  <si>
    <t>407 Poplar Lane</t>
  </si>
  <si>
    <t>Traverse City</t>
  </si>
  <si>
    <t>MI</t>
  </si>
  <si>
    <t>49696</t>
  </si>
  <si>
    <t>Grand Rapids MI LMH - 4440 44th Street SE Suite B, Grand Rapids, MI 49512</t>
  </si>
  <si>
    <t>01236681</t>
  </si>
  <si>
    <t>Kit, Wall Mount &amp; Mounting Hardware | 150-0005</t>
  </si>
  <si>
    <t>1000577517-Relo</t>
  </si>
  <si>
    <t>Henry</t>
  </si>
  <si>
    <t>Wagner</t>
  </si>
  <si>
    <t>the2nd40@aol.com</t>
  </si>
  <si>
    <t>603-801-3469</t>
  </si>
  <si>
    <t>316 Greymon Dr</t>
  </si>
  <si>
    <t>West Palm Beach</t>
  </si>
  <si>
    <t>FL</t>
  </si>
  <si>
    <t>33405</t>
  </si>
  <si>
    <t>Franklin MA LMH: 176 Grove Street Suite 200 Franklin MA 02038</t>
  </si>
  <si>
    <t>01238158</t>
  </si>
  <si>
    <t>1000356177-WO-2</t>
  </si>
  <si>
    <t>Michael</t>
  </si>
  <si>
    <t>Simpson</t>
  </si>
  <si>
    <t>radio11902000@yahoo.com</t>
  </si>
  <si>
    <t>508-596-1342</t>
  </si>
  <si>
    <t>91-1123 Waikapuna street</t>
  </si>
  <si>
    <t>Ewa Beach</t>
  </si>
  <si>
    <t>HI</t>
  </si>
  <si>
    <t>96706</t>
  </si>
  <si>
    <t>1000356177</t>
  </si>
  <si>
    <t>00096572</t>
  </si>
  <si>
    <t>01241730</t>
  </si>
  <si>
    <t>Plunger Replacement Kit | 188-0006</t>
  </si>
  <si>
    <t>1000002818-WO</t>
  </si>
  <si>
    <t>Andrew</t>
  </si>
  <si>
    <t>Beeson</t>
  </si>
  <si>
    <t>abeeson87@gmail.com</t>
  </si>
  <si>
    <t>925-918-0149</t>
  </si>
  <si>
    <t>2892 Patcham Common</t>
  </si>
  <si>
    <t>Livermore</t>
  </si>
  <si>
    <t>CA</t>
  </si>
  <si>
    <t>94550</t>
  </si>
  <si>
    <t>1000002818</t>
  </si>
  <si>
    <t>01245308</t>
  </si>
  <si>
    <t>1000580743-Relo</t>
  </si>
  <si>
    <t>Martha</t>
  </si>
  <si>
    <t>Isaza</t>
  </si>
  <si>
    <t>marthar771@gmail.com</t>
  </si>
  <si>
    <t>321-945-0935</t>
  </si>
  <si>
    <t>212 Roscommon Court</t>
  </si>
  <si>
    <t>Orlando</t>
  </si>
  <si>
    <t>32828</t>
  </si>
  <si>
    <t>Orlando FL LMH: 2663 Tradeport Drive Suite 100 Orlando FL 32824</t>
  </si>
  <si>
    <t>01246218</t>
  </si>
  <si>
    <t>13364679-RMA-SH</t>
  </si>
  <si>
    <t>Seth</t>
  </si>
  <si>
    <t>Danberry</t>
  </si>
  <si>
    <t>sethd1@gmail.com</t>
  </si>
  <si>
    <t>9733273232</t>
  </si>
  <si>
    <t>66 Summit Ave</t>
  </si>
  <si>
    <t>Jersey City</t>
  </si>
  <si>
    <t>NJ</t>
  </si>
  <si>
    <t>07304</t>
  </si>
  <si>
    <t>13364679</t>
  </si>
  <si>
    <t>01246720</t>
  </si>
  <si>
    <t>Smart Handle | 110-0016</t>
  </si>
  <si>
    <t>2</t>
  </si>
  <si>
    <t>1000488260-BCM</t>
  </si>
  <si>
    <t>Brent</t>
  </si>
  <si>
    <t>Barry</t>
  </si>
  <si>
    <t>bbarry5@me.com</t>
  </si>
  <si>
    <t>682-802-4279</t>
  </si>
  <si>
    <t>443 Co Rd 3352</t>
  </si>
  <si>
    <t>Saltillo</t>
  </si>
  <si>
    <t>75478</t>
  </si>
  <si>
    <t>01250326</t>
  </si>
  <si>
    <t>Table</t>
  </si>
  <si>
    <t>Field Desc.</t>
  </si>
  <si>
    <t>Position</t>
  </si>
  <si>
    <t>Length</t>
  </si>
  <si>
    <t>D/T</t>
  </si>
  <si>
    <t>Format</t>
  </si>
  <si>
    <t>Zero Fill</t>
  </si>
  <si>
    <t>Default</t>
  </si>
  <si>
    <t>Req</t>
  </si>
  <si>
    <t>Align</t>
  </si>
  <si>
    <t>Comment (Normal SO)</t>
  </si>
  <si>
    <t>Comment (PA SO)</t>
  </si>
  <si>
    <t>Y</t>
  </si>
  <si>
    <t>L</t>
  </si>
  <si>
    <t>Always "A"</t>
  </si>
  <si>
    <t>Always "H"</t>
  </si>
  <si>
    <t>R</t>
  </si>
  <si>
    <t>Bulk Order Number</t>
  </si>
  <si>
    <t>not used</t>
  </si>
  <si>
    <t>Order Number</t>
  </si>
  <si>
    <t>PNP, CSP</t>
  </si>
  <si>
    <t>Always "CSP"</t>
  </si>
  <si>
    <t>Always "PNP"</t>
  </si>
  <si>
    <t>Example: Walmart DC#</t>
  </si>
  <si>
    <t>CCYYMMDD</t>
  </si>
  <si>
    <t>Always time of order transfer to Gilbert</t>
  </si>
  <si>
    <t>One day after ship date (even if not a business day)</t>
  </si>
  <si>
    <t>Usually hub name, e.g. XPO_BOS</t>
  </si>
  <si>
    <t>Person Account: First Name + Person Account: Last Name</t>
  </si>
  <si>
    <t>Pulled from hub lookup list</t>
  </si>
  <si>
    <t>Pulled from hub lookup list OR "NA" if blank</t>
  </si>
  <si>
    <t>ISO COUNTRY CODE</t>
  </si>
  <si>
    <t>US or CA, pulled from hub lookup list</t>
  </si>
  <si>
    <t>"Person Account: First Name" + " " + "Person Account: Last Name"</t>
  </si>
  <si>
    <t>Carrier Code</t>
  </si>
  <si>
    <t>Carrier Code (Carrier + Shipping Service)</t>
  </si>
  <si>
    <t>ROUTING CARRIER</t>
  </si>
  <si>
    <t>PP,COL,TP</t>
  </si>
  <si>
    <t>PARCEL ACCOUNT NUMBER</t>
  </si>
  <si>
    <t>Your BILL TO ID</t>
  </si>
  <si>
    <t>Your SHIP TO ID</t>
  </si>
  <si>
    <t>Your MARK FOR ID</t>
  </si>
  <si>
    <t>Always "D"</t>
  </si>
  <si>
    <t>Starts at 1and is incremented for each detail line (across whole file, not just for the header above it)</t>
  </si>
  <si>
    <t>Tonal Item Number</t>
  </si>
  <si>
    <t>CS,EA,SH,IN</t>
  </si>
  <si>
    <t>No Decimal</t>
  </si>
  <si>
    <t>Quantity Ordered</t>
  </si>
  <si>
    <t>Two Decimal Places</t>
  </si>
  <si>
    <t>Always "0"</t>
  </si>
  <si>
    <t>WMIT ITEM NUMBER</t>
  </si>
  <si>
    <t>Arena revision of part ordered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</si>
</sst>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mmdd"/>
  </numFmts>
  <fonts count="11">
    <font>
      <sz val="11.0"/>
      <color theme="1"/>
      <name val="Calibri"/>
      <scheme val="minor"/>
    </font>
    <font>
      <b/>
      <sz val="12.0"/>
      <color theme="1"/>
      <name val="Arial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rgb="FF56585B"/>
      <name val="Calibri"/>
    </font>
    <font/>
    <font>
      <sz val="12.0"/>
      <color rgb="FF000000"/>
      <name val="Calibri"/>
    </font>
    <font>
      <sz val="12.0"/>
      <color theme="1"/>
      <name val="Arial"/>
    </font>
    <font>
      <sz val="12.0"/>
      <color theme="1"/>
      <name val="Calibri"/>
    </font>
    <font>
      <i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9E8E5"/>
        <bgColor rgb="FFE9E8E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ck">
        <color rgb="FF000000"/>
      </bottom>
    </border>
    <border>
      <left style="thin">
        <color rgb="FFD5D3D1"/>
      </left>
      <top style="thin">
        <color rgb="FFD5D3D1"/>
      </top>
      <bottom style="thin">
        <color rgb="FFD5D3D1"/>
      </bottom>
    </border>
    <border>
      <right style="thin">
        <color rgb="FFD5D3D1"/>
      </right>
      <top style="thin">
        <color rgb="FFD5D3D1"/>
      </top>
      <bottom style="thin">
        <color rgb="FFD5D3D1"/>
      </bottom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4" numFmtId="164" xfId="0" applyFont="1" applyNumberFormat="1"/>
    <xf borderId="0" fillId="0" fontId="4" numFmtId="0" xfId="0" applyFont="1"/>
    <xf borderId="4" fillId="3" fontId="5" numFmtId="0" xfId="0" applyBorder="1" applyFill="1" applyFont="1"/>
    <xf borderId="5" fillId="0" fontId="6" numFmtId="0" xfId="0" applyBorder="1" applyFont="1"/>
    <xf borderId="6" fillId="3" fontId="5" numFmtId="0" xfId="0" applyBorder="1" applyFont="1"/>
    <xf borderId="4" fillId="4" fontId="7" numFmtId="0" xfId="0" applyAlignment="1" applyBorder="1" applyFill="1" applyFont="1">
      <alignment horizontal="left"/>
    </xf>
    <xf borderId="6" fillId="4" fontId="7" numFmtId="0" xfId="0" applyAlignment="1" applyBorder="1" applyFont="1">
      <alignment horizontal="left"/>
    </xf>
    <xf borderId="6" fillId="5" fontId="7" numFmtId="0" xfId="0" applyAlignment="1" applyBorder="1" applyFill="1" applyFont="1">
      <alignment horizontal="left"/>
    </xf>
    <xf borderId="6" fillId="4" fontId="7" numFmtId="0" xfId="0" applyAlignment="1" applyBorder="1" applyFont="1">
      <alignment horizont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left" vertical="top"/>
    </xf>
    <xf borderId="7" fillId="0" fontId="8" numFmtId="0" xfId="0" applyAlignment="1" applyBorder="1" applyFont="1">
      <alignment horizontal="left" shrinkToFit="0" vertical="center" wrapText="1"/>
    </xf>
    <xf borderId="7" fillId="2" fontId="10" numFmtId="0" xfId="0" applyAlignment="1" applyBorder="1" applyFont="1">
      <alignment horizontal="left" shrinkToFit="0" vertical="center" wrapText="1"/>
    </xf>
    <xf borderId="7" fillId="2" fontId="8" numFmtId="0" xfId="0" applyAlignment="1" applyBorder="1" applyFont="1">
      <alignment horizontal="center" vertical="center"/>
    </xf>
    <xf borderId="7" fillId="2" fontId="8" numFmtId="0" xfId="0" applyAlignment="1" applyBorder="1" applyFont="1">
      <alignment horizontal="left" vertical="top"/>
    </xf>
    <xf borderId="7" fillId="0" fontId="8" numFmtId="49" xfId="0" applyAlignment="1" applyBorder="1" applyFont="1" applyNumberFormat="1">
      <alignment horizontal="left" shrinkToFit="0" vertical="center" wrapText="1"/>
    </xf>
    <xf borderId="7" fillId="0" fontId="8" numFmtId="49" xfId="0" applyAlignment="1" applyBorder="1" applyFont="1" applyNumberFormat="1">
      <alignment horizontal="left" vertical="center"/>
    </xf>
    <xf borderId="7" fillId="0" fontId="10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7" fillId="2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left" shrinkToFit="0" vertical="center" wrapText="1"/>
    </xf>
    <xf borderId="7" fillId="5" fontId="8" numFmtId="0" xfId="0" applyAlignment="1" applyBorder="1" applyFont="1">
      <alignment horizontal="left" vertical="top"/>
    </xf>
    <xf borderId="7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3.57"/>
    <col customWidth="1" min="2" max="2" width="24.86"/>
    <col customWidth="1" min="3" max="3" width="21.0"/>
    <col customWidth="1" min="4" max="4" width="20.57"/>
    <col customWidth="1" min="5" max="5" width="16.57"/>
    <col customWidth="1" min="6" max="6" width="17.29"/>
    <col customWidth="1" min="7" max="7" width="19.43"/>
    <col customWidth="1" min="8" max="8" width="21.57"/>
    <col customWidth="1" min="9" max="9" width="22.57"/>
    <col customWidth="1" min="10" max="10" width="21.14"/>
    <col customWidth="1" min="11" max="11" width="24.0"/>
    <col customWidth="1" min="12" max="12" width="21.57"/>
    <col customWidth="1" min="13" max="13" width="25.71"/>
    <col customWidth="1" min="14" max="14" width="21.43"/>
    <col customWidth="1" min="15" max="15" width="29.71"/>
    <col customWidth="1" min="16" max="16" width="25.71"/>
    <col customWidth="1" min="17" max="17" width="20.29"/>
    <col customWidth="1" min="18" max="18" width="29.14"/>
    <col customWidth="1" min="19" max="19" width="27.14"/>
    <col customWidth="1" min="20" max="20" width="30.71"/>
    <col customWidth="1" min="21" max="21" width="39.43"/>
    <col customWidth="1" min="22" max="22" width="33.0"/>
    <col customWidth="1" min="23" max="23" width="20.57"/>
    <col customWidth="1" min="24" max="24" width="23.71"/>
    <col customWidth="1" min="25" max="25" width="17.14"/>
    <col customWidth="1" min="26" max="26" width="18.29"/>
    <col customWidth="1" min="27" max="27" width="28.71"/>
    <col customWidth="1" min="28" max="28" width="35.14"/>
    <col customWidth="1" min="29" max="29" width="29.0"/>
    <col customWidth="1" min="30" max="30" width="25.43"/>
    <col customWidth="1" min="31" max="31" width="29.0"/>
    <col customWidth="1" min="32" max="32" width="29.71"/>
    <col customWidth="1" min="33" max="33" width="22.29"/>
    <col customWidth="1" min="34" max="34" width="27.57"/>
    <col customWidth="1" min="35" max="35" width="27.71"/>
    <col customWidth="1" min="36" max="36" width="24.14"/>
    <col customWidth="1" min="37" max="37" width="22.57"/>
    <col customWidth="1" min="38" max="38" width="27.14"/>
    <col customWidth="1" min="39" max="39" width="26.43"/>
    <col customWidth="1" min="40" max="40" width="30.43"/>
    <col customWidth="1" min="41" max="41" width="26.57"/>
    <col customWidth="1" min="42" max="42" width="18.86"/>
    <col customWidth="1" min="43" max="43" width="19.86"/>
    <col customWidth="1" min="44" max="44" width="32.14"/>
    <col customWidth="1" min="45" max="45" width="22.71"/>
    <col customWidth="1" min="46" max="46" width="30.57"/>
    <col customWidth="1" min="47" max="47" width="19.57"/>
    <col customWidth="1" min="48" max="48" width="19.0"/>
    <col customWidth="1" min="49" max="49" width="22.29"/>
    <col customWidth="1" min="50" max="50" width="19.86"/>
    <col customWidth="1" min="51" max="51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</row>
    <row r="2">
      <c r="A2" s="1" t="s">
        <v>51</v>
      </c>
      <c r="B2" s="1" t="s">
        <v>2</v>
      </c>
      <c r="C2" s="1" t="s">
        <v>52</v>
      </c>
      <c r="D2" s="2" t="s">
        <v>53</v>
      </c>
      <c r="E2" s="1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1" t="s">
        <v>62</v>
      </c>
      <c r="N2" s="1" t="s">
        <v>63</v>
      </c>
      <c r="O2" s="2" t="s">
        <v>64</v>
      </c>
      <c r="P2" s="2" t="s">
        <v>65</v>
      </c>
      <c r="Q2" s="2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2" t="s">
        <v>46</v>
      </c>
      <c r="X2" s="2" t="s">
        <v>72</v>
      </c>
      <c r="Y2" s="4" t="s">
        <v>73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>
      <c r="A3" s="6" t="s">
        <v>74</v>
      </c>
      <c r="B3" s="6" t="s">
        <v>75</v>
      </c>
      <c r="D3" s="6" t="str">
        <f>'From SFDC'!F2</f>
        <v>10111-RMA-BCM</v>
      </c>
      <c r="E3" s="6" t="s">
        <v>76</v>
      </c>
      <c r="I3" s="7">
        <f>TODAY()</f>
        <v>44826</v>
      </c>
      <c r="J3" s="7">
        <f>I3+1</f>
        <v>44827</v>
      </c>
      <c r="Q3" s="8" t="str">
        <f>'From SFDC'!H2&amp;" "&amp;'From SFDC'!I2</f>
        <v>Colleen Foster</v>
      </c>
      <c r="R3" s="6" t="str">
        <f>'From SFDC'!L2</f>
        <v>6518 Roosondall ct</v>
      </c>
      <c r="T3" s="6" t="str">
        <f>'From SFDC'!M2</f>
        <v>Apex</v>
      </c>
      <c r="U3" s="6" t="str">
        <f>'From SFDC'!N2</f>
        <v>NC</v>
      </c>
      <c r="V3" s="6" t="str">
        <f>'From SFDC'!P2</f>
        <v>US</v>
      </c>
      <c r="W3" s="6" t="str">
        <f>'From SFDC'!O2</f>
        <v>27523</v>
      </c>
      <c r="AO3" s="6" t="str">
        <f>'From SFDC'!R2&amp;" "&amp;'From SFDC'!S2</f>
        <v>FedEx Ground</v>
      </c>
      <c r="AT3" s="6" t="str">
        <f>'From SFDC'!K2</f>
        <v>919-454-6986</v>
      </c>
    </row>
    <row r="4">
      <c r="A4" s="6" t="s">
        <v>77</v>
      </c>
      <c r="C4" s="6">
        <v>1.0</v>
      </c>
      <c r="E4" s="6" t="str">
        <f>RIGHT('From SFDC'!AC2,8)</f>
        <v>110-0017</v>
      </c>
      <c r="M4" s="6" t="str">
        <f>'From SFDC'!AD2</f>
        <v>1</v>
      </c>
      <c r="N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</row>
    <row r="5">
      <c r="A5" s="6" t="s">
        <v>74</v>
      </c>
      <c r="B5" s="6" t="s">
        <v>75</v>
      </c>
      <c r="D5" s="6" t="str">
        <f>'From SFDC'!F3</f>
        <v>1000564967-BAR</v>
      </c>
      <c r="E5" s="6" t="s">
        <v>76</v>
      </c>
      <c r="I5" s="7">
        <f>TODAY()</f>
        <v>44826</v>
      </c>
      <c r="J5" s="7">
        <f>I5+1</f>
        <v>44827</v>
      </c>
      <c r="Q5" s="8" t="str">
        <f>'From SFDC'!H3&amp;" "&amp;'From SFDC'!I3</f>
        <v>David Barrera</v>
      </c>
      <c r="R5" s="6" t="str">
        <f>'From SFDC'!L3</f>
        <v>808 Avenue C</v>
      </c>
      <c r="T5" s="6" t="str">
        <f>'From SFDC'!M3</f>
        <v>Sinton</v>
      </c>
      <c r="U5" s="6" t="str">
        <f>'From SFDC'!N3</f>
        <v>TX</v>
      </c>
      <c r="V5" s="6" t="str">
        <f>'From SFDC'!P3</f>
        <v>US</v>
      </c>
      <c r="W5" s="6" t="str">
        <f>'From SFDC'!O3</f>
        <v>78387</v>
      </c>
      <c r="AO5" s="6" t="str">
        <f>'From SFDC'!R3&amp;" "&amp;'From SFDC'!S3</f>
        <v>FedEx Ground</v>
      </c>
      <c r="AT5" s="6" t="str">
        <f>'From SFDC'!K3</f>
        <v>361-288-6026</v>
      </c>
    </row>
    <row r="6">
      <c r="A6" s="6" t="s">
        <v>77</v>
      </c>
      <c r="C6" s="6">
        <f>C4+1</f>
        <v>2</v>
      </c>
      <c r="E6" s="6" t="str">
        <f>RIGHT('From SFDC'!AC3,8)</f>
        <v>121-0006</v>
      </c>
      <c r="M6" s="6" t="str">
        <f>'From SFDC'!AD3</f>
        <v>1</v>
      </c>
      <c r="N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</row>
    <row r="7">
      <c r="A7" s="6" t="s">
        <v>74</v>
      </c>
      <c r="B7" s="6" t="s">
        <v>75</v>
      </c>
      <c r="D7" s="6" t="str">
        <f>'From SFDC'!F4</f>
        <v>1000577046-Relo</v>
      </c>
      <c r="E7" s="6" t="s">
        <v>76</v>
      </c>
      <c r="I7" s="7">
        <f>TODAY()</f>
        <v>44826</v>
      </c>
      <c r="J7" s="7">
        <f>I7+1</f>
        <v>44827</v>
      </c>
      <c r="Q7" s="8" t="str">
        <f>'From SFDC'!H4&amp;" "&amp;'From SFDC'!I4</f>
        <v>Frances Ciolek</v>
      </c>
      <c r="R7" s="6" t="str">
        <f>'From SFDC'!L4</f>
        <v>407 Poplar Lane</v>
      </c>
      <c r="T7" s="6" t="str">
        <f>'From SFDC'!M4</f>
        <v>Traverse City</v>
      </c>
      <c r="U7" s="6" t="str">
        <f>'From SFDC'!N4</f>
        <v>MI</v>
      </c>
      <c r="V7" s="6" t="str">
        <f>'From SFDC'!P4</f>
        <v>US</v>
      </c>
      <c r="W7" s="6" t="str">
        <f>'From SFDC'!O4</f>
        <v>49696</v>
      </c>
      <c r="AO7" s="6" t="str">
        <f>'From SFDC'!R4&amp;" "&amp;'From SFDC'!S4</f>
        <v>FedEx Ground</v>
      </c>
      <c r="AT7" s="6" t="str">
        <f>'From SFDC'!K4</f>
        <v>810-599-0327</v>
      </c>
    </row>
    <row r="8">
      <c r="A8" s="6" t="s">
        <v>77</v>
      </c>
      <c r="C8" s="6">
        <f>C6+1</f>
        <v>3</v>
      </c>
      <c r="E8" s="6" t="str">
        <f>RIGHT('From SFDC'!AC4,8)</f>
        <v>150-0005</v>
      </c>
      <c r="M8" s="6" t="str">
        <f>'From SFDC'!AD4</f>
        <v>1</v>
      </c>
      <c r="N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</row>
    <row r="9">
      <c r="A9" s="6" t="s">
        <v>74</v>
      </c>
      <c r="B9" s="6" t="s">
        <v>75</v>
      </c>
      <c r="D9" s="6" t="str">
        <f>'From SFDC'!F5</f>
        <v>1000577517-Relo</v>
      </c>
      <c r="E9" s="6" t="s">
        <v>76</v>
      </c>
      <c r="I9" s="7">
        <f>TODAY()</f>
        <v>44826</v>
      </c>
      <c r="J9" s="7">
        <f>I9+1</f>
        <v>44827</v>
      </c>
      <c r="Q9" s="8" t="str">
        <f>'From SFDC'!H5&amp;" "&amp;'From SFDC'!I5</f>
        <v>Henry Wagner</v>
      </c>
      <c r="R9" s="6" t="str">
        <f>'From SFDC'!L5</f>
        <v>316 Greymon Dr</v>
      </c>
      <c r="T9" s="6" t="str">
        <f>'From SFDC'!M5</f>
        <v>West Palm Beach</v>
      </c>
      <c r="U9" s="6" t="str">
        <f>'From SFDC'!N5</f>
        <v>FL</v>
      </c>
      <c r="V9" s="6" t="str">
        <f>'From SFDC'!P5</f>
        <v>US</v>
      </c>
      <c r="W9" s="6" t="str">
        <f>'From SFDC'!O5</f>
        <v>33405</v>
      </c>
      <c r="AO9" s="6" t="str">
        <f>'From SFDC'!R5&amp;" "&amp;'From SFDC'!S5</f>
        <v>FedEx Ground</v>
      </c>
      <c r="AT9" s="6" t="str">
        <f>'From SFDC'!K5</f>
        <v>603-801-3469</v>
      </c>
    </row>
    <row r="10">
      <c r="A10" s="6" t="s">
        <v>77</v>
      </c>
      <c r="C10" s="6">
        <f>C8+1</f>
        <v>4</v>
      </c>
      <c r="E10" s="6" t="str">
        <f>RIGHT('From SFDC'!AC5,8)</f>
        <v>150-0005</v>
      </c>
      <c r="M10" s="6" t="str">
        <f>'From SFDC'!AD5</f>
        <v>1</v>
      </c>
      <c r="N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</row>
    <row r="11">
      <c r="A11" s="6" t="s">
        <v>74</v>
      </c>
      <c r="B11" s="6" t="s">
        <v>75</v>
      </c>
      <c r="D11" s="6" t="str">
        <f>'From SFDC'!F6</f>
        <v>1000356177-WO-2</v>
      </c>
      <c r="E11" s="6" t="s">
        <v>76</v>
      </c>
      <c r="I11" s="7">
        <f>TODAY()</f>
        <v>44826</v>
      </c>
      <c r="J11" s="7">
        <f>I11+1</f>
        <v>44827</v>
      </c>
      <c r="Q11" s="8" t="str">
        <f>'From SFDC'!H6&amp;" "&amp;'From SFDC'!I6</f>
        <v>Michael Simpson</v>
      </c>
      <c r="R11" s="6" t="str">
        <f>'From SFDC'!L6</f>
        <v>91-1123 Waikapuna street</v>
      </c>
      <c r="T11" s="6" t="str">
        <f>'From SFDC'!M6</f>
        <v>Ewa Beach</v>
      </c>
      <c r="U11" s="6" t="str">
        <f>'From SFDC'!N6</f>
        <v>HI</v>
      </c>
      <c r="V11" s="6" t="str">
        <f>'From SFDC'!P6</f>
        <v>US</v>
      </c>
      <c r="W11" s="6" t="str">
        <f>'From SFDC'!O6</f>
        <v>96706</v>
      </c>
      <c r="AO11" s="6" t="str">
        <f>'From SFDC'!R6&amp;" "&amp;'From SFDC'!S6</f>
        <v>FedEx Ground</v>
      </c>
      <c r="AT11" s="6" t="str">
        <f>'From SFDC'!K6</f>
        <v>508-596-1342</v>
      </c>
    </row>
    <row r="12">
      <c r="A12" s="6" t="s">
        <v>77</v>
      </c>
      <c r="C12" s="6">
        <f>C10+1</f>
        <v>5</v>
      </c>
      <c r="E12" s="6" t="str">
        <f>RIGHT('From SFDC'!AC6,8)</f>
        <v>188-0006</v>
      </c>
      <c r="M12" s="6" t="str">
        <f>'From SFDC'!AD6</f>
        <v>1</v>
      </c>
      <c r="N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</row>
    <row r="13">
      <c r="A13" s="6" t="s">
        <v>74</v>
      </c>
      <c r="B13" s="6" t="s">
        <v>75</v>
      </c>
      <c r="D13" s="6" t="str">
        <f>'From SFDC'!F7</f>
        <v>1000002818-WO</v>
      </c>
      <c r="E13" s="6" t="s">
        <v>76</v>
      </c>
      <c r="I13" s="7">
        <f>TODAY()</f>
        <v>44826</v>
      </c>
      <c r="J13" s="7">
        <f>I13+1</f>
        <v>44827</v>
      </c>
      <c r="Q13" s="8" t="str">
        <f>'From SFDC'!H7&amp;" "&amp;'From SFDC'!I7</f>
        <v>Andrew Beeson</v>
      </c>
      <c r="R13" s="6" t="str">
        <f>'From SFDC'!L7</f>
        <v>2892 Patcham Common</v>
      </c>
      <c r="T13" s="6" t="str">
        <f>'From SFDC'!M7</f>
        <v>Livermore</v>
      </c>
      <c r="U13" s="6" t="str">
        <f>'From SFDC'!N7</f>
        <v>CA</v>
      </c>
      <c r="V13" s="6" t="str">
        <f>'From SFDC'!P7</f>
        <v>US</v>
      </c>
      <c r="W13" s="6" t="str">
        <f>'From SFDC'!O7</f>
        <v>94550</v>
      </c>
      <c r="AO13" s="6" t="str">
        <f>'From SFDC'!R7&amp;" "&amp;'From SFDC'!S7</f>
        <v>FedEx Ground</v>
      </c>
      <c r="AT13" s="6" t="str">
        <f>'From SFDC'!K7</f>
        <v>925-918-0149</v>
      </c>
    </row>
    <row r="14">
      <c r="A14" s="6" t="s">
        <v>77</v>
      </c>
      <c r="C14" s="6">
        <f>C12+1</f>
        <v>6</v>
      </c>
      <c r="E14" s="6" t="str">
        <f>RIGHT('From SFDC'!AC7,8)</f>
        <v>188-0006</v>
      </c>
      <c r="M14" s="6" t="str">
        <f>'From SFDC'!AD7</f>
        <v>1</v>
      </c>
      <c r="N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</row>
    <row r="15">
      <c r="A15" s="6" t="s">
        <v>74</v>
      </c>
      <c r="B15" s="6" t="s">
        <v>75</v>
      </c>
      <c r="D15" s="6" t="str">
        <f>'From SFDC'!F8</f>
        <v>1000580743-Relo</v>
      </c>
      <c r="E15" s="6" t="s">
        <v>76</v>
      </c>
      <c r="I15" s="7">
        <f>TODAY()</f>
        <v>44826</v>
      </c>
      <c r="J15" s="7">
        <f>I15+1</f>
        <v>44827</v>
      </c>
      <c r="Q15" s="8" t="str">
        <f>'From SFDC'!H8&amp;" "&amp;'From SFDC'!I8</f>
        <v>Martha Isaza</v>
      </c>
      <c r="R15" s="6" t="str">
        <f>'From SFDC'!L8</f>
        <v>212 Roscommon Court</v>
      </c>
      <c r="T15" s="6" t="str">
        <f>'From SFDC'!M8</f>
        <v>Orlando</v>
      </c>
      <c r="U15" s="6" t="str">
        <f>'From SFDC'!N8</f>
        <v>FL</v>
      </c>
      <c r="V15" s="6" t="str">
        <f>'From SFDC'!P8</f>
        <v>US</v>
      </c>
      <c r="W15" s="6" t="str">
        <f>'From SFDC'!O8</f>
        <v>32828</v>
      </c>
      <c r="AO15" s="6" t="str">
        <f>'From SFDC'!R8&amp;" "&amp;'From SFDC'!S8</f>
        <v>FedEx Ground</v>
      </c>
      <c r="AT15" s="6" t="str">
        <f>'From SFDC'!K8</f>
        <v>321-945-0935</v>
      </c>
    </row>
    <row r="16">
      <c r="A16" s="6" t="s">
        <v>77</v>
      </c>
      <c r="C16" s="6">
        <f>C14+1</f>
        <v>7</v>
      </c>
      <c r="E16" s="6" t="str">
        <f>RIGHT('From SFDC'!AC8,8)</f>
        <v>150-0005</v>
      </c>
      <c r="M16" s="6" t="str">
        <f>'From SFDC'!AD8</f>
        <v>1</v>
      </c>
      <c r="N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</row>
    <row r="17">
      <c r="A17" s="6" t="s">
        <v>74</v>
      </c>
      <c r="B17" s="6" t="s">
        <v>75</v>
      </c>
      <c r="D17" s="6" t="str">
        <f>'From SFDC'!F9</f>
        <v>13364679-RMA-SH</v>
      </c>
      <c r="E17" s="6" t="s">
        <v>76</v>
      </c>
      <c r="I17" s="7">
        <f>TODAY()</f>
        <v>44826</v>
      </c>
      <c r="J17" s="7">
        <f>I17+1</f>
        <v>44827</v>
      </c>
      <c r="Q17" s="8" t="str">
        <f>'From SFDC'!H9&amp;" "&amp;'From SFDC'!I9</f>
        <v>Seth Danberry</v>
      </c>
      <c r="R17" s="6" t="str">
        <f>'From SFDC'!L9</f>
        <v>66 Summit Ave</v>
      </c>
      <c r="T17" s="6" t="str">
        <f>'From SFDC'!M9</f>
        <v>Jersey City</v>
      </c>
      <c r="U17" s="6" t="str">
        <f>'From SFDC'!N9</f>
        <v>NJ</v>
      </c>
      <c r="V17" s="6" t="str">
        <f>'From SFDC'!P9</f>
        <v>US</v>
      </c>
      <c r="W17" s="6" t="str">
        <f>'From SFDC'!O9</f>
        <v>07304</v>
      </c>
      <c r="AO17" s="6" t="str">
        <f>'From SFDC'!R9&amp;" "&amp;'From SFDC'!S9</f>
        <v>FedEx Ground</v>
      </c>
      <c r="AT17" s="6" t="str">
        <f>'From SFDC'!K9</f>
        <v>9733273232</v>
      </c>
    </row>
    <row r="18">
      <c r="A18" s="6" t="s">
        <v>77</v>
      </c>
      <c r="C18" s="6">
        <f>C16+1</f>
        <v>8</v>
      </c>
      <c r="E18" s="6" t="str">
        <f>RIGHT('From SFDC'!AC9,8)</f>
        <v>110-0016</v>
      </c>
      <c r="M18" s="6" t="str">
        <f>'From SFDC'!AD9</f>
        <v>2</v>
      </c>
      <c r="N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</row>
    <row r="19">
      <c r="A19" s="6" t="s">
        <v>74</v>
      </c>
      <c r="B19" s="6" t="s">
        <v>75</v>
      </c>
      <c r="D19" s="6" t="str">
        <f>'From SFDC'!F10</f>
        <v>1000488260-BCM</v>
      </c>
      <c r="E19" s="6" t="s">
        <v>76</v>
      </c>
      <c r="I19" s="7">
        <f>TODAY()</f>
        <v>44826</v>
      </c>
      <c r="J19" s="7">
        <f>I19+1</f>
        <v>44827</v>
      </c>
      <c r="Q19" s="8" t="str">
        <f>'From SFDC'!H10&amp;" "&amp;'From SFDC'!I10</f>
        <v>Brent Barry</v>
      </c>
      <c r="R19" s="6" t="str">
        <f>'From SFDC'!L10</f>
        <v>443 Co Rd 3352</v>
      </c>
      <c r="T19" s="6" t="str">
        <f>'From SFDC'!M10</f>
        <v>Saltillo</v>
      </c>
      <c r="U19" s="6" t="str">
        <f>'From SFDC'!N10</f>
        <v>TX</v>
      </c>
      <c r="V19" s="6" t="str">
        <f>'From SFDC'!P10</f>
        <v>US</v>
      </c>
      <c r="W19" s="6" t="str">
        <f>'From SFDC'!O10</f>
        <v>75478</v>
      </c>
      <c r="AO19" s="6" t="str">
        <f>'From SFDC'!R10&amp;" "&amp;'From SFDC'!S10</f>
        <v>FedEx Ground</v>
      </c>
      <c r="AT19" s="6" t="str">
        <f>'From SFDC'!K10</f>
        <v>682-802-4279</v>
      </c>
    </row>
    <row r="20">
      <c r="A20" s="6" t="s">
        <v>77</v>
      </c>
      <c r="C20" s="6">
        <f>C18+1</f>
        <v>9</v>
      </c>
      <c r="E20" s="6" t="str">
        <f>RIGHT('From SFDC'!AC10,8)</f>
        <v>110-0017</v>
      </c>
      <c r="M20" s="6" t="str">
        <f>'From SFDC'!AD10</f>
        <v>1</v>
      </c>
      <c r="N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71"/>
    <col customWidth="1" min="3" max="3" width="12.43"/>
    <col customWidth="1" min="4" max="4" width="13.43"/>
    <col customWidth="1" min="5" max="5" width="4.86"/>
    <col customWidth="1" min="6" max="6" width="20.86"/>
    <col customWidth="1" min="7" max="7" width="7.43"/>
    <col customWidth="1" min="8" max="8" width="24.14"/>
    <col customWidth="1" min="9" max="9" width="23.86"/>
    <col customWidth="1" min="10" max="10" width="25.71"/>
    <col customWidth="1" min="11" max="11" width="13.29"/>
    <col customWidth="1" min="12" max="12" width="23.14"/>
    <col customWidth="1" min="13" max="13" width="15.71"/>
    <col customWidth="1" min="14" max="14" width="21.0"/>
    <col customWidth="1" min="15" max="15" width="21.86"/>
    <col customWidth="1" min="16" max="16" width="15.0"/>
    <col customWidth="1" min="17" max="17" width="65.43"/>
    <col customWidth="1" min="18" max="18" width="6.71"/>
    <col customWidth="1" min="19" max="19" width="14.71"/>
    <col customWidth="1" min="20" max="20" width="45.86"/>
    <col customWidth="1" min="21" max="21" width="18.43"/>
    <col customWidth="1" min="22" max="22" width="13.29"/>
    <col customWidth="1" min="23" max="23" width="7.86"/>
    <col customWidth="1" min="24" max="24" width="15.14"/>
    <col customWidth="1" min="25" max="25" width="13.0"/>
    <col customWidth="1" min="26" max="26" width="12.14"/>
    <col customWidth="1" min="27" max="27" width="8.43"/>
    <col customWidth="1" min="28" max="28" width="16.29"/>
    <col customWidth="1" min="29" max="29" width="43.29"/>
    <col customWidth="1" min="30" max="30" width="20.0"/>
    <col customWidth="1" min="31" max="31" width="13.71"/>
    <col customWidth="1" min="32" max="32" width="21.71"/>
    <col customWidth="1" min="33" max="33" width="13.71"/>
    <col customWidth="1" min="34" max="34" width="21.71"/>
    <col customWidth="1" min="35" max="35" width="13.71"/>
    <col customWidth="1" min="36" max="36" width="21.71"/>
    <col customWidth="1" min="37" max="37" width="13.71"/>
    <col customWidth="1" min="38" max="38" width="21.71"/>
    <col customWidth="1" min="39" max="39" width="13.71"/>
    <col customWidth="1" min="40" max="40" width="21.71"/>
  </cols>
  <sheetData>
    <row r="1">
      <c r="A1" s="9" t="s">
        <v>78</v>
      </c>
      <c r="B1" s="10"/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  <c r="H1" s="11" t="s">
        <v>84</v>
      </c>
      <c r="I1" s="11" t="s">
        <v>85</v>
      </c>
      <c r="J1" s="11" t="s">
        <v>86</v>
      </c>
      <c r="K1" s="11" t="s">
        <v>87</v>
      </c>
      <c r="L1" s="11" t="s">
        <v>88</v>
      </c>
      <c r="M1" s="11" t="s">
        <v>89</v>
      </c>
      <c r="N1" s="11" t="s">
        <v>90</v>
      </c>
      <c r="O1" s="11" t="s">
        <v>91</v>
      </c>
      <c r="P1" s="11" t="s">
        <v>92</v>
      </c>
      <c r="Q1" s="11" t="s">
        <v>93</v>
      </c>
      <c r="R1" s="11" t="s">
        <v>94</v>
      </c>
      <c r="S1" s="11" t="s">
        <v>95</v>
      </c>
      <c r="T1" s="11" t="s">
        <v>96</v>
      </c>
      <c r="U1" s="11" t="s">
        <v>97</v>
      </c>
      <c r="V1" s="11" t="s">
        <v>98</v>
      </c>
      <c r="W1" s="11" t="s">
        <v>99</v>
      </c>
      <c r="X1" s="11" t="s">
        <v>100</v>
      </c>
      <c r="Y1" s="11" t="s">
        <v>101</v>
      </c>
      <c r="Z1" s="11" t="s">
        <v>102</v>
      </c>
      <c r="AA1" s="11" t="s">
        <v>103</v>
      </c>
      <c r="AB1" s="11" t="s">
        <v>104</v>
      </c>
      <c r="AC1" s="11" t="s">
        <v>105</v>
      </c>
      <c r="AD1" s="11" t="s">
        <v>106</v>
      </c>
      <c r="AE1" s="11" t="s">
        <v>107</v>
      </c>
      <c r="AF1" s="11" t="s">
        <v>108</v>
      </c>
      <c r="AG1" s="11" t="s">
        <v>109</v>
      </c>
      <c r="AH1" s="11" t="s">
        <v>110</v>
      </c>
      <c r="AI1" s="11" t="s">
        <v>111</v>
      </c>
      <c r="AJ1" s="11" t="s">
        <v>112</v>
      </c>
      <c r="AK1" s="11" t="s">
        <v>113</v>
      </c>
      <c r="AL1" s="11" t="s">
        <v>114</v>
      </c>
      <c r="AM1" s="11" t="s">
        <v>115</v>
      </c>
      <c r="AN1" s="11" t="s">
        <v>116</v>
      </c>
    </row>
    <row r="2">
      <c r="A2" s="12" t="s">
        <v>117</v>
      </c>
      <c r="B2" s="10"/>
      <c r="C2" s="13" t="s">
        <v>118</v>
      </c>
      <c r="D2" s="13" t="s">
        <v>119</v>
      </c>
      <c r="E2" s="13" t="s">
        <v>119</v>
      </c>
      <c r="F2" s="14" t="s">
        <v>120</v>
      </c>
      <c r="G2" s="13" t="s">
        <v>119</v>
      </c>
      <c r="H2" s="13" t="s">
        <v>121</v>
      </c>
      <c r="I2" s="13" t="s">
        <v>122</v>
      </c>
      <c r="J2" s="13" t="s">
        <v>123</v>
      </c>
      <c r="K2" s="13" t="s">
        <v>124</v>
      </c>
      <c r="L2" s="13" t="s">
        <v>125</v>
      </c>
      <c r="M2" s="13" t="s">
        <v>126</v>
      </c>
      <c r="N2" s="13" t="s">
        <v>127</v>
      </c>
      <c r="O2" s="13" t="s">
        <v>128</v>
      </c>
      <c r="P2" s="13" t="s">
        <v>129</v>
      </c>
      <c r="Q2" s="13" t="s">
        <v>119</v>
      </c>
      <c r="R2" s="13" t="s">
        <v>130</v>
      </c>
      <c r="S2" s="13" t="s">
        <v>131</v>
      </c>
      <c r="T2" s="13" t="s">
        <v>132</v>
      </c>
      <c r="U2" s="15" t="b">
        <v>1</v>
      </c>
      <c r="V2" s="13" t="s">
        <v>119</v>
      </c>
      <c r="W2" s="15"/>
      <c r="X2" s="13" t="s">
        <v>133</v>
      </c>
      <c r="Y2" s="13" t="s">
        <v>134</v>
      </c>
      <c r="Z2" s="13" t="s">
        <v>135</v>
      </c>
      <c r="AA2" s="13" t="s">
        <v>119</v>
      </c>
      <c r="AB2" s="13" t="s">
        <v>119</v>
      </c>
      <c r="AC2" s="13" t="s">
        <v>136</v>
      </c>
      <c r="AD2" s="13" t="s">
        <v>137</v>
      </c>
      <c r="AE2" s="13" t="s">
        <v>119</v>
      </c>
      <c r="AF2" s="13" t="s">
        <v>119</v>
      </c>
      <c r="AG2" s="13" t="s">
        <v>119</v>
      </c>
      <c r="AH2" s="13" t="s">
        <v>119</v>
      </c>
      <c r="AI2" s="13" t="s">
        <v>119</v>
      </c>
      <c r="AJ2" s="13" t="s">
        <v>119</v>
      </c>
      <c r="AK2" s="13" t="s">
        <v>119</v>
      </c>
      <c r="AL2" s="13" t="s">
        <v>119</v>
      </c>
      <c r="AM2" s="13" t="s">
        <v>119</v>
      </c>
      <c r="AN2" s="13" t="s">
        <v>119</v>
      </c>
    </row>
    <row r="3">
      <c r="A3" s="12" t="s">
        <v>117</v>
      </c>
      <c r="B3" s="10"/>
      <c r="C3" s="13" t="s">
        <v>118</v>
      </c>
      <c r="D3" s="13" t="s">
        <v>119</v>
      </c>
      <c r="E3" s="13" t="s">
        <v>119</v>
      </c>
      <c r="F3" s="14" t="s">
        <v>138</v>
      </c>
      <c r="G3" s="13" t="s">
        <v>119</v>
      </c>
      <c r="H3" s="13" t="s">
        <v>139</v>
      </c>
      <c r="I3" s="13" t="s">
        <v>140</v>
      </c>
      <c r="J3" s="13" t="s">
        <v>141</v>
      </c>
      <c r="K3" s="13" t="s">
        <v>142</v>
      </c>
      <c r="L3" s="13" t="s">
        <v>143</v>
      </c>
      <c r="M3" s="13" t="s">
        <v>144</v>
      </c>
      <c r="N3" s="13" t="s">
        <v>145</v>
      </c>
      <c r="O3" s="13" t="s">
        <v>146</v>
      </c>
      <c r="P3" s="13" t="s">
        <v>129</v>
      </c>
      <c r="Q3" s="13" t="s">
        <v>119</v>
      </c>
      <c r="R3" s="13" t="s">
        <v>130</v>
      </c>
      <c r="S3" s="13" t="s">
        <v>131</v>
      </c>
      <c r="T3" s="13" t="s">
        <v>132</v>
      </c>
      <c r="U3" s="15" t="b">
        <v>0</v>
      </c>
      <c r="V3" s="13" t="s">
        <v>119</v>
      </c>
      <c r="W3" s="15"/>
      <c r="X3" s="13" t="s">
        <v>119</v>
      </c>
      <c r="Y3" s="13" t="s">
        <v>119</v>
      </c>
      <c r="Z3" s="13" t="s">
        <v>147</v>
      </c>
      <c r="AA3" s="13" t="s">
        <v>119</v>
      </c>
      <c r="AB3" s="13" t="s">
        <v>119</v>
      </c>
      <c r="AC3" s="13" t="s">
        <v>148</v>
      </c>
      <c r="AD3" s="13" t="s">
        <v>137</v>
      </c>
      <c r="AE3" s="13" t="s">
        <v>119</v>
      </c>
      <c r="AF3" s="13" t="s">
        <v>119</v>
      </c>
      <c r="AG3" s="13" t="s">
        <v>119</v>
      </c>
      <c r="AH3" s="13" t="s">
        <v>119</v>
      </c>
      <c r="AI3" s="13" t="s">
        <v>119</v>
      </c>
      <c r="AJ3" s="13" t="s">
        <v>119</v>
      </c>
      <c r="AK3" s="13" t="s">
        <v>119</v>
      </c>
      <c r="AL3" s="13" t="s">
        <v>119</v>
      </c>
      <c r="AM3" s="13" t="s">
        <v>119</v>
      </c>
      <c r="AN3" s="13" t="s">
        <v>119</v>
      </c>
    </row>
    <row r="4">
      <c r="A4" s="12" t="s">
        <v>117</v>
      </c>
      <c r="B4" s="10"/>
      <c r="C4" s="13" t="s">
        <v>118</v>
      </c>
      <c r="D4" s="13" t="s">
        <v>119</v>
      </c>
      <c r="E4" s="13" t="s">
        <v>119</v>
      </c>
      <c r="F4" s="14" t="s">
        <v>149</v>
      </c>
      <c r="G4" s="13" t="s">
        <v>119</v>
      </c>
      <c r="H4" s="13" t="s">
        <v>150</v>
      </c>
      <c r="I4" s="13" t="s">
        <v>151</v>
      </c>
      <c r="J4" s="13" t="s">
        <v>152</v>
      </c>
      <c r="K4" s="13" t="s">
        <v>153</v>
      </c>
      <c r="L4" s="13" t="s">
        <v>154</v>
      </c>
      <c r="M4" s="13" t="s">
        <v>155</v>
      </c>
      <c r="N4" s="13" t="s">
        <v>156</v>
      </c>
      <c r="O4" s="13" t="s">
        <v>157</v>
      </c>
      <c r="P4" s="13" t="s">
        <v>129</v>
      </c>
      <c r="Q4" s="13" t="s">
        <v>158</v>
      </c>
      <c r="R4" s="13" t="s">
        <v>130</v>
      </c>
      <c r="S4" s="13" t="s">
        <v>131</v>
      </c>
      <c r="T4" s="13" t="s">
        <v>132</v>
      </c>
      <c r="U4" s="15" t="b">
        <v>0</v>
      </c>
      <c r="V4" s="13" t="s">
        <v>119</v>
      </c>
      <c r="W4" s="15"/>
      <c r="X4" s="13" t="s">
        <v>119</v>
      </c>
      <c r="Y4" s="13" t="s">
        <v>119</v>
      </c>
      <c r="Z4" s="13" t="s">
        <v>159</v>
      </c>
      <c r="AA4" s="13" t="s">
        <v>119</v>
      </c>
      <c r="AB4" s="13" t="s">
        <v>119</v>
      </c>
      <c r="AC4" s="13" t="s">
        <v>160</v>
      </c>
      <c r="AD4" s="13" t="s">
        <v>137</v>
      </c>
      <c r="AE4" s="13" t="s">
        <v>119</v>
      </c>
      <c r="AF4" s="13" t="s">
        <v>119</v>
      </c>
      <c r="AG4" s="13" t="s">
        <v>119</v>
      </c>
      <c r="AH4" s="13" t="s">
        <v>119</v>
      </c>
      <c r="AI4" s="13" t="s">
        <v>119</v>
      </c>
      <c r="AJ4" s="13" t="s">
        <v>119</v>
      </c>
      <c r="AK4" s="13" t="s">
        <v>119</v>
      </c>
      <c r="AL4" s="13" t="s">
        <v>119</v>
      </c>
      <c r="AM4" s="13" t="s">
        <v>119</v>
      </c>
      <c r="AN4" s="13" t="s">
        <v>119</v>
      </c>
    </row>
    <row r="5">
      <c r="A5" s="12" t="s">
        <v>117</v>
      </c>
      <c r="B5" s="10"/>
      <c r="C5" s="13" t="s">
        <v>118</v>
      </c>
      <c r="D5" s="13" t="s">
        <v>119</v>
      </c>
      <c r="E5" s="13" t="s">
        <v>119</v>
      </c>
      <c r="F5" s="14" t="s">
        <v>161</v>
      </c>
      <c r="G5" s="13" t="s">
        <v>119</v>
      </c>
      <c r="H5" s="13" t="s">
        <v>162</v>
      </c>
      <c r="I5" s="13" t="s">
        <v>163</v>
      </c>
      <c r="J5" s="13" t="s">
        <v>164</v>
      </c>
      <c r="K5" s="13" t="s">
        <v>165</v>
      </c>
      <c r="L5" s="13" t="s">
        <v>166</v>
      </c>
      <c r="M5" s="13" t="s">
        <v>167</v>
      </c>
      <c r="N5" s="13" t="s">
        <v>168</v>
      </c>
      <c r="O5" s="13" t="s">
        <v>169</v>
      </c>
      <c r="P5" s="13" t="s">
        <v>129</v>
      </c>
      <c r="Q5" s="13" t="s">
        <v>170</v>
      </c>
      <c r="R5" s="13" t="s">
        <v>130</v>
      </c>
      <c r="S5" s="13" t="s">
        <v>131</v>
      </c>
      <c r="T5" s="13" t="s">
        <v>132</v>
      </c>
      <c r="U5" s="15" t="b">
        <v>0</v>
      </c>
      <c r="V5" s="13" t="s">
        <v>119</v>
      </c>
      <c r="W5" s="15"/>
      <c r="X5" s="13" t="s">
        <v>119</v>
      </c>
      <c r="Y5" s="13" t="s">
        <v>119</v>
      </c>
      <c r="Z5" s="13" t="s">
        <v>171</v>
      </c>
      <c r="AA5" s="13" t="s">
        <v>119</v>
      </c>
      <c r="AB5" s="13" t="s">
        <v>119</v>
      </c>
      <c r="AC5" s="13" t="s">
        <v>160</v>
      </c>
      <c r="AD5" s="13" t="s">
        <v>137</v>
      </c>
      <c r="AE5" s="13" t="s">
        <v>119</v>
      </c>
      <c r="AF5" s="13" t="s">
        <v>119</v>
      </c>
      <c r="AG5" s="13" t="s">
        <v>119</v>
      </c>
      <c r="AH5" s="13" t="s">
        <v>119</v>
      </c>
      <c r="AI5" s="13" t="s">
        <v>119</v>
      </c>
      <c r="AJ5" s="13" t="s">
        <v>119</v>
      </c>
      <c r="AK5" s="13" t="s">
        <v>119</v>
      </c>
      <c r="AL5" s="13" t="s">
        <v>119</v>
      </c>
      <c r="AM5" s="13" t="s">
        <v>119</v>
      </c>
      <c r="AN5" s="13" t="s">
        <v>119</v>
      </c>
    </row>
    <row r="6">
      <c r="A6" s="12" t="s">
        <v>117</v>
      </c>
      <c r="B6" s="10"/>
      <c r="C6" s="13" t="s">
        <v>118</v>
      </c>
      <c r="D6" s="13" t="s">
        <v>119</v>
      </c>
      <c r="E6" s="13" t="s">
        <v>119</v>
      </c>
      <c r="F6" s="14" t="s">
        <v>172</v>
      </c>
      <c r="G6" s="13" t="s">
        <v>119</v>
      </c>
      <c r="H6" s="13" t="s">
        <v>173</v>
      </c>
      <c r="I6" s="13" t="s">
        <v>174</v>
      </c>
      <c r="J6" s="13" t="s">
        <v>175</v>
      </c>
      <c r="K6" s="13" t="s">
        <v>176</v>
      </c>
      <c r="L6" s="13" t="s">
        <v>177</v>
      </c>
      <c r="M6" s="13" t="s">
        <v>178</v>
      </c>
      <c r="N6" s="13" t="s">
        <v>179</v>
      </c>
      <c r="O6" s="13" t="s">
        <v>180</v>
      </c>
      <c r="P6" s="13" t="s">
        <v>129</v>
      </c>
      <c r="Q6" s="13" t="s">
        <v>119</v>
      </c>
      <c r="R6" s="13" t="s">
        <v>130</v>
      </c>
      <c r="S6" s="13" t="s">
        <v>131</v>
      </c>
      <c r="T6" s="13" t="s">
        <v>132</v>
      </c>
      <c r="U6" s="15" t="b">
        <v>0</v>
      </c>
      <c r="V6" s="13" t="s">
        <v>119</v>
      </c>
      <c r="W6" s="15"/>
      <c r="X6" s="13" t="s">
        <v>181</v>
      </c>
      <c r="Y6" s="13" t="s">
        <v>182</v>
      </c>
      <c r="Z6" s="13" t="s">
        <v>183</v>
      </c>
      <c r="AA6" s="13" t="s">
        <v>119</v>
      </c>
      <c r="AB6" s="13" t="s">
        <v>119</v>
      </c>
      <c r="AC6" s="13" t="s">
        <v>184</v>
      </c>
      <c r="AD6" s="13" t="s">
        <v>137</v>
      </c>
      <c r="AE6" s="13" t="s">
        <v>119</v>
      </c>
      <c r="AF6" s="13" t="s">
        <v>119</v>
      </c>
      <c r="AG6" s="13" t="s">
        <v>119</v>
      </c>
      <c r="AH6" s="13" t="s">
        <v>119</v>
      </c>
      <c r="AI6" s="13" t="s">
        <v>119</v>
      </c>
      <c r="AJ6" s="13" t="s">
        <v>119</v>
      </c>
      <c r="AK6" s="13" t="s">
        <v>119</v>
      </c>
      <c r="AL6" s="13" t="s">
        <v>119</v>
      </c>
      <c r="AM6" s="13" t="s">
        <v>119</v>
      </c>
      <c r="AN6" s="13" t="s">
        <v>119</v>
      </c>
    </row>
    <row r="7">
      <c r="A7" s="12" t="s">
        <v>117</v>
      </c>
      <c r="B7" s="10"/>
      <c r="C7" s="13" t="s">
        <v>118</v>
      </c>
      <c r="D7" s="13" t="s">
        <v>119</v>
      </c>
      <c r="E7" s="13" t="s">
        <v>119</v>
      </c>
      <c r="F7" s="14" t="s">
        <v>185</v>
      </c>
      <c r="G7" s="13" t="s">
        <v>119</v>
      </c>
      <c r="H7" s="13" t="s">
        <v>186</v>
      </c>
      <c r="I7" s="13" t="s">
        <v>187</v>
      </c>
      <c r="J7" s="13" t="s">
        <v>188</v>
      </c>
      <c r="K7" s="13" t="s">
        <v>189</v>
      </c>
      <c r="L7" s="13" t="s">
        <v>190</v>
      </c>
      <c r="M7" s="13" t="s">
        <v>191</v>
      </c>
      <c r="N7" s="13" t="s">
        <v>192</v>
      </c>
      <c r="O7" s="13" t="s">
        <v>193</v>
      </c>
      <c r="P7" s="13" t="s">
        <v>129</v>
      </c>
      <c r="Q7" s="13" t="s">
        <v>119</v>
      </c>
      <c r="R7" s="13" t="s">
        <v>130</v>
      </c>
      <c r="S7" s="13" t="s">
        <v>131</v>
      </c>
      <c r="T7" s="13" t="s">
        <v>132</v>
      </c>
      <c r="U7" s="15" t="b">
        <v>0</v>
      </c>
      <c r="V7" s="13" t="s">
        <v>119</v>
      </c>
      <c r="W7" s="15"/>
      <c r="X7" s="13" t="s">
        <v>194</v>
      </c>
      <c r="Y7" s="13" t="s">
        <v>134</v>
      </c>
      <c r="Z7" s="13" t="s">
        <v>195</v>
      </c>
      <c r="AA7" s="13" t="s">
        <v>119</v>
      </c>
      <c r="AB7" s="13" t="s">
        <v>119</v>
      </c>
      <c r="AC7" s="13" t="s">
        <v>184</v>
      </c>
      <c r="AD7" s="13" t="s">
        <v>137</v>
      </c>
      <c r="AE7" s="13" t="s">
        <v>119</v>
      </c>
      <c r="AF7" s="13" t="s">
        <v>119</v>
      </c>
      <c r="AG7" s="13" t="s">
        <v>119</v>
      </c>
      <c r="AH7" s="13" t="s">
        <v>119</v>
      </c>
      <c r="AI7" s="13" t="s">
        <v>119</v>
      </c>
      <c r="AJ7" s="13" t="s">
        <v>119</v>
      </c>
      <c r="AK7" s="13" t="s">
        <v>119</v>
      </c>
      <c r="AL7" s="13" t="s">
        <v>119</v>
      </c>
      <c r="AM7" s="13" t="s">
        <v>119</v>
      </c>
      <c r="AN7" s="13" t="s">
        <v>119</v>
      </c>
    </row>
    <row r="8">
      <c r="A8" s="12" t="s">
        <v>117</v>
      </c>
      <c r="B8" s="10"/>
      <c r="C8" s="13" t="s">
        <v>118</v>
      </c>
      <c r="D8" s="13" t="s">
        <v>119</v>
      </c>
      <c r="E8" s="13" t="s">
        <v>119</v>
      </c>
      <c r="F8" s="14" t="s">
        <v>196</v>
      </c>
      <c r="G8" s="13" t="s">
        <v>119</v>
      </c>
      <c r="H8" s="13" t="s">
        <v>197</v>
      </c>
      <c r="I8" s="13" t="s">
        <v>198</v>
      </c>
      <c r="J8" s="13" t="s">
        <v>199</v>
      </c>
      <c r="K8" s="13" t="s">
        <v>200</v>
      </c>
      <c r="L8" s="13" t="s">
        <v>201</v>
      </c>
      <c r="M8" s="13" t="s">
        <v>202</v>
      </c>
      <c r="N8" s="13" t="s">
        <v>168</v>
      </c>
      <c r="O8" s="13" t="s">
        <v>203</v>
      </c>
      <c r="P8" s="13" t="s">
        <v>129</v>
      </c>
      <c r="Q8" s="13" t="s">
        <v>204</v>
      </c>
      <c r="R8" s="13" t="s">
        <v>130</v>
      </c>
      <c r="S8" s="13" t="s">
        <v>131</v>
      </c>
      <c r="T8" s="13" t="s">
        <v>132</v>
      </c>
      <c r="U8" s="15" t="b">
        <v>0</v>
      </c>
      <c r="V8" s="13" t="s">
        <v>119</v>
      </c>
      <c r="W8" s="15"/>
      <c r="X8" s="13" t="s">
        <v>119</v>
      </c>
      <c r="Y8" s="13" t="s">
        <v>119</v>
      </c>
      <c r="Z8" s="13" t="s">
        <v>205</v>
      </c>
      <c r="AA8" s="13" t="s">
        <v>119</v>
      </c>
      <c r="AB8" s="13" t="s">
        <v>119</v>
      </c>
      <c r="AC8" s="13" t="s">
        <v>160</v>
      </c>
      <c r="AD8" s="13" t="s">
        <v>137</v>
      </c>
      <c r="AE8" s="13" t="s">
        <v>119</v>
      </c>
      <c r="AF8" s="13" t="s">
        <v>119</v>
      </c>
      <c r="AG8" s="13" t="s">
        <v>119</v>
      </c>
      <c r="AH8" s="13" t="s">
        <v>119</v>
      </c>
      <c r="AI8" s="13" t="s">
        <v>119</v>
      </c>
      <c r="AJ8" s="13" t="s">
        <v>119</v>
      </c>
      <c r="AK8" s="13" t="s">
        <v>119</v>
      </c>
      <c r="AL8" s="13" t="s">
        <v>119</v>
      </c>
      <c r="AM8" s="13" t="s">
        <v>119</v>
      </c>
      <c r="AN8" s="13" t="s">
        <v>119</v>
      </c>
    </row>
    <row r="9">
      <c r="A9" s="12" t="s">
        <v>117</v>
      </c>
      <c r="B9" s="10"/>
      <c r="C9" s="13" t="s">
        <v>118</v>
      </c>
      <c r="D9" s="13" t="s">
        <v>119</v>
      </c>
      <c r="E9" s="13" t="s">
        <v>119</v>
      </c>
      <c r="F9" s="14" t="s">
        <v>206</v>
      </c>
      <c r="G9" s="13" t="s">
        <v>119</v>
      </c>
      <c r="H9" s="13" t="s">
        <v>207</v>
      </c>
      <c r="I9" s="13" t="s">
        <v>208</v>
      </c>
      <c r="J9" s="13" t="s">
        <v>209</v>
      </c>
      <c r="K9" s="13" t="s">
        <v>210</v>
      </c>
      <c r="L9" s="13" t="s">
        <v>211</v>
      </c>
      <c r="M9" s="13" t="s">
        <v>212</v>
      </c>
      <c r="N9" s="13" t="s">
        <v>213</v>
      </c>
      <c r="O9" s="13" t="s">
        <v>214</v>
      </c>
      <c r="P9" s="13" t="s">
        <v>129</v>
      </c>
      <c r="Q9" s="13" t="s">
        <v>119</v>
      </c>
      <c r="R9" s="13" t="s">
        <v>130</v>
      </c>
      <c r="S9" s="13" t="s">
        <v>131</v>
      </c>
      <c r="T9" s="13" t="s">
        <v>132</v>
      </c>
      <c r="U9" s="15" t="b">
        <v>1</v>
      </c>
      <c r="V9" s="13" t="s">
        <v>119</v>
      </c>
      <c r="W9" s="15"/>
      <c r="X9" s="13" t="s">
        <v>215</v>
      </c>
      <c r="Y9" s="13" t="s">
        <v>134</v>
      </c>
      <c r="Z9" s="13" t="s">
        <v>216</v>
      </c>
      <c r="AA9" s="13" t="s">
        <v>119</v>
      </c>
      <c r="AB9" s="13" t="s">
        <v>119</v>
      </c>
      <c r="AC9" s="13" t="s">
        <v>217</v>
      </c>
      <c r="AD9" s="13" t="s">
        <v>218</v>
      </c>
      <c r="AE9" s="13" t="s">
        <v>119</v>
      </c>
      <c r="AF9" s="13" t="s">
        <v>119</v>
      </c>
      <c r="AG9" s="13" t="s">
        <v>119</v>
      </c>
      <c r="AH9" s="13" t="s">
        <v>119</v>
      </c>
      <c r="AI9" s="13" t="s">
        <v>119</v>
      </c>
      <c r="AJ9" s="13" t="s">
        <v>119</v>
      </c>
      <c r="AK9" s="13" t="s">
        <v>119</v>
      </c>
      <c r="AL9" s="13" t="s">
        <v>119</v>
      </c>
      <c r="AM9" s="13" t="s">
        <v>119</v>
      </c>
      <c r="AN9" s="13" t="s">
        <v>119</v>
      </c>
    </row>
    <row r="10">
      <c r="A10" s="12" t="s">
        <v>117</v>
      </c>
      <c r="B10" s="10"/>
      <c r="C10" s="13" t="s">
        <v>118</v>
      </c>
      <c r="D10" s="13" t="s">
        <v>119</v>
      </c>
      <c r="E10" s="13" t="s">
        <v>119</v>
      </c>
      <c r="F10" s="14" t="s">
        <v>219</v>
      </c>
      <c r="G10" s="13" t="s">
        <v>119</v>
      </c>
      <c r="H10" s="13" t="s">
        <v>220</v>
      </c>
      <c r="I10" s="13" t="s">
        <v>221</v>
      </c>
      <c r="J10" s="13" t="s">
        <v>222</v>
      </c>
      <c r="K10" s="13" t="s">
        <v>223</v>
      </c>
      <c r="L10" s="13" t="s">
        <v>224</v>
      </c>
      <c r="M10" s="13" t="s">
        <v>225</v>
      </c>
      <c r="N10" s="13" t="s">
        <v>145</v>
      </c>
      <c r="O10" s="13" t="s">
        <v>226</v>
      </c>
      <c r="P10" s="13" t="s">
        <v>129</v>
      </c>
      <c r="Q10" s="13" t="s">
        <v>119</v>
      </c>
      <c r="R10" s="13" t="s">
        <v>130</v>
      </c>
      <c r="S10" s="13" t="s">
        <v>131</v>
      </c>
      <c r="T10" s="13" t="s">
        <v>132</v>
      </c>
      <c r="U10" s="15" t="b">
        <v>0</v>
      </c>
      <c r="V10" s="13" t="s">
        <v>119</v>
      </c>
      <c r="W10" s="15"/>
      <c r="X10" s="13" t="s">
        <v>119</v>
      </c>
      <c r="Y10" s="13" t="s">
        <v>119</v>
      </c>
      <c r="Z10" s="13" t="s">
        <v>227</v>
      </c>
      <c r="AA10" s="13" t="s">
        <v>119</v>
      </c>
      <c r="AB10" s="13" t="s">
        <v>119</v>
      </c>
      <c r="AC10" s="13" t="s">
        <v>136</v>
      </c>
      <c r="AD10" s="13" t="s">
        <v>137</v>
      </c>
      <c r="AE10" s="13" t="s">
        <v>119</v>
      </c>
      <c r="AF10" s="13" t="s">
        <v>119</v>
      </c>
      <c r="AG10" s="13" t="s">
        <v>119</v>
      </c>
      <c r="AH10" s="13" t="s">
        <v>119</v>
      </c>
      <c r="AI10" s="13" t="s">
        <v>119</v>
      </c>
      <c r="AJ10" s="13" t="s">
        <v>119</v>
      </c>
      <c r="AK10" s="13" t="s">
        <v>119</v>
      </c>
      <c r="AL10" s="13" t="s">
        <v>119</v>
      </c>
      <c r="AM10" s="13" t="s">
        <v>119</v>
      </c>
      <c r="AN10" s="13" t="s">
        <v>119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8:B8"/>
    <mergeCell ref="A9:B9"/>
    <mergeCell ref="A10:B10"/>
    <mergeCell ref="A1:B1"/>
    <mergeCell ref="A2:B2"/>
    <mergeCell ref="A3:B3"/>
    <mergeCell ref="A4:B4"/>
    <mergeCell ref="A5:B5"/>
    <mergeCell ref="A6:B6"/>
    <mergeCell ref="A7:B7"/>
  </mergeCells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6.29"/>
    <col customWidth="1" hidden="1" min="3" max="3" width="20.43"/>
    <col customWidth="1" hidden="1" min="4" max="4" width="9.43"/>
    <col customWidth="1" hidden="1" min="5" max="5" width="8.29"/>
    <col customWidth="1" min="6" max="6" width="24.86"/>
    <col customWidth="1" hidden="1" min="7" max="7" width="15.43"/>
    <col customWidth="1" hidden="1" min="8" max="9" width="9.29"/>
    <col customWidth="1" min="10" max="10" width="6.0"/>
    <col customWidth="1" min="11" max="11" width="39.29"/>
    <col customWidth="1" min="12" max="13" width="42.14"/>
    <col customWidth="1" min="14" max="26" width="8.86"/>
  </cols>
  <sheetData>
    <row r="1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7"/>
      <c r="L1" s="18"/>
      <c r="M1" s="18"/>
      <c r="N1" s="18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20" t="s">
        <v>228</v>
      </c>
      <c r="B2" s="20" t="s">
        <v>229</v>
      </c>
      <c r="C2" s="20" t="s">
        <v>230</v>
      </c>
      <c r="D2" s="20" t="s">
        <v>231</v>
      </c>
      <c r="E2" s="20" t="s">
        <v>232</v>
      </c>
      <c r="F2" s="20" t="s">
        <v>233</v>
      </c>
      <c r="G2" s="20" t="s">
        <v>234</v>
      </c>
      <c r="H2" s="20" t="s">
        <v>235</v>
      </c>
      <c r="I2" s="20" t="s">
        <v>236</v>
      </c>
      <c r="J2" s="20" t="s">
        <v>237</v>
      </c>
      <c r="K2" s="21" t="s">
        <v>238</v>
      </c>
      <c r="L2" s="21" t="s">
        <v>239</v>
      </c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22" t="s">
        <v>75</v>
      </c>
      <c r="B3" s="22" t="s">
        <v>0</v>
      </c>
      <c r="C3" s="22">
        <v>1.0</v>
      </c>
      <c r="D3" s="22">
        <v>1.0</v>
      </c>
      <c r="E3" s="22" t="s">
        <v>119</v>
      </c>
      <c r="F3" s="23" t="s">
        <v>119</v>
      </c>
      <c r="G3" s="22" t="s">
        <v>119</v>
      </c>
      <c r="H3" s="22" t="s">
        <v>74</v>
      </c>
      <c r="I3" s="22" t="s">
        <v>240</v>
      </c>
      <c r="J3" s="22" t="s">
        <v>241</v>
      </c>
      <c r="K3" s="24" t="s">
        <v>242</v>
      </c>
      <c r="L3" s="24" t="s">
        <v>242</v>
      </c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22" t="s">
        <v>75</v>
      </c>
      <c r="B4" s="22" t="s">
        <v>1</v>
      </c>
      <c r="C4" s="22">
        <f t="shared" ref="C4:C53" si="1">SUM(C3+D3)</f>
        <v>2</v>
      </c>
      <c r="D4" s="22">
        <v>1.0</v>
      </c>
      <c r="E4" s="22"/>
      <c r="F4" s="23"/>
      <c r="G4" s="22"/>
      <c r="H4" s="22" t="s">
        <v>75</v>
      </c>
      <c r="I4" s="22" t="s">
        <v>240</v>
      </c>
      <c r="J4" s="22" t="s">
        <v>241</v>
      </c>
      <c r="K4" s="24" t="s">
        <v>243</v>
      </c>
      <c r="L4" s="24" t="s">
        <v>243</v>
      </c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22" t="s">
        <v>75</v>
      </c>
      <c r="B5" s="22" t="s">
        <v>2</v>
      </c>
      <c r="C5" s="22">
        <f t="shared" si="1"/>
        <v>3</v>
      </c>
      <c r="D5" s="22">
        <v>12.0</v>
      </c>
      <c r="E5" s="22" t="s">
        <v>119</v>
      </c>
      <c r="F5" s="23" t="s">
        <v>119</v>
      </c>
      <c r="G5" s="22" t="s">
        <v>240</v>
      </c>
      <c r="H5" s="22" t="s">
        <v>119</v>
      </c>
      <c r="I5" s="22" t="s">
        <v>240</v>
      </c>
      <c r="J5" s="22" t="s">
        <v>244</v>
      </c>
      <c r="K5" s="24" t="s">
        <v>245</v>
      </c>
      <c r="L5" s="25" t="s">
        <v>246</v>
      </c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22" t="s">
        <v>75</v>
      </c>
      <c r="B6" s="22" t="s">
        <v>3</v>
      </c>
      <c r="C6" s="22">
        <f t="shared" si="1"/>
        <v>15</v>
      </c>
      <c r="D6" s="22">
        <v>13.0</v>
      </c>
      <c r="E6" s="22" t="s">
        <v>119</v>
      </c>
      <c r="F6" s="23" t="s">
        <v>119</v>
      </c>
      <c r="G6" s="22" t="s">
        <v>240</v>
      </c>
      <c r="H6" s="22" t="s">
        <v>119</v>
      </c>
      <c r="I6" s="22" t="s">
        <v>240</v>
      </c>
      <c r="J6" s="22" t="s">
        <v>244</v>
      </c>
      <c r="K6" s="24" t="s">
        <v>247</v>
      </c>
      <c r="L6" s="24" t="s">
        <v>82</v>
      </c>
      <c r="M6" s="1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22" t="s">
        <v>75</v>
      </c>
      <c r="B7" s="22" t="s">
        <v>4</v>
      </c>
      <c r="C7" s="22">
        <f t="shared" si="1"/>
        <v>28</v>
      </c>
      <c r="D7" s="22">
        <v>24.0</v>
      </c>
      <c r="E7" s="22" t="s">
        <v>119</v>
      </c>
      <c r="F7" s="23" t="s">
        <v>248</v>
      </c>
      <c r="G7" s="22" t="s">
        <v>119</v>
      </c>
      <c r="H7" s="22" t="s">
        <v>119</v>
      </c>
      <c r="I7" s="22" t="s">
        <v>240</v>
      </c>
      <c r="J7" s="22" t="s">
        <v>241</v>
      </c>
      <c r="K7" s="24" t="s">
        <v>249</v>
      </c>
      <c r="L7" s="24" t="s">
        <v>250</v>
      </c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26" t="s">
        <v>75</v>
      </c>
      <c r="B8" s="26" t="s">
        <v>5</v>
      </c>
      <c r="C8" s="26">
        <f t="shared" si="1"/>
        <v>52</v>
      </c>
      <c r="D8" s="26">
        <v>8.0</v>
      </c>
      <c r="E8" s="26" t="s">
        <v>119</v>
      </c>
      <c r="F8" s="27" t="s">
        <v>119</v>
      </c>
      <c r="G8" s="26" t="s">
        <v>119</v>
      </c>
      <c r="H8" s="26" t="s">
        <v>119</v>
      </c>
      <c r="I8" s="26"/>
      <c r="J8" s="26" t="s">
        <v>241</v>
      </c>
      <c r="K8" s="25" t="s">
        <v>246</v>
      </c>
      <c r="L8" s="25" t="s">
        <v>246</v>
      </c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26" t="s">
        <v>75</v>
      </c>
      <c r="B9" s="26" t="s">
        <v>6</v>
      </c>
      <c r="C9" s="26">
        <f t="shared" si="1"/>
        <v>60</v>
      </c>
      <c r="D9" s="26">
        <v>7.0</v>
      </c>
      <c r="E9" s="26" t="s">
        <v>119</v>
      </c>
      <c r="F9" s="27" t="s">
        <v>251</v>
      </c>
      <c r="G9" s="26" t="s">
        <v>119</v>
      </c>
      <c r="H9" s="26" t="s">
        <v>119</v>
      </c>
      <c r="I9" s="26"/>
      <c r="J9" s="26" t="s">
        <v>241</v>
      </c>
      <c r="K9" s="25" t="s">
        <v>246</v>
      </c>
      <c r="L9" s="25" t="s">
        <v>246</v>
      </c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26" t="s">
        <v>75</v>
      </c>
      <c r="B10" s="26" t="s">
        <v>7</v>
      </c>
      <c r="C10" s="26">
        <f t="shared" si="1"/>
        <v>67</v>
      </c>
      <c r="D10" s="26">
        <v>7.0</v>
      </c>
      <c r="E10" s="26" t="s">
        <v>119</v>
      </c>
      <c r="F10" s="27" t="s">
        <v>119</v>
      </c>
      <c r="G10" s="26" t="s">
        <v>119</v>
      </c>
      <c r="H10" s="26" t="s">
        <v>119</v>
      </c>
      <c r="I10" s="26"/>
      <c r="J10" s="26" t="s">
        <v>241</v>
      </c>
      <c r="K10" s="25" t="s">
        <v>246</v>
      </c>
      <c r="L10" s="25" t="s">
        <v>246</v>
      </c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22" t="s">
        <v>75</v>
      </c>
      <c r="B11" s="22" t="s">
        <v>8</v>
      </c>
      <c r="C11" s="22">
        <f t="shared" si="1"/>
        <v>74</v>
      </c>
      <c r="D11" s="22">
        <v>8.0</v>
      </c>
      <c r="E11" s="22" t="s">
        <v>77</v>
      </c>
      <c r="F11" s="23" t="s">
        <v>252</v>
      </c>
      <c r="G11" s="22" t="s">
        <v>119</v>
      </c>
      <c r="H11" s="22" t="s">
        <v>119</v>
      </c>
      <c r="I11" s="22"/>
      <c r="J11" s="22" t="s">
        <v>241</v>
      </c>
      <c r="K11" s="24" t="s">
        <v>253</v>
      </c>
      <c r="L11" s="24" t="s">
        <v>253</v>
      </c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22" t="s">
        <v>75</v>
      </c>
      <c r="B12" s="22" t="s">
        <v>9</v>
      </c>
      <c r="C12" s="22">
        <f t="shared" si="1"/>
        <v>82</v>
      </c>
      <c r="D12" s="22">
        <v>8.0</v>
      </c>
      <c r="E12" s="22" t="s">
        <v>77</v>
      </c>
      <c r="F12" s="23" t="s">
        <v>252</v>
      </c>
      <c r="G12" s="22" t="s">
        <v>119</v>
      </c>
      <c r="H12" s="22" t="s">
        <v>119</v>
      </c>
      <c r="I12" s="22"/>
      <c r="J12" s="22" t="s">
        <v>241</v>
      </c>
      <c r="K12" s="24" t="s">
        <v>254</v>
      </c>
      <c r="L12" s="24" t="s">
        <v>254</v>
      </c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26" t="s">
        <v>75</v>
      </c>
      <c r="B13" s="26" t="s">
        <v>10</v>
      </c>
      <c r="C13" s="26">
        <f t="shared" si="1"/>
        <v>90</v>
      </c>
      <c r="D13" s="26">
        <v>8.0</v>
      </c>
      <c r="E13" s="26" t="s">
        <v>77</v>
      </c>
      <c r="F13" s="27" t="s">
        <v>252</v>
      </c>
      <c r="G13" s="26" t="s">
        <v>119</v>
      </c>
      <c r="H13" s="26" t="s">
        <v>119</v>
      </c>
      <c r="I13" s="26"/>
      <c r="J13" s="26" t="s">
        <v>241</v>
      </c>
      <c r="K13" s="25" t="s">
        <v>246</v>
      </c>
      <c r="L13" s="25" t="s">
        <v>246</v>
      </c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26" t="s">
        <v>75</v>
      </c>
      <c r="B14" s="26" t="s">
        <v>11</v>
      </c>
      <c r="C14" s="26">
        <f t="shared" si="1"/>
        <v>98</v>
      </c>
      <c r="D14" s="26">
        <v>8.0</v>
      </c>
      <c r="E14" s="26" t="s">
        <v>77</v>
      </c>
      <c r="F14" s="27" t="s">
        <v>252</v>
      </c>
      <c r="G14" s="26"/>
      <c r="H14" s="26"/>
      <c r="I14" s="26"/>
      <c r="J14" s="26" t="s">
        <v>241</v>
      </c>
      <c r="K14" s="25" t="s">
        <v>246</v>
      </c>
      <c r="L14" s="25" t="s">
        <v>246</v>
      </c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26" t="s">
        <v>75</v>
      </c>
      <c r="B15" s="26" t="s">
        <v>12</v>
      </c>
      <c r="C15" s="26">
        <f t="shared" si="1"/>
        <v>106</v>
      </c>
      <c r="D15" s="26">
        <v>15.0</v>
      </c>
      <c r="E15" s="26" t="s">
        <v>119</v>
      </c>
      <c r="F15" s="27" t="s">
        <v>119</v>
      </c>
      <c r="G15" s="26" t="s">
        <v>119</v>
      </c>
      <c r="H15" s="26" t="s">
        <v>119</v>
      </c>
      <c r="I15" s="26"/>
      <c r="J15" s="26" t="s">
        <v>241</v>
      </c>
      <c r="K15" s="25" t="s">
        <v>246</v>
      </c>
      <c r="L15" s="25" t="s">
        <v>246</v>
      </c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26" t="s">
        <v>75</v>
      </c>
      <c r="B16" s="26" t="s">
        <v>13</v>
      </c>
      <c r="C16" s="26">
        <f t="shared" si="1"/>
        <v>121</v>
      </c>
      <c r="D16" s="26">
        <v>25.0</v>
      </c>
      <c r="E16" s="26" t="s">
        <v>119</v>
      </c>
      <c r="F16" s="27" t="s">
        <v>119</v>
      </c>
      <c r="G16" s="26" t="s">
        <v>119</v>
      </c>
      <c r="H16" s="26" t="s">
        <v>119</v>
      </c>
      <c r="I16" s="26"/>
      <c r="J16" s="26" t="s">
        <v>241</v>
      </c>
      <c r="K16" s="25" t="s">
        <v>246</v>
      </c>
      <c r="L16" s="25" t="s">
        <v>246</v>
      </c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26" t="s">
        <v>75</v>
      </c>
      <c r="B17" s="26" t="s">
        <v>14</v>
      </c>
      <c r="C17" s="26">
        <f t="shared" si="1"/>
        <v>146</v>
      </c>
      <c r="D17" s="26">
        <v>10.0</v>
      </c>
      <c r="E17" s="26" t="s">
        <v>119</v>
      </c>
      <c r="F17" s="27" t="s">
        <v>119</v>
      </c>
      <c r="G17" s="26" t="s">
        <v>119</v>
      </c>
      <c r="H17" s="26" t="s">
        <v>119</v>
      </c>
      <c r="I17" s="26"/>
      <c r="J17" s="26" t="s">
        <v>241</v>
      </c>
      <c r="K17" s="25" t="s">
        <v>246</v>
      </c>
      <c r="L17" s="25" t="s">
        <v>246</v>
      </c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26" t="s">
        <v>75</v>
      </c>
      <c r="B18" s="26" t="s">
        <v>15</v>
      </c>
      <c r="C18" s="26">
        <f t="shared" si="1"/>
        <v>156</v>
      </c>
      <c r="D18" s="26">
        <v>30.0</v>
      </c>
      <c r="E18" s="26"/>
      <c r="F18" s="27"/>
      <c r="G18" s="26"/>
      <c r="H18" s="26"/>
      <c r="I18" s="26"/>
      <c r="J18" s="26" t="s">
        <v>241</v>
      </c>
      <c r="K18" s="25" t="s">
        <v>246</v>
      </c>
      <c r="L18" s="25" t="s">
        <v>246</v>
      </c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22" t="s">
        <v>75</v>
      </c>
      <c r="B19" s="22" t="s">
        <v>16</v>
      </c>
      <c r="C19" s="22">
        <f t="shared" si="1"/>
        <v>186</v>
      </c>
      <c r="D19" s="22">
        <v>30.0</v>
      </c>
      <c r="E19" s="22" t="s">
        <v>119</v>
      </c>
      <c r="F19" s="23" t="s">
        <v>119</v>
      </c>
      <c r="G19" s="22" t="s">
        <v>119</v>
      </c>
      <c r="H19" s="22" t="s">
        <v>119</v>
      </c>
      <c r="I19" s="22" t="s">
        <v>240</v>
      </c>
      <c r="J19" s="22" t="s">
        <v>241</v>
      </c>
      <c r="K19" s="24" t="s">
        <v>255</v>
      </c>
      <c r="L19" s="28" t="s">
        <v>256</v>
      </c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22" t="s">
        <v>75</v>
      </c>
      <c r="B20" s="22" t="s">
        <v>17</v>
      </c>
      <c r="C20" s="22">
        <f t="shared" si="1"/>
        <v>216</v>
      </c>
      <c r="D20" s="22">
        <v>30.0</v>
      </c>
      <c r="E20" s="22" t="s">
        <v>119</v>
      </c>
      <c r="F20" s="23" t="s">
        <v>119</v>
      </c>
      <c r="G20" s="22" t="s">
        <v>119</v>
      </c>
      <c r="H20" s="22" t="s">
        <v>119</v>
      </c>
      <c r="I20" s="22" t="s">
        <v>240</v>
      </c>
      <c r="J20" s="22" t="s">
        <v>241</v>
      </c>
      <c r="K20" s="24" t="s">
        <v>257</v>
      </c>
      <c r="L20" s="29" t="s">
        <v>88</v>
      </c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22" t="s">
        <v>75</v>
      </c>
      <c r="B21" s="22" t="s">
        <v>18</v>
      </c>
      <c r="C21" s="22">
        <f t="shared" si="1"/>
        <v>246</v>
      </c>
      <c r="D21" s="22">
        <v>30.0</v>
      </c>
      <c r="E21" s="22" t="s">
        <v>119</v>
      </c>
      <c r="F21" s="23" t="s">
        <v>119</v>
      </c>
      <c r="G21" s="22" t="s">
        <v>119</v>
      </c>
      <c r="H21" s="22" t="s">
        <v>119</v>
      </c>
      <c r="I21" s="22" t="s">
        <v>240</v>
      </c>
      <c r="J21" s="22" t="s">
        <v>241</v>
      </c>
      <c r="K21" s="24" t="s">
        <v>258</v>
      </c>
      <c r="L21" s="25" t="s">
        <v>246</v>
      </c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22" t="s">
        <v>75</v>
      </c>
      <c r="B22" s="22" t="s">
        <v>19</v>
      </c>
      <c r="C22" s="22">
        <f t="shared" si="1"/>
        <v>276</v>
      </c>
      <c r="D22" s="22">
        <v>25.0</v>
      </c>
      <c r="E22" s="22" t="s">
        <v>119</v>
      </c>
      <c r="F22" s="23" t="s">
        <v>119</v>
      </c>
      <c r="G22" s="22" t="s">
        <v>119</v>
      </c>
      <c r="H22" s="22" t="s">
        <v>119</v>
      </c>
      <c r="I22" s="22" t="s">
        <v>240</v>
      </c>
      <c r="J22" s="22" t="s">
        <v>241</v>
      </c>
      <c r="K22" s="24" t="s">
        <v>257</v>
      </c>
      <c r="L22" s="29" t="s">
        <v>89</v>
      </c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22" t="s">
        <v>75</v>
      </c>
      <c r="B23" s="22" t="s">
        <v>20</v>
      </c>
      <c r="C23" s="22">
        <f t="shared" si="1"/>
        <v>301</v>
      </c>
      <c r="D23" s="22">
        <v>3.0</v>
      </c>
      <c r="E23" s="22" t="s">
        <v>119</v>
      </c>
      <c r="F23" s="23" t="s">
        <v>119</v>
      </c>
      <c r="G23" s="22" t="s">
        <v>119</v>
      </c>
      <c r="H23" s="22" t="s">
        <v>119</v>
      </c>
      <c r="I23" s="22" t="s">
        <v>240</v>
      </c>
      <c r="J23" s="22" t="s">
        <v>241</v>
      </c>
      <c r="K23" s="24" t="s">
        <v>257</v>
      </c>
      <c r="L23" s="29" t="s">
        <v>90</v>
      </c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22" t="s">
        <v>75</v>
      </c>
      <c r="B24" s="22" t="s">
        <v>21</v>
      </c>
      <c r="C24" s="22">
        <f t="shared" si="1"/>
        <v>304</v>
      </c>
      <c r="D24" s="22">
        <v>2.0</v>
      </c>
      <c r="E24" s="22" t="s">
        <v>119</v>
      </c>
      <c r="F24" s="23" t="s">
        <v>259</v>
      </c>
      <c r="G24" s="22" t="s">
        <v>119</v>
      </c>
      <c r="H24" s="22" t="s">
        <v>119</v>
      </c>
      <c r="I24" s="22" t="s">
        <v>240</v>
      </c>
      <c r="J24" s="22" t="s">
        <v>241</v>
      </c>
      <c r="K24" s="24" t="s">
        <v>260</v>
      </c>
      <c r="L24" s="29" t="s">
        <v>92</v>
      </c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22" t="s">
        <v>75</v>
      </c>
      <c r="B25" s="22" t="s">
        <v>22</v>
      </c>
      <c r="C25" s="22">
        <f t="shared" si="1"/>
        <v>306</v>
      </c>
      <c r="D25" s="22">
        <v>10.0</v>
      </c>
      <c r="E25" s="22" t="s">
        <v>119</v>
      </c>
      <c r="F25" s="23" t="s">
        <v>119</v>
      </c>
      <c r="G25" s="22" t="s">
        <v>119</v>
      </c>
      <c r="H25" s="22" t="s">
        <v>119</v>
      </c>
      <c r="I25" s="22" t="s">
        <v>240</v>
      </c>
      <c r="J25" s="22" t="s">
        <v>241</v>
      </c>
      <c r="K25" s="24" t="s">
        <v>257</v>
      </c>
      <c r="L25" s="29" t="s">
        <v>91</v>
      </c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26" t="s">
        <v>75</v>
      </c>
      <c r="B26" s="26" t="s">
        <v>23</v>
      </c>
      <c r="C26" s="26">
        <f t="shared" si="1"/>
        <v>316</v>
      </c>
      <c r="D26" s="26">
        <v>8.0</v>
      </c>
      <c r="E26" s="26" t="s">
        <v>77</v>
      </c>
      <c r="F26" s="27" t="s">
        <v>252</v>
      </c>
      <c r="G26" s="26" t="s">
        <v>119</v>
      </c>
      <c r="H26" s="26" t="s">
        <v>119</v>
      </c>
      <c r="I26" s="26"/>
      <c r="J26" s="26" t="s">
        <v>241</v>
      </c>
      <c r="K26" s="25" t="s">
        <v>246</v>
      </c>
      <c r="L26" s="25" t="s">
        <v>246</v>
      </c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26" t="s">
        <v>75</v>
      </c>
      <c r="B27" s="26" t="s">
        <v>24</v>
      </c>
      <c r="C27" s="26">
        <f t="shared" si="1"/>
        <v>324</v>
      </c>
      <c r="D27" s="26">
        <v>10.0</v>
      </c>
      <c r="E27" s="26" t="s">
        <v>119</v>
      </c>
      <c r="F27" s="27" t="s">
        <v>119</v>
      </c>
      <c r="G27" s="26" t="s">
        <v>119</v>
      </c>
      <c r="H27" s="26" t="s">
        <v>119</v>
      </c>
      <c r="I27" s="26"/>
      <c r="J27" s="26" t="s">
        <v>241</v>
      </c>
      <c r="K27" s="25" t="s">
        <v>246</v>
      </c>
      <c r="L27" s="25" t="s">
        <v>246</v>
      </c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22" t="s">
        <v>75</v>
      </c>
      <c r="B28" s="22" t="s">
        <v>25</v>
      </c>
      <c r="C28" s="22">
        <f t="shared" si="1"/>
        <v>334</v>
      </c>
      <c r="D28" s="22">
        <v>30.0</v>
      </c>
      <c r="E28" s="22" t="s">
        <v>119</v>
      </c>
      <c r="F28" s="23" t="s">
        <v>119</v>
      </c>
      <c r="G28" s="22" t="s">
        <v>119</v>
      </c>
      <c r="H28" s="22" t="s">
        <v>119</v>
      </c>
      <c r="I28" s="22"/>
      <c r="J28" s="22" t="s">
        <v>241</v>
      </c>
      <c r="K28" s="24" t="s">
        <v>261</v>
      </c>
      <c r="L28" s="25" t="s">
        <v>246</v>
      </c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22" t="s">
        <v>75</v>
      </c>
      <c r="B29" s="22" t="s">
        <v>26</v>
      </c>
      <c r="C29" s="22">
        <f t="shared" si="1"/>
        <v>364</v>
      </c>
      <c r="D29" s="22">
        <v>30.0</v>
      </c>
      <c r="E29" s="22" t="s">
        <v>119</v>
      </c>
      <c r="F29" s="23" t="s">
        <v>119</v>
      </c>
      <c r="G29" s="22" t="s">
        <v>119</v>
      </c>
      <c r="H29" s="22" t="s">
        <v>119</v>
      </c>
      <c r="I29" s="22"/>
      <c r="J29" s="22" t="s">
        <v>241</v>
      </c>
      <c r="K29" s="24" t="s">
        <v>88</v>
      </c>
      <c r="L29" s="25" t="s">
        <v>246</v>
      </c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6" t="s">
        <v>75</v>
      </c>
      <c r="B30" s="26" t="s">
        <v>27</v>
      </c>
      <c r="C30" s="26">
        <f t="shared" si="1"/>
        <v>394</v>
      </c>
      <c r="D30" s="26">
        <v>30.0</v>
      </c>
      <c r="E30" s="26" t="s">
        <v>119</v>
      </c>
      <c r="F30" s="27" t="s">
        <v>119</v>
      </c>
      <c r="G30" s="26" t="s">
        <v>119</v>
      </c>
      <c r="H30" s="26" t="s">
        <v>119</v>
      </c>
      <c r="I30" s="26"/>
      <c r="J30" s="26" t="s">
        <v>241</v>
      </c>
      <c r="K30" s="25" t="s">
        <v>246</v>
      </c>
      <c r="L30" s="25" t="s">
        <v>246</v>
      </c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2" t="s">
        <v>75</v>
      </c>
      <c r="B31" s="22" t="s">
        <v>28</v>
      </c>
      <c r="C31" s="22">
        <f t="shared" si="1"/>
        <v>424</v>
      </c>
      <c r="D31" s="22">
        <v>25.0</v>
      </c>
      <c r="E31" s="22" t="s">
        <v>119</v>
      </c>
      <c r="F31" s="23" t="s">
        <v>119</v>
      </c>
      <c r="G31" s="22" t="s">
        <v>119</v>
      </c>
      <c r="H31" s="22" t="s">
        <v>119</v>
      </c>
      <c r="I31" s="22"/>
      <c r="J31" s="22" t="s">
        <v>241</v>
      </c>
      <c r="K31" s="24" t="s">
        <v>89</v>
      </c>
      <c r="L31" s="25" t="s">
        <v>246</v>
      </c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2" t="s">
        <v>75</v>
      </c>
      <c r="B32" s="22" t="s">
        <v>29</v>
      </c>
      <c r="C32" s="22">
        <f t="shared" si="1"/>
        <v>449</v>
      </c>
      <c r="D32" s="22">
        <v>3.0</v>
      </c>
      <c r="E32" s="22" t="s">
        <v>119</v>
      </c>
      <c r="F32" s="23" t="s">
        <v>119</v>
      </c>
      <c r="G32" s="22" t="s">
        <v>119</v>
      </c>
      <c r="H32" s="22" t="s">
        <v>119</v>
      </c>
      <c r="I32" s="22"/>
      <c r="J32" s="22" t="s">
        <v>241</v>
      </c>
      <c r="K32" s="24" t="s">
        <v>90</v>
      </c>
      <c r="L32" s="25" t="s">
        <v>246</v>
      </c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22" t="s">
        <v>75</v>
      </c>
      <c r="B33" s="22" t="s">
        <v>30</v>
      </c>
      <c r="C33" s="22">
        <f t="shared" si="1"/>
        <v>452</v>
      </c>
      <c r="D33" s="22">
        <v>10.0</v>
      </c>
      <c r="E33" s="22" t="s">
        <v>119</v>
      </c>
      <c r="F33" s="23" t="s">
        <v>119</v>
      </c>
      <c r="G33" s="22" t="s">
        <v>119</v>
      </c>
      <c r="H33" s="22" t="s">
        <v>119</v>
      </c>
      <c r="I33" s="22"/>
      <c r="J33" s="22" t="s">
        <v>241</v>
      </c>
      <c r="K33" s="24" t="s">
        <v>91</v>
      </c>
      <c r="L33" s="25" t="s">
        <v>246</v>
      </c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22" t="s">
        <v>75</v>
      </c>
      <c r="B34" s="22" t="s">
        <v>31</v>
      </c>
      <c r="C34" s="22">
        <f t="shared" si="1"/>
        <v>462</v>
      </c>
      <c r="D34" s="22">
        <v>2.0</v>
      </c>
      <c r="E34" s="22" t="s">
        <v>119</v>
      </c>
      <c r="F34" s="23" t="s">
        <v>259</v>
      </c>
      <c r="G34" s="22" t="s">
        <v>119</v>
      </c>
      <c r="H34" s="22" t="s">
        <v>119</v>
      </c>
      <c r="I34" s="22"/>
      <c r="J34" s="22" t="s">
        <v>241</v>
      </c>
      <c r="K34" s="24" t="s">
        <v>92</v>
      </c>
      <c r="L34" s="25" t="s">
        <v>246</v>
      </c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26" t="s">
        <v>75</v>
      </c>
      <c r="B35" s="26" t="s">
        <v>32</v>
      </c>
      <c r="C35" s="26">
        <f t="shared" si="1"/>
        <v>464</v>
      </c>
      <c r="D35" s="26">
        <v>30.0</v>
      </c>
      <c r="E35" s="26" t="s">
        <v>119</v>
      </c>
      <c r="F35" s="27" t="s">
        <v>119</v>
      </c>
      <c r="G35" s="26" t="s">
        <v>119</v>
      </c>
      <c r="H35" s="26" t="s">
        <v>119</v>
      </c>
      <c r="I35" s="26" t="s">
        <v>240</v>
      </c>
      <c r="J35" s="26" t="s">
        <v>241</v>
      </c>
      <c r="K35" s="25" t="s">
        <v>246</v>
      </c>
      <c r="L35" s="25" t="s">
        <v>246</v>
      </c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26" t="s">
        <v>75</v>
      </c>
      <c r="B36" s="26" t="s">
        <v>33</v>
      </c>
      <c r="C36" s="26">
        <f t="shared" si="1"/>
        <v>494</v>
      </c>
      <c r="D36" s="26">
        <v>30.0</v>
      </c>
      <c r="E36" s="26" t="s">
        <v>119</v>
      </c>
      <c r="F36" s="27" t="s">
        <v>119</v>
      </c>
      <c r="G36" s="26" t="s">
        <v>119</v>
      </c>
      <c r="H36" s="26" t="s">
        <v>119</v>
      </c>
      <c r="I36" s="26" t="s">
        <v>240</v>
      </c>
      <c r="J36" s="26" t="s">
        <v>241</v>
      </c>
      <c r="K36" s="25" t="s">
        <v>246</v>
      </c>
      <c r="L36" s="25" t="s">
        <v>246</v>
      </c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26" t="s">
        <v>75</v>
      </c>
      <c r="B37" s="26" t="s">
        <v>34</v>
      </c>
      <c r="C37" s="26">
        <f t="shared" si="1"/>
        <v>524</v>
      </c>
      <c r="D37" s="26">
        <v>30.0</v>
      </c>
      <c r="E37" s="26" t="s">
        <v>119</v>
      </c>
      <c r="F37" s="27" t="s">
        <v>119</v>
      </c>
      <c r="G37" s="26" t="s">
        <v>119</v>
      </c>
      <c r="H37" s="26" t="s">
        <v>119</v>
      </c>
      <c r="I37" s="26" t="s">
        <v>240</v>
      </c>
      <c r="J37" s="26" t="s">
        <v>241</v>
      </c>
      <c r="K37" s="25" t="s">
        <v>246</v>
      </c>
      <c r="L37" s="25" t="s">
        <v>246</v>
      </c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26" t="s">
        <v>75</v>
      </c>
      <c r="B38" s="26" t="s">
        <v>35</v>
      </c>
      <c r="C38" s="26">
        <f t="shared" si="1"/>
        <v>554</v>
      </c>
      <c r="D38" s="26">
        <v>25.0</v>
      </c>
      <c r="E38" s="26" t="s">
        <v>119</v>
      </c>
      <c r="F38" s="27" t="s">
        <v>119</v>
      </c>
      <c r="G38" s="26" t="s">
        <v>119</v>
      </c>
      <c r="H38" s="26" t="s">
        <v>119</v>
      </c>
      <c r="I38" s="26" t="s">
        <v>240</v>
      </c>
      <c r="J38" s="26" t="s">
        <v>241</v>
      </c>
      <c r="K38" s="25" t="s">
        <v>246</v>
      </c>
      <c r="L38" s="25" t="s">
        <v>246</v>
      </c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26" t="s">
        <v>75</v>
      </c>
      <c r="B39" s="26" t="s">
        <v>36</v>
      </c>
      <c r="C39" s="26">
        <f t="shared" si="1"/>
        <v>579</v>
      </c>
      <c r="D39" s="26">
        <v>3.0</v>
      </c>
      <c r="E39" s="26" t="s">
        <v>119</v>
      </c>
      <c r="F39" s="27" t="s">
        <v>119</v>
      </c>
      <c r="G39" s="26" t="s">
        <v>119</v>
      </c>
      <c r="H39" s="26" t="s">
        <v>119</v>
      </c>
      <c r="I39" s="26" t="s">
        <v>240</v>
      </c>
      <c r="J39" s="26" t="s">
        <v>241</v>
      </c>
      <c r="K39" s="25" t="s">
        <v>246</v>
      </c>
      <c r="L39" s="25" t="s">
        <v>246</v>
      </c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26" t="s">
        <v>75</v>
      </c>
      <c r="B40" s="26" t="s">
        <v>37</v>
      </c>
      <c r="C40" s="26">
        <f t="shared" si="1"/>
        <v>582</v>
      </c>
      <c r="D40" s="26">
        <v>10.0</v>
      </c>
      <c r="E40" s="26" t="s">
        <v>119</v>
      </c>
      <c r="F40" s="27" t="s">
        <v>119</v>
      </c>
      <c r="G40" s="26" t="s">
        <v>119</v>
      </c>
      <c r="H40" s="26" t="s">
        <v>119</v>
      </c>
      <c r="I40" s="26" t="s">
        <v>240</v>
      </c>
      <c r="J40" s="26" t="s">
        <v>241</v>
      </c>
      <c r="K40" s="25" t="s">
        <v>246</v>
      </c>
      <c r="L40" s="25" t="s">
        <v>246</v>
      </c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26" t="s">
        <v>75</v>
      </c>
      <c r="B41" s="26" t="s">
        <v>38</v>
      </c>
      <c r="C41" s="26">
        <f t="shared" si="1"/>
        <v>592</v>
      </c>
      <c r="D41" s="26">
        <v>2.0</v>
      </c>
      <c r="E41" s="26" t="s">
        <v>119</v>
      </c>
      <c r="F41" s="27" t="s">
        <v>259</v>
      </c>
      <c r="G41" s="26" t="s">
        <v>119</v>
      </c>
      <c r="H41" s="26" t="s">
        <v>119</v>
      </c>
      <c r="I41" s="26" t="s">
        <v>240</v>
      </c>
      <c r="J41" s="26" t="s">
        <v>241</v>
      </c>
      <c r="K41" s="25" t="s">
        <v>246</v>
      </c>
      <c r="L41" s="25" t="s">
        <v>246</v>
      </c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26" t="s">
        <v>75</v>
      </c>
      <c r="B42" s="26" t="s">
        <v>39</v>
      </c>
      <c r="C42" s="26">
        <f t="shared" si="1"/>
        <v>594</v>
      </c>
      <c r="D42" s="26">
        <v>6.0</v>
      </c>
      <c r="E42" s="26" t="s">
        <v>119</v>
      </c>
      <c r="F42" s="27" t="s">
        <v>119</v>
      </c>
      <c r="G42" s="26" t="s">
        <v>119</v>
      </c>
      <c r="H42" s="26" t="s">
        <v>119</v>
      </c>
      <c r="I42" s="26"/>
      <c r="J42" s="26" t="s">
        <v>241</v>
      </c>
      <c r="K42" s="25" t="s">
        <v>246</v>
      </c>
      <c r="L42" s="25" t="s">
        <v>246</v>
      </c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22" t="s">
        <v>75</v>
      </c>
      <c r="B43" s="22" t="s">
        <v>40</v>
      </c>
      <c r="C43" s="22">
        <f t="shared" si="1"/>
        <v>600</v>
      </c>
      <c r="D43" s="22">
        <v>30.0</v>
      </c>
      <c r="E43" s="22" t="s">
        <v>119</v>
      </c>
      <c r="F43" s="23" t="s">
        <v>94</v>
      </c>
      <c r="G43" s="22" t="s">
        <v>119</v>
      </c>
      <c r="H43" s="22" t="s">
        <v>119</v>
      </c>
      <c r="I43" s="22"/>
      <c r="J43" s="22" t="s">
        <v>241</v>
      </c>
      <c r="K43" s="30" t="s">
        <v>262</v>
      </c>
      <c r="L43" s="30" t="s">
        <v>263</v>
      </c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26" t="s">
        <v>75</v>
      </c>
      <c r="B44" s="26" t="s">
        <v>41</v>
      </c>
      <c r="C44" s="26">
        <f t="shared" si="1"/>
        <v>630</v>
      </c>
      <c r="D44" s="26">
        <v>30.0</v>
      </c>
      <c r="E44" s="26" t="s">
        <v>119</v>
      </c>
      <c r="F44" s="27" t="s">
        <v>264</v>
      </c>
      <c r="G44" s="26" t="s">
        <v>119</v>
      </c>
      <c r="H44" s="26" t="s">
        <v>119</v>
      </c>
      <c r="I44" s="26"/>
      <c r="J44" s="26" t="s">
        <v>241</v>
      </c>
      <c r="K44" s="25" t="s">
        <v>246</v>
      </c>
      <c r="L44" s="25" t="s">
        <v>246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26" t="s">
        <v>75</v>
      </c>
      <c r="B45" s="26" t="s">
        <v>42</v>
      </c>
      <c r="C45" s="26">
        <f t="shared" si="1"/>
        <v>660</v>
      </c>
      <c r="D45" s="26">
        <v>3.0</v>
      </c>
      <c r="E45" s="26" t="s">
        <v>119</v>
      </c>
      <c r="F45" s="27" t="s">
        <v>265</v>
      </c>
      <c r="G45" s="26" t="s">
        <v>119</v>
      </c>
      <c r="H45" s="26" t="s">
        <v>119</v>
      </c>
      <c r="I45" s="26"/>
      <c r="J45" s="26" t="s">
        <v>241</v>
      </c>
      <c r="K45" s="25" t="s">
        <v>246</v>
      </c>
      <c r="L45" s="25" t="s">
        <v>246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26" t="s">
        <v>75</v>
      </c>
      <c r="B46" s="26" t="s">
        <v>43</v>
      </c>
      <c r="C46" s="26">
        <f t="shared" si="1"/>
        <v>663</v>
      </c>
      <c r="D46" s="26">
        <v>10.0</v>
      </c>
      <c r="E46" s="26"/>
      <c r="F46" s="27" t="s">
        <v>266</v>
      </c>
      <c r="G46" s="26"/>
      <c r="H46" s="26"/>
      <c r="I46" s="26"/>
      <c r="J46" s="26" t="s">
        <v>241</v>
      </c>
      <c r="K46" s="25" t="s">
        <v>246</v>
      </c>
      <c r="L46" s="25" t="s">
        <v>246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26" t="s">
        <v>75</v>
      </c>
      <c r="B47" s="26" t="s">
        <v>44</v>
      </c>
      <c r="C47" s="26">
        <f t="shared" si="1"/>
        <v>673</v>
      </c>
      <c r="D47" s="26">
        <v>20.0</v>
      </c>
      <c r="E47" s="26"/>
      <c r="F47" s="27"/>
      <c r="G47" s="26" t="s">
        <v>119</v>
      </c>
      <c r="H47" s="26" t="s">
        <v>119</v>
      </c>
      <c r="I47" s="26"/>
      <c r="J47" s="26" t="s">
        <v>241</v>
      </c>
      <c r="K47" s="25" t="s">
        <v>246</v>
      </c>
      <c r="L47" s="25" t="s">
        <v>246</v>
      </c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22" t="s">
        <v>75</v>
      </c>
      <c r="B48" s="22" t="s">
        <v>45</v>
      </c>
      <c r="C48" s="22">
        <f t="shared" si="1"/>
        <v>693</v>
      </c>
      <c r="D48" s="22">
        <v>10.0</v>
      </c>
      <c r="E48" s="22" t="s">
        <v>119</v>
      </c>
      <c r="F48" s="23"/>
      <c r="G48" s="22" t="s">
        <v>119</v>
      </c>
      <c r="H48" s="22" t="s">
        <v>119</v>
      </c>
      <c r="I48" s="22"/>
      <c r="J48" s="22" t="s">
        <v>241</v>
      </c>
      <c r="K48" s="24" t="s">
        <v>87</v>
      </c>
      <c r="L48" s="29" t="s">
        <v>87</v>
      </c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26" t="s">
        <v>75</v>
      </c>
      <c r="B49" s="26" t="s">
        <v>46</v>
      </c>
      <c r="C49" s="26">
        <f t="shared" si="1"/>
        <v>703</v>
      </c>
      <c r="D49" s="26">
        <v>180.0</v>
      </c>
      <c r="E49" s="26"/>
      <c r="F49" s="27"/>
      <c r="G49" s="26"/>
      <c r="H49" s="26"/>
      <c r="I49" s="26"/>
      <c r="J49" s="26" t="s">
        <v>241</v>
      </c>
      <c r="K49" s="25" t="s">
        <v>246</v>
      </c>
      <c r="L49" s="25" t="s">
        <v>246</v>
      </c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26" t="s">
        <v>75</v>
      </c>
      <c r="B50" s="26" t="s">
        <v>47</v>
      </c>
      <c r="C50" s="26">
        <f t="shared" si="1"/>
        <v>883</v>
      </c>
      <c r="D50" s="26">
        <v>30.0</v>
      </c>
      <c r="E50" s="26"/>
      <c r="F50" s="27" t="s">
        <v>267</v>
      </c>
      <c r="G50" s="26"/>
      <c r="H50" s="26"/>
      <c r="I50" s="26"/>
      <c r="J50" s="26" t="s">
        <v>241</v>
      </c>
      <c r="K50" s="25" t="s">
        <v>246</v>
      </c>
      <c r="L50" s="25" t="s">
        <v>246</v>
      </c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26" t="s">
        <v>75</v>
      </c>
      <c r="B51" s="26" t="s">
        <v>48</v>
      </c>
      <c r="C51" s="26">
        <f t="shared" si="1"/>
        <v>913</v>
      </c>
      <c r="D51" s="26">
        <v>30.0</v>
      </c>
      <c r="E51" s="26"/>
      <c r="F51" s="27" t="s">
        <v>268</v>
      </c>
      <c r="G51" s="26"/>
      <c r="H51" s="26"/>
      <c r="I51" s="26"/>
      <c r="J51" s="26" t="s">
        <v>241</v>
      </c>
      <c r="K51" s="25" t="s">
        <v>246</v>
      </c>
      <c r="L51" s="25" t="s">
        <v>246</v>
      </c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26" t="s">
        <v>75</v>
      </c>
      <c r="B52" s="26" t="s">
        <v>49</v>
      </c>
      <c r="C52" s="26">
        <f t="shared" si="1"/>
        <v>943</v>
      </c>
      <c r="D52" s="26">
        <v>30.0</v>
      </c>
      <c r="E52" s="26"/>
      <c r="F52" s="27" t="s">
        <v>269</v>
      </c>
      <c r="G52" s="26"/>
      <c r="H52" s="26"/>
      <c r="I52" s="26"/>
      <c r="J52" s="26" t="s">
        <v>241</v>
      </c>
      <c r="K52" s="25" t="s">
        <v>246</v>
      </c>
      <c r="L52" s="25" t="s">
        <v>246</v>
      </c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26" t="s">
        <v>75</v>
      </c>
      <c r="B53" s="26" t="s">
        <v>50</v>
      </c>
      <c r="C53" s="26">
        <f t="shared" si="1"/>
        <v>973</v>
      </c>
      <c r="D53" s="26">
        <v>20.0</v>
      </c>
      <c r="E53" s="26"/>
      <c r="F53" s="27"/>
      <c r="G53" s="26"/>
      <c r="H53" s="26"/>
      <c r="I53" s="26"/>
      <c r="J53" s="26" t="s">
        <v>241</v>
      </c>
      <c r="K53" s="25" t="s">
        <v>246</v>
      </c>
      <c r="L53" s="25" t="s">
        <v>246</v>
      </c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31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31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31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31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31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31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3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3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3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3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3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3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3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3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3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3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3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3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3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3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3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3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3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3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3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3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3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3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3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3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3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3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3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3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3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3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3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3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3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3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3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3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3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3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3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3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3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3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3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3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3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3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3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3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3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3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3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3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3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3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3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3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3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3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3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3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3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3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3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3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3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3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3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3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3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3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3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3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3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31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31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31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31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31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31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31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31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31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31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31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31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31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31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31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31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31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31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31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31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31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31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31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31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31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31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31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31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31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31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31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31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31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31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31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31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31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31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31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31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31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31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31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31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31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31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31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31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31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31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31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31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31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31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31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31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31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31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31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31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31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31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31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31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31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31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31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31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31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31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31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31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31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31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31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31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31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31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31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31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31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31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31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31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31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31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31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31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31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31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31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31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31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31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31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31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31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31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31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31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31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31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31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31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31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31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31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31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31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31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31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31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31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31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31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31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31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31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31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31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31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31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31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31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31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31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31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31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31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31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31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31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31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31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31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31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31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31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31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31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31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31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31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31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31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31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31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31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31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31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31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31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31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31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31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31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31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31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31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31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31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31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31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31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31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31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31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31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31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31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31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31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31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31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31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31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31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31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31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31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31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31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31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31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31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31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31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31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31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31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31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31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31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31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31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31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31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31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31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31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31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31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31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31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31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31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31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31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31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31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31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31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31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31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31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31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31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31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31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31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31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31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31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31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31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31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31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31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31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31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31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31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31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31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31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31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31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31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31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31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31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31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31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31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31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31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31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31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31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31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31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31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31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31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31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31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31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31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31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31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31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31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31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31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31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31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31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31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31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31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31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31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31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31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31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31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31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31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31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31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31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31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31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31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31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31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31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31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31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31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31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31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31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31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31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31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31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31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31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31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31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31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31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31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31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31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31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31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31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31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31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31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31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31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31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31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31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31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31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31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31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31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31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31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31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31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31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31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31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31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31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31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31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31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31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31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31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31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31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31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31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31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31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31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31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31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31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31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31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31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31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31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31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31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31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31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31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31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31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31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31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31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31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31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31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31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31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31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31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31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31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31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31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31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31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31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31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31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31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31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31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31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31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31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31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31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31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31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31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31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31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31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31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31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31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31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31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31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31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31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31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31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31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31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31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31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31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31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31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31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31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31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31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31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31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31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31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31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31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31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31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31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31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31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31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31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31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31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31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31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31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31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31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31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31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31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31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31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31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31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31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31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31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31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31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31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31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31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31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31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31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31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31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31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31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31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31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31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31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31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31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31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31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31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31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31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31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31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31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31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31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31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31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31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31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31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31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31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31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31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31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31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31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31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31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31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31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31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31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31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31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31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31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31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31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31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31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31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31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31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31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31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31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31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31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31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31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31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31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31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31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31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31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31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31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31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31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31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31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31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31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31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31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31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31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31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31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31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31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31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31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31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31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31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31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31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31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31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31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31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31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31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31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31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31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31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31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31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31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31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31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31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31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31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31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31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31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31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31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31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31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31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31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31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31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31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31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31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31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31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31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31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31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31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31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31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31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31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31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31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31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31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31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31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31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31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31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31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31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31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31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31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31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31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31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31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31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31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31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31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31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31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31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31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31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31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31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31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31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31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31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31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31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31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31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31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31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31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31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31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31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31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31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31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31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31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31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31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31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31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31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31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31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31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31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31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31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31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31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31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31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31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31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31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31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31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31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31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31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31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31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31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31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31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31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31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31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31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31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31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31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31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31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31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31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31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31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31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31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31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31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31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31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31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31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31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31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31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31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31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31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31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31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31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31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31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31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31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31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31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31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31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31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31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31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31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31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31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31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31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31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31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31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31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31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31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31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31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31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31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31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31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31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31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31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31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31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31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31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31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31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31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31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31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31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31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31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31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31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31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31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31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31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31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31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31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31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31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31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31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31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31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31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31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31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31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31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31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31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31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31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31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31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31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31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31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31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31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31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31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31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31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31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31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31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31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31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31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31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31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31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31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31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31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31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31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31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31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31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31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31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31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31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31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31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31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31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31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31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31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31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31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31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31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31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31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31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31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31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31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31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31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31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31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31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31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31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31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31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31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31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31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31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31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31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31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31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31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31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31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31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31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31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31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31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31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31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31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31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31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31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31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31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31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31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31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31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31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31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31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31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31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31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31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31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31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31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31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31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31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31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31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31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31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31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31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31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31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31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7.86"/>
    <col customWidth="1" hidden="1" min="3" max="3" width="8.86"/>
    <col customWidth="1" hidden="1" min="4" max="4" width="7.71"/>
    <col customWidth="1" hidden="1" min="5" max="5" width="4.29"/>
    <col customWidth="1" min="6" max="6" width="21.0"/>
    <col customWidth="1" hidden="1" min="7" max="7" width="8.71"/>
    <col customWidth="1" hidden="1" min="8" max="8" width="8.0"/>
    <col customWidth="1" hidden="1" min="9" max="9" width="5.0"/>
    <col customWidth="1" min="10" max="10" width="6.0"/>
    <col customWidth="1" min="11" max="11" width="42.43"/>
    <col customWidth="1" min="12" max="12" width="36.0"/>
    <col customWidth="1" min="13" max="26" width="10.71"/>
  </cols>
  <sheetData>
    <row r="1">
      <c r="A1" s="20" t="s">
        <v>228</v>
      </c>
      <c r="B1" s="20" t="s">
        <v>229</v>
      </c>
      <c r="C1" s="20" t="s">
        <v>230</v>
      </c>
      <c r="D1" s="20" t="s">
        <v>231</v>
      </c>
      <c r="E1" s="20" t="s">
        <v>232</v>
      </c>
      <c r="F1" s="20" t="s">
        <v>233</v>
      </c>
      <c r="G1" s="20" t="s">
        <v>234</v>
      </c>
      <c r="H1" s="20" t="s">
        <v>235</v>
      </c>
      <c r="I1" s="20" t="s">
        <v>236</v>
      </c>
      <c r="J1" s="20" t="s">
        <v>237</v>
      </c>
      <c r="K1" s="21" t="s">
        <v>238</v>
      </c>
      <c r="L1" s="21" t="s">
        <v>239</v>
      </c>
    </row>
    <row r="2">
      <c r="A2" s="22" t="s">
        <v>77</v>
      </c>
      <c r="B2" s="22" t="s">
        <v>51</v>
      </c>
      <c r="C2" s="22">
        <v>1.0</v>
      </c>
      <c r="D2" s="22">
        <v>1.0</v>
      </c>
      <c r="E2" s="22"/>
      <c r="F2" s="22"/>
      <c r="G2" s="22"/>
      <c r="H2" s="22" t="s">
        <v>77</v>
      </c>
      <c r="I2" s="22" t="s">
        <v>240</v>
      </c>
      <c r="J2" s="22" t="s">
        <v>241</v>
      </c>
      <c r="K2" s="24" t="s">
        <v>270</v>
      </c>
      <c r="L2" s="24" t="s">
        <v>270</v>
      </c>
    </row>
    <row r="3">
      <c r="A3" s="22" t="s">
        <v>77</v>
      </c>
      <c r="B3" s="22" t="s">
        <v>2</v>
      </c>
      <c r="C3" s="22">
        <f t="shared" ref="C3:C26" si="1">SUM(C2+D2)</f>
        <v>2</v>
      </c>
      <c r="D3" s="22">
        <v>12.0</v>
      </c>
      <c r="E3" s="22"/>
      <c r="F3" s="23"/>
      <c r="G3" s="22"/>
      <c r="H3" s="22"/>
      <c r="I3" s="22" t="s">
        <v>240</v>
      </c>
      <c r="J3" s="22" t="s">
        <v>241</v>
      </c>
      <c r="K3" s="24" t="s">
        <v>245</v>
      </c>
      <c r="L3" s="25" t="s">
        <v>246</v>
      </c>
    </row>
    <row r="4">
      <c r="A4" s="22" t="s">
        <v>77</v>
      </c>
      <c r="B4" s="22" t="s">
        <v>52</v>
      </c>
      <c r="C4" s="22">
        <f t="shared" si="1"/>
        <v>14</v>
      </c>
      <c r="D4" s="22">
        <v>5.0</v>
      </c>
      <c r="E4" s="22"/>
      <c r="F4" s="23"/>
      <c r="G4" s="22" t="s">
        <v>240</v>
      </c>
      <c r="H4" s="22"/>
      <c r="I4" s="22" t="s">
        <v>240</v>
      </c>
      <c r="J4" s="22" t="s">
        <v>241</v>
      </c>
      <c r="K4" s="24" t="s">
        <v>271</v>
      </c>
      <c r="L4" s="24" t="s">
        <v>271</v>
      </c>
    </row>
    <row r="5">
      <c r="A5" s="26" t="s">
        <v>77</v>
      </c>
      <c r="B5" s="26" t="s">
        <v>53</v>
      </c>
      <c r="C5" s="26">
        <f t="shared" si="1"/>
        <v>19</v>
      </c>
      <c r="D5" s="26">
        <v>20.0</v>
      </c>
      <c r="E5" s="26"/>
      <c r="F5" s="27"/>
      <c r="G5" s="26"/>
      <c r="H5" s="26"/>
      <c r="I5" s="26"/>
      <c r="J5" s="26" t="s">
        <v>241</v>
      </c>
      <c r="K5" s="25" t="s">
        <v>246</v>
      </c>
      <c r="L5" s="25" t="s">
        <v>246</v>
      </c>
    </row>
    <row r="6">
      <c r="A6" s="22" t="s">
        <v>77</v>
      </c>
      <c r="B6" s="22" t="s">
        <v>54</v>
      </c>
      <c r="C6" s="22">
        <f t="shared" si="1"/>
        <v>39</v>
      </c>
      <c r="D6" s="22">
        <v>12.0</v>
      </c>
      <c r="E6" s="22"/>
      <c r="F6" s="23"/>
      <c r="G6" s="22"/>
      <c r="H6" s="22"/>
      <c r="I6" s="22" t="s">
        <v>240</v>
      </c>
      <c r="J6" s="22" t="s">
        <v>241</v>
      </c>
      <c r="K6" s="24" t="s">
        <v>272</v>
      </c>
      <c r="L6" s="24" t="s">
        <v>272</v>
      </c>
    </row>
    <row r="7">
      <c r="A7" s="26" t="s">
        <v>77</v>
      </c>
      <c r="B7" s="26" t="s">
        <v>55</v>
      </c>
      <c r="C7" s="26">
        <f t="shared" si="1"/>
        <v>51</v>
      </c>
      <c r="D7" s="26">
        <v>5.0</v>
      </c>
      <c r="E7" s="26"/>
      <c r="F7" s="27"/>
      <c r="G7" s="26"/>
      <c r="H7" s="26"/>
      <c r="I7" s="26" t="s">
        <v>240</v>
      </c>
      <c r="J7" s="26" t="s">
        <v>241</v>
      </c>
      <c r="K7" s="25" t="s">
        <v>246</v>
      </c>
      <c r="L7" s="25" t="s">
        <v>246</v>
      </c>
    </row>
    <row r="8">
      <c r="A8" s="26" t="s">
        <v>77</v>
      </c>
      <c r="B8" s="26" t="s">
        <v>56</v>
      </c>
      <c r="C8" s="26">
        <f t="shared" si="1"/>
        <v>56</v>
      </c>
      <c r="D8" s="26">
        <v>5.0</v>
      </c>
      <c r="E8" s="26"/>
      <c r="F8" s="27"/>
      <c r="G8" s="26"/>
      <c r="H8" s="26"/>
      <c r="I8" s="26" t="s">
        <v>240</v>
      </c>
      <c r="J8" s="26" t="s">
        <v>241</v>
      </c>
      <c r="K8" s="25" t="s">
        <v>246</v>
      </c>
      <c r="L8" s="25" t="s">
        <v>246</v>
      </c>
    </row>
    <row r="9">
      <c r="A9" s="26" t="s">
        <v>77</v>
      </c>
      <c r="B9" s="26" t="s">
        <v>57</v>
      </c>
      <c r="C9" s="26">
        <f t="shared" si="1"/>
        <v>61</v>
      </c>
      <c r="D9" s="26">
        <v>5.0</v>
      </c>
      <c r="E9" s="26"/>
      <c r="F9" s="27"/>
      <c r="G9" s="26"/>
      <c r="H9" s="26"/>
      <c r="I9" s="26" t="s">
        <v>240</v>
      </c>
      <c r="J9" s="26" t="s">
        <v>241</v>
      </c>
      <c r="K9" s="25" t="s">
        <v>246</v>
      </c>
      <c r="L9" s="25" t="s">
        <v>246</v>
      </c>
    </row>
    <row r="10">
      <c r="A10" s="26" t="s">
        <v>77</v>
      </c>
      <c r="B10" s="26" t="s">
        <v>58</v>
      </c>
      <c r="C10" s="26">
        <f t="shared" si="1"/>
        <v>66</v>
      </c>
      <c r="D10" s="26">
        <v>5.0</v>
      </c>
      <c r="E10" s="26"/>
      <c r="F10" s="32"/>
      <c r="G10" s="26"/>
      <c r="H10" s="26"/>
      <c r="I10" s="26"/>
      <c r="J10" s="26" t="s">
        <v>241</v>
      </c>
      <c r="K10" s="25" t="s">
        <v>246</v>
      </c>
      <c r="L10" s="25" t="s">
        <v>246</v>
      </c>
    </row>
    <row r="11">
      <c r="A11" s="26" t="s">
        <v>77</v>
      </c>
      <c r="B11" s="26" t="s">
        <v>59</v>
      </c>
      <c r="C11" s="26">
        <f t="shared" si="1"/>
        <v>71</v>
      </c>
      <c r="D11" s="26">
        <v>3.0</v>
      </c>
      <c r="E11" s="26"/>
      <c r="F11" s="27" t="s">
        <v>273</v>
      </c>
      <c r="G11" s="26"/>
      <c r="H11" s="26"/>
      <c r="I11" s="26" t="s">
        <v>240</v>
      </c>
      <c r="J11" s="26" t="s">
        <v>241</v>
      </c>
      <c r="K11" s="25" t="s">
        <v>246</v>
      </c>
      <c r="L11" s="25" t="s">
        <v>246</v>
      </c>
    </row>
    <row r="12">
      <c r="A12" s="26" t="s">
        <v>77</v>
      </c>
      <c r="B12" s="26" t="s">
        <v>60</v>
      </c>
      <c r="C12" s="26">
        <f t="shared" si="1"/>
        <v>74</v>
      </c>
      <c r="D12" s="26">
        <v>20.0</v>
      </c>
      <c r="E12" s="26"/>
      <c r="F12" s="27"/>
      <c r="G12" s="26"/>
      <c r="H12" s="26"/>
      <c r="I12" s="26"/>
      <c r="J12" s="26" t="s">
        <v>241</v>
      </c>
      <c r="K12" s="25" t="s">
        <v>246</v>
      </c>
      <c r="L12" s="25" t="s">
        <v>246</v>
      </c>
    </row>
    <row r="13">
      <c r="A13" s="26" t="s">
        <v>77</v>
      </c>
      <c r="B13" s="26" t="s">
        <v>61</v>
      </c>
      <c r="C13" s="26">
        <f t="shared" si="1"/>
        <v>94</v>
      </c>
      <c r="D13" s="26">
        <v>14.0</v>
      </c>
      <c r="E13" s="26"/>
      <c r="F13" s="27"/>
      <c r="G13" s="26"/>
      <c r="H13" s="26"/>
      <c r="I13" s="26"/>
      <c r="J13" s="26" t="s">
        <v>241</v>
      </c>
      <c r="K13" s="25" t="s">
        <v>246</v>
      </c>
      <c r="L13" s="25" t="s">
        <v>246</v>
      </c>
    </row>
    <row r="14">
      <c r="A14" s="22" t="s">
        <v>77</v>
      </c>
      <c r="B14" s="22" t="s">
        <v>62</v>
      </c>
      <c r="C14" s="22">
        <f t="shared" si="1"/>
        <v>108</v>
      </c>
      <c r="D14" s="22">
        <v>10.0</v>
      </c>
      <c r="E14" s="22"/>
      <c r="F14" s="23" t="s">
        <v>274</v>
      </c>
      <c r="G14" s="22"/>
      <c r="H14" s="22"/>
      <c r="I14" s="22" t="s">
        <v>240</v>
      </c>
      <c r="J14" s="22" t="s">
        <v>241</v>
      </c>
      <c r="K14" s="24" t="s">
        <v>275</v>
      </c>
      <c r="L14" s="24" t="s">
        <v>275</v>
      </c>
    </row>
    <row r="15">
      <c r="A15" s="22" t="s">
        <v>77</v>
      </c>
      <c r="B15" s="22" t="s">
        <v>63</v>
      </c>
      <c r="C15" s="22">
        <f t="shared" si="1"/>
        <v>118</v>
      </c>
      <c r="D15" s="22">
        <v>9.0</v>
      </c>
      <c r="E15" s="22"/>
      <c r="F15" s="23" t="s">
        <v>276</v>
      </c>
      <c r="G15" s="22" t="s">
        <v>240</v>
      </c>
      <c r="H15" s="22"/>
      <c r="I15" s="22"/>
      <c r="J15" s="22" t="s">
        <v>244</v>
      </c>
      <c r="K15" s="33" t="s">
        <v>277</v>
      </c>
      <c r="L15" s="33" t="s">
        <v>277</v>
      </c>
    </row>
    <row r="16">
      <c r="A16" s="26" t="s">
        <v>77</v>
      </c>
      <c r="B16" s="26" t="s">
        <v>64</v>
      </c>
      <c r="C16" s="26">
        <f t="shared" si="1"/>
        <v>127</v>
      </c>
      <c r="D16" s="26">
        <v>30.0</v>
      </c>
      <c r="E16" s="26"/>
      <c r="F16" s="27" t="s">
        <v>278</v>
      </c>
      <c r="G16" s="26"/>
      <c r="H16" s="26"/>
      <c r="I16" s="26"/>
      <c r="J16" s="26" t="s">
        <v>241</v>
      </c>
      <c r="K16" s="25" t="s">
        <v>246</v>
      </c>
      <c r="L16" s="25" t="s">
        <v>246</v>
      </c>
    </row>
    <row r="17">
      <c r="A17" s="26" t="s">
        <v>77</v>
      </c>
      <c r="B17" s="26" t="s">
        <v>65</v>
      </c>
      <c r="C17" s="26">
        <f t="shared" si="1"/>
        <v>157</v>
      </c>
      <c r="D17" s="26">
        <v>12.0</v>
      </c>
      <c r="E17" s="26"/>
      <c r="F17" s="27"/>
      <c r="G17" s="26"/>
      <c r="H17" s="26"/>
      <c r="I17" s="26"/>
      <c r="J17" s="26" t="s">
        <v>241</v>
      </c>
      <c r="K17" s="25" t="s">
        <v>246</v>
      </c>
      <c r="L17" s="25" t="s">
        <v>246</v>
      </c>
    </row>
    <row r="18">
      <c r="A18" s="26" t="s">
        <v>77</v>
      </c>
      <c r="B18" s="26" t="s">
        <v>66</v>
      </c>
      <c r="C18" s="26">
        <f t="shared" si="1"/>
        <v>169</v>
      </c>
      <c r="D18" s="26">
        <v>5.0</v>
      </c>
      <c r="E18" s="26"/>
      <c r="F18" s="27"/>
      <c r="G18" s="26"/>
      <c r="H18" s="26"/>
      <c r="I18" s="26"/>
      <c r="J18" s="26" t="s">
        <v>241</v>
      </c>
      <c r="K18" s="25" t="s">
        <v>246</v>
      </c>
      <c r="L18" s="25" t="s">
        <v>246</v>
      </c>
    </row>
    <row r="19">
      <c r="A19" s="22" t="s">
        <v>77</v>
      </c>
      <c r="B19" s="22" t="s">
        <v>67</v>
      </c>
      <c r="C19" s="22">
        <f t="shared" si="1"/>
        <v>174</v>
      </c>
      <c r="D19" s="22">
        <v>10.0</v>
      </c>
      <c r="E19" s="22"/>
      <c r="F19" s="23" t="s">
        <v>276</v>
      </c>
      <c r="G19" s="22" t="s">
        <v>240</v>
      </c>
      <c r="H19" s="22"/>
      <c r="I19" s="22" t="s">
        <v>240</v>
      </c>
      <c r="J19" s="22" t="s">
        <v>244</v>
      </c>
      <c r="K19" s="33" t="s">
        <v>277</v>
      </c>
      <c r="L19" s="33" t="s">
        <v>277</v>
      </c>
    </row>
    <row r="20">
      <c r="A20" s="22" t="s">
        <v>77</v>
      </c>
      <c r="B20" s="22" t="s">
        <v>68</v>
      </c>
      <c r="C20" s="22">
        <f t="shared" si="1"/>
        <v>184</v>
      </c>
      <c r="D20" s="22">
        <v>10.0</v>
      </c>
      <c r="E20" s="22"/>
      <c r="F20" s="23" t="s">
        <v>276</v>
      </c>
      <c r="G20" s="22" t="s">
        <v>240</v>
      </c>
      <c r="H20" s="22"/>
      <c r="I20" s="22" t="s">
        <v>240</v>
      </c>
      <c r="J20" s="22" t="s">
        <v>244</v>
      </c>
      <c r="K20" s="33" t="s">
        <v>277</v>
      </c>
      <c r="L20" s="33" t="s">
        <v>277</v>
      </c>
    </row>
    <row r="21" ht="15.75" customHeight="1">
      <c r="A21" s="22" t="s">
        <v>77</v>
      </c>
      <c r="B21" s="22" t="s">
        <v>69</v>
      </c>
      <c r="C21" s="22">
        <f t="shared" si="1"/>
        <v>194</v>
      </c>
      <c r="D21" s="22">
        <v>10.0</v>
      </c>
      <c r="E21" s="22"/>
      <c r="F21" s="23" t="s">
        <v>276</v>
      </c>
      <c r="G21" s="22" t="s">
        <v>240</v>
      </c>
      <c r="H21" s="22"/>
      <c r="I21" s="22" t="s">
        <v>240</v>
      </c>
      <c r="J21" s="22" t="s">
        <v>244</v>
      </c>
      <c r="K21" s="33" t="s">
        <v>277</v>
      </c>
      <c r="L21" s="33" t="s">
        <v>277</v>
      </c>
    </row>
    <row r="22" ht="15.75" customHeight="1">
      <c r="A22" s="22" t="s">
        <v>77</v>
      </c>
      <c r="B22" s="22" t="s">
        <v>70</v>
      </c>
      <c r="C22" s="22">
        <f t="shared" si="1"/>
        <v>204</v>
      </c>
      <c r="D22" s="22">
        <v>10.0</v>
      </c>
      <c r="E22" s="22"/>
      <c r="F22" s="23" t="s">
        <v>276</v>
      </c>
      <c r="G22" s="22" t="s">
        <v>240</v>
      </c>
      <c r="H22" s="22"/>
      <c r="I22" s="22" t="s">
        <v>240</v>
      </c>
      <c r="J22" s="22" t="s">
        <v>244</v>
      </c>
      <c r="K22" s="33" t="s">
        <v>277</v>
      </c>
      <c r="L22" s="33" t="s">
        <v>277</v>
      </c>
    </row>
    <row r="23" ht="15.75" customHeight="1">
      <c r="A23" s="22" t="s">
        <v>77</v>
      </c>
      <c r="B23" s="22" t="s">
        <v>71</v>
      </c>
      <c r="C23" s="22">
        <f t="shared" si="1"/>
        <v>214</v>
      </c>
      <c r="D23" s="22">
        <v>10.0</v>
      </c>
      <c r="E23" s="22"/>
      <c r="F23" s="34" t="s">
        <v>276</v>
      </c>
      <c r="G23" s="22"/>
      <c r="H23" s="22"/>
      <c r="I23" s="22" t="s">
        <v>240</v>
      </c>
      <c r="J23" s="22" t="s">
        <v>241</v>
      </c>
      <c r="K23" s="33" t="s">
        <v>277</v>
      </c>
      <c r="L23" s="33" t="s">
        <v>277</v>
      </c>
    </row>
    <row r="24" ht="15.75" customHeight="1">
      <c r="A24" s="26" t="s">
        <v>77</v>
      </c>
      <c r="B24" s="26" t="s">
        <v>46</v>
      </c>
      <c r="C24" s="26">
        <f t="shared" si="1"/>
        <v>224</v>
      </c>
      <c r="D24" s="26">
        <v>180.0</v>
      </c>
      <c r="E24" s="26" t="s">
        <v>119</v>
      </c>
      <c r="F24" s="27" t="s">
        <v>119</v>
      </c>
      <c r="G24" s="26" t="s">
        <v>119</v>
      </c>
      <c r="H24" s="26" t="s">
        <v>119</v>
      </c>
      <c r="I24" s="26"/>
      <c r="J24" s="26" t="s">
        <v>241</v>
      </c>
      <c r="K24" s="25" t="s">
        <v>246</v>
      </c>
      <c r="L24" s="25" t="s">
        <v>246</v>
      </c>
    </row>
    <row r="25" ht="15.75" customHeight="1">
      <c r="A25" s="26" t="s">
        <v>77</v>
      </c>
      <c r="B25" s="26" t="s">
        <v>72</v>
      </c>
      <c r="C25" s="26">
        <f t="shared" si="1"/>
        <v>404</v>
      </c>
      <c r="D25" s="26">
        <v>16.0</v>
      </c>
      <c r="E25" s="26" t="s">
        <v>119</v>
      </c>
      <c r="F25" s="27" t="s">
        <v>119</v>
      </c>
      <c r="G25" s="26" t="s">
        <v>119</v>
      </c>
      <c r="H25" s="26" t="s">
        <v>119</v>
      </c>
      <c r="I25" s="26"/>
      <c r="J25" s="26" t="s">
        <v>244</v>
      </c>
      <c r="K25" s="25" t="s">
        <v>246</v>
      </c>
      <c r="L25" s="25" t="s">
        <v>246</v>
      </c>
    </row>
    <row r="26" ht="15.75" customHeight="1">
      <c r="A26" s="22" t="s">
        <v>77</v>
      </c>
      <c r="B26" s="22" t="s">
        <v>73</v>
      </c>
      <c r="C26" s="22">
        <f t="shared" si="1"/>
        <v>420</v>
      </c>
      <c r="D26" s="22">
        <v>4.0</v>
      </c>
      <c r="E26" s="22"/>
      <c r="F26" s="22"/>
      <c r="G26" s="22"/>
      <c r="H26" s="22"/>
      <c r="I26" s="22"/>
      <c r="J26" s="22" t="s">
        <v>244</v>
      </c>
      <c r="K26" s="35" t="s">
        <v>279</v>
      </c>
      <c r="L26" s="25" t="s">
        <v>246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2019-03-17T22:08:07Z</dcterms:created>
  <dc:creator>marty huebler</dc:creator>
</cp:coreProperties>
</file>