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 activeTab="1"/>
  </bookViews>
  <sheets>
    <sheet name="PGD" sheetId="1" r:id="rId1"/>
    <sheet name="EPICS PVs" sheetId="2" r:id="rId2"/>
    <sheet name="Sheet3" sheetId="3" r:id="rId3"/>
  </sheets>
  <definedNames>
    <definedName name="_xlnm._FilterDatabase" localSheetId="1" hidden="1">'EPICS PVs'!$A$2:$AJ$7</definedName>
  </definedNames>
  <calcPr calcId="152511"/>
</workbook>
</file>

<file path=xl/calcChain.xml><?xml version="1.0" encoding="utf-8"?>
<calcChain xmlns="http://schemas.openxmlformats.org/spreadsheetml/2006/main">
  <c r="H41" i="2" l="1"/>
  <c r="H42" i="2"/>
  <c r="H43" i="2"/>
  <c r="H44" i="2"/>
  <c r="H45" i="2"/>
  <c r="H46" i="2"/>
  <c r="H47" i="2"/>
  <c r="H48" i="2"/>
  <c r="H49" i="2"/>
  <c r="H40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24" i="2"/>
  <c r="G66" i="2"/>
  <c r="G67" i="2"/>
  <c r="G65" i="2"/>
  <c r="G91" i="2"/>
  <c r="G92" i="2"/>
  <c r="G90" i="2"/>
  <c r="G17" i="2"/>
  <c r="G16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3" i="2"/>
  <c r="G94" i="2"/>
  <c r="G95" i="2"/>
  <c r="G96" i="2"/>
  <c r="G97" i="2"/>
  <c r="G98" i="2"/>
  <c r="G9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12" i="2"/>
  <c r="G13" i="2"/>
  <c r="G14" i="2"/>
  <c r="G15" i="2"/>
  <c r="G18" i="2"/>
  <c r="G19" i="2"/>
  <c r="G8" i="2"/>
  <c r="G9" i="2"/>
  <c r="G10" i="2"/>
  <c r="G11" i="2"/>
  <c r="G7" i="2"/>
  <c r="A58" i="1" l="1"/>
</calcChain>
</file>

<file path=xl/sharedStrings.xml><?xml version="1.0" encoding="utf-8"?>
<sst xmlns="http://schemas.openxmlformats.org/spreadsheetml/2006/main" count="873" uniqueCount="346">
  <si>
    <t>Technical lists</t>
  </si>
  <si>
    <t xml:space="preserve">Reference : </t>
  </si>
  <si>
    <t xml:space="preserve">Cust. N° : </t>
  </si>
  <si>
    <t>-</t>
  </si>
  <si>
    <t>Institute for basic science</t>
  </si>
  <si>
    <t xml:space="preserve">Project n° : </t>
  </si>
  <si>
    <t>Page :</t>
  </si>
  <si>
    <t>WARNING :</t>
  </si>
  <si>
    <t>Date :</t>
  </si>
  <si>
    <t>Distribution :</t>
  </si>
  <si>
    <t>Author :</t>
  </si>
  <si>
    <t>Checking :</t>
  </si>
  <si>
    <t>Approval :</t>
  </si>
  <si>
    <t>Sungwon YOON</t>
  </si>
  <si>
    <t>Visa :</t>
  </si>
  <si>
    <t xml:space="preserve">
    </t>
  </si>
  <si>
    <t>Cust. N°</t>
  </si>
  <si>
    <t>MODIFICATIONS RECORDS</t>
  </si>
  <si>
    <t>This document replaces the following document(s) :</t>
  </si>
  <si>
    <t>Revision</t>
  </si>
  <si>
    <t>Date</t>
  </si>
  <si>
    <t>Comments</t>
  </si>
  <si>
    <t>Author</t>
  </si>
  <si>
    <t>Checked</t>
  </si>
  <si>
    <t>Approved</t>
  </si>
  <si>
    <t>SY</t>
  </si>
  <si>
    <t>EPICS PV list for L280</t>
    <phoneticPr fontId="6" type="noConversion"/>
  </si>
  <si>
    <t>신동 SRF 시험시설동 액화기의 EPICS PV 정리</t>
    <phoneticPr fontId="6" type="noConversion"/>
  </si>
  <si>
    <t>For test between PLC and EPICS IOC</t>
    <phoneticPr fontId="6" type="noConversion"/>
  </si>
  <si>
    <t>Data Exchange list_V00.xlsx</t>
    <phoneticPr fontId="6" type="noConversion"/>
  </si>
  <si>
    <t>Precision</t>
  </si>
  <si>
    <t>Scan (Monitor/Scan)</t>
  </si>
  <si>
    <t>Archiving</t>
  </si>
  <si>
    <t>Archiving Rate</t>
  </si>
  <si>
    <t>Alarm (Analog, Digital)</t>
  </si>
  <si>
    <t>Alarm Severity (Analog, Digital)</t>
  </si>
  <si>
    <t>High Limit</t>
  </si>
  <si>
    <t>Low Limit</t>
  </si>
  <si>
    <t>Read Only</t>
  </si>
  <si>
    <t>Other System</t>
  </si>
  <si>
    <t>Event/(.1,.2,.5,1,2,5,10)</t>
  </si>
  <si>
    <t>(Y)es/(N)o</t>
  </si>
  <si>
    <t>(E)vent/(.1 ~ 86400)</t>
  </si>
  <si>
    <t>HiHi</t>
  </si>
  <si>
    <t>High</t>
  </si>
  <si>
    <t>Low</t>
  </si>
  <si>
    <t>LoLo</t>
  </si>
  <si>
    <t>(O)pen/(C)lose</t>
  </si>
  <si>
    <t>HiHi(Major)</t>
  </si>
  <si>
    <t>High(Minor)</t>
  </si>
  <si>
    <t>Low(Minor)</t>
  </si>
  <si>
    <t>LoLo(Major)</t>
  </si>
  <si>
    <t>Input PV Name</t>
  </si>
  <si>
    <t>Output PV Name</t>
  </si>
  <si>
    <t>Y</t>
  </si>
  <si>
    <t>E</t>
  </si>
  <si>
    <t>Major</t>
  </si>
  <si>
    <t>Minor</t>
  </si>
  <si>
    <t>N</t>
  </si>
  <si>
    <t>*실제 필드 시그널이 아닌 EPICS IOC 가상의 PV에 대한 구성 내용을 정의 한다.</t>
  </si>
  <si>
    <t>Virtual PVs</t>
  </si>
  <si>
    <t>Description</t>
  </si>
  <si>
    <t>Type</t>
  </si>
  <si>
    <t>Input PVs</t>
  </si>
  <si>
    <t>Output PVs</t>
  </si>
  <si>
    <t>Engineering Unit</t>
  </si>
  <si>
    <t>Unit Conversion</t>
  </si>
  <si>
    <t>Calc. Expression</t>
  </si>
  <si>
    <t>Init. Value</t>
  </si>
  <si>
    <t>(AI,AO,BI,BO,Calc,…)</t>
  </si>
  <si>
    <t>AI</t>
  </si>
  <si>
    <t xml:space="preserve">DB address </t>
    <phoneticPr fontId="6" type="noConversion"/>
  </si>
  <si>
    <t>Byte</t>
    <phoneticPr fontId="6" type="noConversion"/>
  </si>
  <si>
    <t>Bit offset</t>
  </si>
  <si>
    <t>PLC tag name</t>
    <phoneticPr fontId="6" type="noConversion"/>
  </si>
  <si>
    <t>Siemans PLC</t>
    <phoneticPr fontId="6" type="noConversion"/>
  </si>
  <si>
    <t>EPICS IOC</t>
    <phoneticPr fontId="6" type="noConversion"/>
  </si>
  <si>
    <t>UY3130_PercOut</t>
    <phoneticPr fontId="6" type="noConversion"/>
  </si>
  <si>
    <t>Data type</t>
    <phoneticPr fontId="6" type="noConversion"/>
  </si>
  <si>
    <t>-</t>
    <phoneticPr fontId="6" type="noConversion"/>
  </si>
  <si>
    <t>SRF01-L280:CBx01-CV3130:PercOpen</t>
    <phoneticPr fontId="6" type="noConversion"/>
  </si>
  <si>
    <t>SRF01-L280:CBx01-CV3130:Man</t>
    <phoneticPr fontId="6" type="noConversion"/>
  </si>
  <si>
    <t>Full RAON Naming (PVName)</t>
    <phoneticPr fontId="6" type="noConversion"/>
  </si>
  <si>
    <t>UY3130_Man</t>
    <phoneticPr fontId="6" type="noConversion"/>
  </si>
  <si>
    <t>DB981</t>
    <phoneticPr fontId="6" type="noConversion"/>
  </si>
  <si>
    <t>DB982</t>
    <phoneticPr fontId="6" type="noConversion"/>
  </si>
  <si>
    <t>Cold box_Inlet valve for turbine 1 and 2 (1: manual mode)</t>
    <phoneticPr fontId="6" type="noConversion"/>
  </si>
  <si>
    <t>SRF01-L280:CBx01-CV3130:ManVal</t>
    <phoneticPr fontId="6" type="noConversion"/>
  </si>
  <si>
    <t>SRF01-L280:CBx01-CV3130:ManRB</t>
    <phoneticPr fontId="6" type="noConversion"/>
  </si>
  <si>
    <t>SRF01-L280:CBx01-CV3130:ManValRB</t>
    <phoneticPr fontId="6" type="noConversion"/>
  </si>
  <si>
    <t>DB983</t>
    <phoneticPr fontId="6" type="noConversion"/>
  </si>
  <si>
    <t>DO</t>
    <phoneticPr fontId="6" type="noConversion"/>
  </si>
  <si>
    <t>AO</t>
    <phoneticPr fontId="6" type="noConversion"/>
  </si>
  <si>
    <t>UY3130_RmpMan</t>
    <phoneticPr fontId="6" type="noConversion"/>
  </si>
  <si>
    <t>UY3130_ManVal</t>
    <phoneticPr fontId="6" type="noConversion"/>
  </si>
  <si>
    <t>BOOL (1 bit)</t>
    <phoneticPr fontId="6" type="noConversion"/>
  </si>
  <si>
    <t>REAL (4 bytes)</t>
    <phoneticPr fontId="6" type="noConversion"/>
  </si>
  <si>
    <t xml:space="preserve">BOOL (1 bit) </t>
    <phoneticPr fontId="6" type="noConversion"/>
  </si>
  <si>
    <t xml:space="preserve">
B:SCL01-CM:CM01:CA-R-T02</t>
    <phoneticPr fontId="6" type="noConversion"/>
  </si>
  <si>
    <t>UY3160_PercOut</t>
    <phoneticPr fontId="6" type="noConversion"/>
  </si>
  <si>
    <t>AI</t>
    <phoneticPr fontId="6" type="noConversion"/>
  </si>
  <si>
    <t>UY3170_PercOut</t>
    <phoneticPr fontId="6" type="noConversion"/>
  </si>
  <si>
    <t>%</t>
    <phoneticPr fontId="6" type="noConversion"/>
  </si>
  <si>
    <t>UY3290_PercOut</t>
    <phoneticPr fontId="6" type="noConversion"/>
  </si>
  <si>
    <t>Cold box_JT valve to dewar (valve position)</t>
    <phoneticPr fontId="6" type="noConversion"/>
  </si>
  <si>
    <t>Gas management_bypass valve (valve position)</t>
    <phoneticPr fontId="6" type="noConversion"/>
  </si>
  <si>
    <t>Cold box_inlet valve for turbine 1 and 2 (valve position)</t>
    <phoneticPr fontId="6" type="noConversion"/>
  </si>
  <si>
    <t>Cold box_cooldown bypass valve (valve position)</t>
    <phoneticPr fontId="6" type="noConversion"/>
  </si>
  <si>
    <t>Cold box_return valve from dewar (valve position)</t>
    <phoneticPr fontId="6" type="noConversion"/>
  </si>
  <si>
    <t>Gas management_load valve (valve position)</t>
    <phoneticPr fontId="6" type="noConversion"/>
  </si>
  <si>
    <t>Gas management_unload valve (valve position)</t>
    <phoneticPr fontId="6" type="noConversion"/>
  </si>
  <si>
    <t>UY2250_PercOut</t>
    <phoneticPr fontId="6" type="noConversion"/>
  </si>
  <si>
    <t>UY2160_PercOut</t>
    <phoneticPr fontId="6" type="noConversion"/>
  </si>
  <si>
    <t>UY2150_PercOut</t>
    <phoneticPr fontId="6" type="noConversion"/>
  </si>
  <si>
    <t>General_flashlight caution</t>
    <phoneticPr fontId="6" type="noConversion"/>
  </si>
  <si>
    <t>General_flashlight fault</t>
    <phoneticPr fontId="6" type="noConversion"/>
  </si>
  <si>
    <t>UAH1010_Output</t>
    <phoneticPr fontId="6" type="noConversion"/>
  </si>
  <si>
    <t>UAHH1011_Output</t>
    <phoneticPr fontId="6" type="noConversion"/>
  </si>
  <si>
    <t>DI</t>
    <phoneticPr fontId="6" type="noConversion"/>
  </si>
  <si>
    <t>US3410_Output</t>
    <phoneticPr fontId="6" type="noConversion"/>
  </si>
  <si>
    <t>US3415_Output</t>
    <phoneticPr fontId="6" type="noConversion"/>
  </si>
  <si>
    <t>SRF01-L280:CBx01-CV3160:PercOpen</t>
    <phoneticPr fontId="6" type="noConversion"/>
  </si>
  <si>
    <t>SRF01-L280:CBx01-CV3170:PercOpen</t>
    <phoneticPr fontId="6" type="noConversion"/>
  </si>
  <si>
    <t>SRF01-L280:CBx01-CV3290:PercOpen</t>
    <phoneticPr fontId="6" type="noConversion"/>
  </si>
  <si>
    <t>SRF01-L280:WCS01-CV2160:PercOpen</t>
    <phoneticPr fontId="6" type="noConversion"/>
  </si>
  <si>
    <t>SRF01-L280:WCS01-CV2150:PercOpen</t>
    <phoneticPr fontId="6" type="noConversion"/>
  </si>
  <si>
    <r>
      <t>SRF01-L280:CBx01-</t>
    </r>
    <r>
      <rPr>
        <sz val="11"/>
        <rFont val="맑은 고딕"/>
        <family val="3"/>
        <charset val="129"/>
        <scheme val="minor"/>
      </rPr>
      <t>AS3001:Warn</t>
    </r>
    <phoneticPr fontId="6" type="noConversion"/>
  </si>
  <si>
    <t>Cold box_insulation vacuum value</t>
    <phoneticPr fontId="6" type="noConversion"/>
  </si>
  <si>
    <t>PI3905_Value</t>
    <phoneticPr fontId="6" type="noConversion"/>
  </si>
  <si>
    <t>mbar</t>
    <phoneticPr fontId="6" type="noConversion"/>
  </si>
  <si>
    <t>Cold box_insulation vacuum state</t>
    <phoneticPr fontId="6" type="noConversion"/>
  </si>
  <si>
    <t>PI3905_Sta</t>
    <phoneticPr fontId="6" type="noConversion"/>
  </si>
  <si>
    <t>SRF01-L280:CBx01-AS3002:Error</t>
    <phoneticPr fontId="6" type="noConversion"/>
  </si>
  <si>
    <t>WORD (2 bytes)</t>
    <phoneticPr fontId="6" type="noConversion"/>
  </si>
  <si>
    <t>Cold box_E3110 outlet temperature value</t>
    <phoneticPr fontId="6" type="noConversion"/>
  </si>
  <si>
    <t>Cold box_E3110 outlet temperature state</t>
    <phoneticPr fontId="6" type="noConversion"/>
  </si>
  <si>
    <t>TI3112_Sta</t>
    <phoneticPr fontId="6" type="noConversion"/>
  </si>
  <si>
    <t>Cold box_turbine 1 inlet temperature value</t>
    <phoneticPr fontId="6" type="noConversion"/>
  </si>
  <si>
    <t>Cold box_turbine 1 inlet temperature state</t>
    <phoneticPr fontId="6" type="noConversion"/>
  </si>
  <si>
    <t>TI3130_Value</t>
    <phoneticPr fontId="6" type="noConversion"/>
  </si>
  <si>
    <t>TI3130_Sta</t>
    <phoneticPr fontId="6" type="noConversion"/>
  </si>
  <si>
    <t>Cold box_turbine 2 outlet temperature value</t>
    <phoneticPr fontId="6" type="noConversion"/>
  </si>
  <si>
    <t>Cold box_turbine 2 outlet temperature state</t>
    <phoneticPr fontId="6" type="noConversion"/>
  </si>
  <si>
    <t>TI3155_Value</t>
    <phoneticPr fontId="6" type="noConversion"/>
  </si>
  <si>
    <t>TI3155_Sta</t>
    <phoneticPr fontId="6" type="noConversion"/>
  </si>
  <si>
    <t>Cold box_cold gas return temperature value from dewar</t>
    <phoneticPr fontId="6" type="noConversion"/>
  </si>
  <si>
    <t>TI3280_Value</t>
    <phoneticPr fontId="6" type="noConversion"/>
  </si>
  <si>
    <t>TI3280_Sta</t>
    <phoneticPr fontId="6" type="noConversion"/>
  </si>
  <si>
    <t>Cold box_adsorber A inlet temperature value</t>
    <phoneticPr fontId="6" type="noConversion"/>
  </si>
  <si>
    <t>TI3501A_Value</t>
    <phoneticPr fontId="6" type="noConversion"/>
  </si>
  <si>
    <t>K</t>
    <phoneticPr fontId="6" type="noConversion"/>
  </si>
  <si>
    <t>Cold box_adsorber A inlet temperature state</t>
    <phoneticPr fontId="6" type="noConversion"/>
  </si>
  <si>
    <t>TI3501A_Sta</t>
    <phoneticPr fontId="6" type="noConversion"/>
  </si>
  <si>
    <t>Cold box_adsorber B inlet temperature value</t>
    <phoneticPr fontId="6" type="noConversion"/>
  </si>
  <si>
    <t>Cold box_adsorber B inlet temperature state</t>
    <phoneticPr fontId="6" type="noConversion"/>
  </si>
  <si>
    <t>TI3501B_Value</t>
    <phoneticPr fontId="6" type="noConversion"/>
  </si>
  <si>
    <t>TI3501B_Sta</t>
    <phoneticPr fontId="6" type="noConversion"/>
  </si>
  <si>
    <t>Cold box_turbine 1 inlet pressure value</t>
    <phoneticPr fontId="6" type="noConversion"/>
  </si>
  <si>
    <t>Cold box_turbine 1 inlet pressure state</t>
    <phoneticPr fontId="6" type="noConversion"/>
  </si>
  <si>
    <t>PI3130_Value</t>
    <phoneticPr fontId="6" type="noConversion"/>
  </si>
  <si>
    <t>PI3130_Sta</t>
    <phoneticPr fontId="6" type="noConversion"/>
  </si>
  <si>
    <t>bara</t>
    <phoneticPr fontId="6" type="noConversion"/>
  </si>
  <si>
    <t>SRF01-L280:CBx01-PT3905:Press</t>
    <phoneticPr fontId="6" type="noConversion"/>
  </si>
  <si>
    <t>SRF01-L280:CBx01-PT3905:State</t>
    <phoneticPr fontId="6" type="noConversion"/>
  </si>
  <si>
    <t>SRF01-L280:CBx01-TT3112:TempK</t>
    <phoneticPr fontId="6" type="noConversion"/>
  </si>
  <si>
    <t>SRF01-L280:CBx01-TT3112:State</t>
    <phoneticPr fontId="6" type="noConversion"/>
  </si>
  <si>
    <t>SRF01-L280:CBx01-TT3130:TempK</t>
    <phoneticPr fontId="6" type="noConversion"/>
  </si>
  <si>
    <t>SRF01-L280:CBx01-TT3130:State</t>
    <phoneticPr fontId="6" type="noConversion"/>
  </si>
  <si>
    <t>SRF01-L280:CBx01-TT3155:TempK</t>
    <phoneticPr fontId="6" type="noConversion"/>
  </si>
  <si>
    <t>SRF01-L280:CBx01-TT3155:State</t>
    <phoneticPr fontId="6" type="noConversion"/>
  </si>
  <si>
    <t>SRF01-L280:CBx01-TT3280:TempK</t>
    <phoneticPr fontId="6" type="noConversion"/>
  </si>
  <si>
    <t>SRF01-L280:CBx01-TT3280:State</t>
    <phoneticPr fontId="6" type="noConversion"/>
  </si>
  <si>
    <t>SRF01-L280:CBx01-TT3501A:TempK</t>
    <phoneticPr fontId="6" type="noConversion"/>
  </si>
  <si>
    <t>SRF01-L280:CBx01-TT3501A:State</t>
    <phoneticPr fontId="6" type="noConversion"/>
  </si>
  <si>
    <t>SRF01-L280:CBx01-TT3501B:TempK</t>
    <phoneticPr fontId="6" type="noConversion"/>
  </si>
  <si>
    <t>SRF01-L280:CBx01-TT3501B:State</t>
    <phoneticPr fontId="6" type="noConversion"/>
  </si>
  <si>
    <t>SRF01-L280:CBx01-PT3130:Press</t>
    <phoneticPr fontId="6" type="noConversion"/>
  </si>
  <si>
    <t>SRF01-L280:CBx01-PT3130:State</t>
    <phoneticPr fontId="6" type="noConversion"/>
  </si>
  <si>
    <t>Cold box_turbine 1 rotating speed value</t>
    <phoneticPr fontId="6" type="noConversion"/>
  </si>
  <si>
    <t>Cold box_turbine 1 rotating speed state</t>
    <phoneticPr fontId="6" type="noConversion"/>
  </si>
  <si>
    <t>SRF01-L280:CBx01-ST3131:Speed</t>
    <phoneticPr fontId="6" type="noConversion"/>
  </si>
  <si>
    <t>SRF01-L280:CBx01-ST3131:State</t>
    <phoneticPr fontId="6" type="noConversion"/>
  </si>
  <si>
    <t>SI3131_Value</t>
    <phoneticPr fontId="6" type="noConversion"/>
  </si>
  <si>
    <t>SI3131_Sta</t>
    <phoneticPr fontId="6" type="noConversion"/>
  </si>
  <si>
    <t>SRF01-L280:CBx01-PT3150:Press</t>
    <phoneticPr fontId="6" type="noConversion"/>
  </si>
  <si>
    <t>SRF01-L280:CBx01-PT3150:State</t>
    <phoneticPr fontId="6" type="noConversion"/>
  </si>
  <si>
    <t>Cold box_turbine 2 inlet pressure value</t>
    <phoneticPr fontId="6" type="noConversion"/>
  </si>
  <si>
    <t>Cold box_turbine 2 inlet pressure state</t>
    <phoneticPr fontId="6" type="noConversion"/>
  </si>
  <si>
    <t>PI3150_Value</t>
    <phoneticPr fontId="6" type="noConversion"/>
  </si>
  <si>
    <t>PI3150_Sta</t>
    <phoneticPr fontId="6" type="noConversion"/>
  </si>
  <si>
    <t>SRF01-L280:CBx01-ST3151:Speed</t>
    <phoneticPr fontId="6" type="noConversion"/>
  </si>
  <si>
    <t>SRF01-L280:CBx01-ST3151:State</t>
    <phoneticPr fontId="6" type="noConversion"/>
  </si>
  <si>
    <t>Cold box_turbine 2 rotating speed value</t>
    <phoneticPr fontId="6" type="noConversion"/>
  </si>
  <si>
    <t>Cold box_turbine 2 rotating speed state</t>
    <phoneticPr fontId="6" type="noConversion"/>
  </si>
  <si>
    <t>SI3151_Value</t>
    <phoneticPr fontId="6" type="noConversion"/>
  </si>
  <si>
    <t>SI3151_Sta</t>
    <phoneticPr fontId="6" type="noConversion"/>
  </si>
  <si>
    <t>SRF01-L280:CBx01-PT3290:Press</t>
    <phoneticPr fontId="6" type="noConversion"/>
  </si>
  <si>
    <t>SRF01-L280:CBx01-PT3290:State</t>
    <phoneticPr fontId="6" type="noConversion"/>
  </si>
  <si>
    <t>RPS</t>
    <phoneticPr fontId="6" type="noConversion"/>
  </si>
  <si>
    <t>RPS</t>
    <phoneticPr fontId="6" type="noConversion"/>
  </si>
  <si>
    <t>Cold box_cold gas return pressure value from dewar</t>
    <phoneticPr fontId="6" type="noConversion"/>
  </si>
  <si>
    <t>Cold box_turbine 2 outlet temperature state from dewar</t>
    <phoneticPr fontId="6" type="noConversion"/>
  </si>
  <si>
    <t>Cold box_cold gas return pressure state from dewar</t>
    <phoneticPr fontId="6" type="noConversion"/>
  </si>
  <si>
    <t>PI3290_Value</t>
    <phoneticPr fontId="6" type="noConversion"/>
  </si>
  <si>
    <t>PI3290_Sta</t>
    <phoneticPr fontId="6" type="noConversion"/>
  </si>
  <si>
    <t>SRF01-L280:Dwr01-LT5200:level</t>
    <phoneticPr fontId="6" type="noConversion"/>
  </si>
  <si>
    <t>SRF01-L280:Dwr01-LT5200:State</t>
    <phoneticPr fontId="6" type="noConversion"/>
  </si>
  <si>
    <t>Cold box_LHe level state in dewar</t>
    <phoneticPr fontId="6" type="noConversion"/>
  </si>
  <si>
    <t>LI5200_Value</t>
    <phoneticPr fontId="6" type="noConversion"/>
  </si>
  <si>
    <t>LI5200_Sta</t>
    <phoneticPr fontId="6" type="noConversion"/>
  </si>
  <si>
    <t>%</t>
    <phoneticPr fontId="6" type="noConversion"/>
  </si>
  <si>
    <t>Dewar_LHe level percent in dewar</t>
    <phoneticPr fontId="6" type="noConversion"/>
  </si>
  <si>
    <t>SRF01-L280:WCS01-PT2160:Press</t>
    <phoneticPr fontId="6" type="noConversion"/>
  </si>
  <si>
    <t>PI2160_Value</t>
    <phoneticPr fontId="6" type="noConversion"/>
  </si>
  <si>
    <t>PI2160_Sta</t>
    <phoneticPr fontId="6" type="noConversion"/>
  </si>
  <si>
    <t>SRF01-L280:WCS01-PT2160:State</t>
    <phoneticPr fontId="6" type="noConversion"/>
  </si>
  <si>
    <t>SRF01-L280:WCS01-PT2170:Press</t>
    <phoneticPr fontId="6" type="noConversion"/>
  </si>
  <si>
    <t>SRF01-L280:WCS01-PT2170:State</t>
    <phoneticPr fontId="6" type="noConversion"/>
  </si>
  <si>
    <t>Gas management_buffer tank pressure value</t>
    <phoneticPr fontId="6" type="noConversion"/>
  </si>
  <si>
    <t>Gas management_high pressure value</t>
    <phoneticPr fontId="6" type="noConversion"/>
  </si>
  <si>
    <t>Gas management_high pressure state</t>
    <phoneticPr fontId="6" type="noConversion"/>
  </si>
  <si>
    <t>Gas management_buffer tank pressure state</t>
    <phoneticPr fontId="6" type="noConversion"/>
  </si>
  <si>
    <t>PI2170_Value</t>
    <phoneticPr fontId="6" type="noConversion"/>
  </si>
  <si>
    <t>PI2170_Sta</t>
    <phoneticPr fontId="6" type="noConversion"/>
  </si>
  <si>
    <t>SRF01-L280:WCS01-PT2240:Press</t>
    <phoneticPr fontId="6" type="noConversion"/>
  </si>
  <si>
    <t>SRF01-L280:WCS01-PT2240:State</t>
    <phoneticPr fontId="6" type="noConversion"/>
  </si>
  <si>
    <t>PI2240_Value</t>
    <phoneticPr fontId="6" type="noConversion"/>
  </si>
  <si>
    <t>PI2240_Sta</t>
    <phoneticPr fontId="6" type="noConversion"/>
  </si>
  <si>
    <t>Gas management_low pressure value</t>
    <phoneticPr fontId="6" type="noConversion"/>
  </si>
  <si>
    <t>Gas management_low pressure state</t>
    <phoneticPr fontId="6" type="noConversion"/>
  </si>
  <si>
    <t>TI3112_K</t>
    <phoneticPr fontId="6" type="noConversion"/>
  </si>
  <si>
    <t>Cold box_cooldown bypass valve (Ramp up manual value)</t>
    <phoneticPr fontId="6" type="noConversion"/>
  </si>
  <si>
    <t>UY3160_RmpMan</t>
    <phoneticPr fontId="6" type="noConversion"/>
  </si>
  <si>
    <t>Cold box_JT valve (Ramp up manual value)</t>
    <phoneticPr fontId="6" type="noConversion"/>
  </si>
  <si>
    <t>UY3170_RmpMan</t>
    <phoneticPr fontId="6" type="noConversion"/>
  </si>
  <si>
    <t>Cold box_return valve from dewar (Ramp up manual value)</t>
    <phoneticPr fontId="6" type="noConversion"/>
  </si>
  <si>
    <t>UY3290_RmpMan</t>
    <phoneticPr fontId="6" type="noConversion"/>
  </si>
  <si>
    <t>Gas management_bypass valve (Ramp up manual value)</t>
    <phoneticPr fontId="6" type="noConversion"/>
  </si>
  <si>
    <t>UY2250_RmpMan</t>
    <phoneticPr fontId="6" type="noConversion"/>
  </si>
  <si>
    <t>Gas management_load valve (Ramp up manual value)</t>
    <phoneticPr fontId="6" type="noConversion"/>
  </si>
  <si>
    <t>Gas management_unload valve (Ramp up manual value)</t>
    <phoneticPr fontId="6" type="noConversion"/>
  </si>
  <si>
    <t>UY2160_RmpMan</t>
    <phoneticPr fontId="6" type="noConversion"/>
  </si>
  <si>
    <t>UY2150_RmpMan</t>
    <phoneticPr fontId="6" type="noConversion"/>
  </si>
  <si>
    <t>SRF01-L280:CBx01-CV3160:ManVal</t>
    <phoneticPr fontId="6" type="noConversion"/>
  </si>
  <si>
    <t>Cold box_cooldown bypass valve (%open manual value)</t>
    <phoneticPr fontId="6" type="noConversion"/>
  </si>
  <si>
    <t>UY3160_ManVal</t>
    <phoneticPr fontId="6" type="noConversion"/>
  </si>
  <si>
    <t>Cold box_inlet valve for turbine 1 and 2 (%open manual value)</t>
    <phoneticPr fontId="6" type="noConversion"/>
  </si>
  <si>
    <t>Cold box_inlet valve for turbine 1 and 2 (Ramp up manual value)</t>
    <phoneticPr fontId="6" type="noConversion"/>
  </si>
  <si>
    <t>SRF01-L280:CBx01-CV3130:ManRmp</t>
    <phoneticPr fontId="6" type="noConversion"/>
  </si>
  <si>
    <t>SRF01-L280:CBx01-CV3160:ManRmp</t>
    <phoneticPr fontId="6" type="noConversion"/>
  </si>
  <si>
    <t>SRF01-L280:CBx01-CV3170:ManRmp</t>
    <phoneticPr fontId="6" type="noConversion"/>
  </si>
  <si>
    <t>SRF01-L280:CBx01-CV3290:ManRmp</t>
    <phoneticPr fontId="6" type="noConversion"/>
  </si>
  <si>
    <t>SRF01-L280:CBx01-CV3170:ManVal</t>
    <phoneticPr fontId="6" type="noConversion"/>
  </si>
  <si>
    <t>Cold box_JT valve (%open manual value)</t>
    <phoneticPr fontId="6" type="noConversion"/>
  </si>
  <si>
    <t>UY3170_ManVal</t>
    <phoneticPr fontId="6" type="noConversion"/>
  </si>
  <si>
    <t>SRF01-L280:CBx01-CV3290:ManVal</t>
    <phoneticPr fontId="6" type="noConversion"/>
  </si>
  <si>
    <t>Cold box_return valve from dewar (%open manual value)</t>
    <phoneticPr fontId="6" type="noConversion"/>
  </si>
  <si>
    <t>UY3290_ManVal</t>
    <phoneticPr fontId="6" type="noConversion"/>
  </si>
  <si>
    <t>Gas management_bypass valve (%open manual value)</t>
    <phoneticPr fontId="6" type="noConversion"/>
  </si>
  <si>
    <t>UY2250_ManVal</t>
    <phoneticPr fontId="6" type="noConversion"/>
  </si>
  <si>
    <t>Gas management_load valve (%open manual value)</t>
    <phoneticPr fontId="6" type="noConversion"/>
  </si>
  <si>
    <t>UY2160_ManVal</t>
    <phoneticPr fontId="6" type="noConversion"/>
  </si>
  <si>
    <t>Gas management_unload valve (%open manual value)</t>
    <phoneticPr fontId="6" type="noConversion"/>
  </si>
  <si>
    <t>UY2150_ManVal</t>
    <phoneticPr fontId="6" type="noConversion"/>
  </si>
  <si>
    <t>SRF01-L280:CBx01-CV3160:Man</t>
    <phoneticPr fontId="6" type="noConversion"/>
  </si>
  <si>
    <t>UY3160_Man</t>
    <phoneticPr fontId="6" type="noConversion"/>
  </si>
  <si>
    <t>Cold box_cooldown bypass valve (1: manual mode)</t>
    <phoneticPr fontId="6" type="noConversion"/>
  </si>
  <si>
    <t>Cold box_JT valve (1: manual mode)</t>
    <phoneticPr fontId="6" type="noConversion"/>
  </si>
  <si>
    <t>SRF01-L280:CBx01-CV3170:Man</t>
    <phoneticPr fontId="6" type="noConversion"/>
  </si>
  <si>
    <t>UY3170_Man</t>
    <phoneticPr fontId="6" type="noConversion"/>
  </si>
  <si>
    <t>SRF01-L280:CBx01-CV3290:Man</t>
    <phoneticPr fontId="6" type="noConversion"/>
  </si>
  <si>
    <t>Cold box_return valve from dewar (1: manual mode)</t>
    <phoneticPr fontId="6" type="noConversion"/>
  </si>
  <si>
    <t>UY3290_Man</t>
    <phoneticPr fontId="6" type="noConversion"/>
  </si>
  <si>
    <t>Gas management_bypass valve (1: manual mode)</t>
    <phoneticPr fontId="6" type="noConversion"/>
  </si>
  <si>
    <t>UY2250_Man</t>
    <phoneticPr fontId="6" type="noConversion"/>
  </si>
  <si>
    <t>Gas management_load valve (1: manual mode)</t>
    <phoneticPr fontId="6" type="noConversion"/>
  </si>
  <si>
    <t>UY2160_Man</t>
    <phoneticPr fontId="6" type="noConversion"/>
  </si>
  <si>
    <t>Gas management_unload valve (1: manual mode)</t>
    <phoneticPr fontId="6" type="noConversion"/>
  </si>
  <si>
    <t>UY2150_Man</t>
    <phoneticPr fontId="6" type="noConversion"/>
  </si>
  <si>
    <t>SRF01-L280:CBx01-CV3130:ManRmpRB</t>
    <phoneticPr fontId="6" type="noConversion"/>
  </si>
  <si>
    <t>SRF01-L280:CBx01-CV3160:ManRmpRB</t>
    <phoneticPr fontId="6" type="noConversion"/>
  </si>
  <si>
    <t>SRF01-L280:CBx01-CV3170:ManRmpRB</t>
    <phoneticPr fontId="6" type="noConversion"/>
  </si>
  <si>
    <t>SRF01-L280:CBx01-CV3290:ManRmpRB</t>
    <phoneticPr fontId="6" type="noConversion"/>
  </si>
  <si>
    <t>SRF01-L280:CBx01-CV3160:ManValRB</t>
    <phoneticPr fontId="6" type="noConversion"/>
  </si>
  <si>
    <t>SRF01-L280:CBx01-CV3170:ManValRB</t>
    <phoneticPr fontId="6" type="noConversion"/>
  </si>
  <si>
    <t>SRF01-L280:CBx01-CV3290:ManValRB</t>
    <phoneticPr fontId="6" type="noConversion"/>
  </si>
  <si>
    <t>SRF01-L280:CBx01-CV3160:ManRB</t>
    <phoneticPr fontId="6" type="noConversion"/>
  </si>
  <si>
    <t>SRF01-L280:CBx01-CV3170:ManRB</t>
    <phoneticPr fontId="6" type="noConversion"/>
  </si>
  <si>
    <t>SRF01-L280:CBx01-CV3290:ManRB</t>
    <phoneticPr fontId="6" type="noConversion"/>
  </si>
  <si>
    <t>SRF01-L280:WCS01-CV2250:PercOpen</t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</si>
  <si>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-CV2150:ManRmp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</si>
  <si>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-CV2160:ManRmp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</si>
  <si>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-CV2250:ManRmp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</si>
  <si>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-CV2150:ManVal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</si>
  <si>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-CV2160:ManVal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</si>
  <si>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-CV2250:ManVal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</si>
  <si>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-CV2250:Man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</si>
  <si>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-CV2160:Man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</si>
  <si>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-CV2250:ManRmpRB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</si>
  <si>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-CV2160:ManRmpRB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</si>
  <si>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-CV2150:ManRmpRB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</si>
  <si>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-CV2250:ManValRB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</si>
  <si>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-CV2160:ManValRB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</si>
  <si>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-CV2150:ManValRB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</si>
  <si>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-CV2250:ManRB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</si>
  <si>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-CV2160:ManRB</t>
    </r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</si>
  <si>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-CV2150:ManRB</t>
    </r>
    <phoneticPr fontId="6" type="noConversion"/>
  </si>
  <si>
    <r>
      <t>Modify some PVs (</t>
    </r>
    <r>
      <rPr>
        <sz val="11"/>
        <color rgb="FFFF0000"/>
        <rFont val="맑은 고딕"/>
        <family val="3"/>
        <charset val="129"/>
        <scheme val="minor"/>
      </rPr>
      <t>Red</t>
    </r>
    <r>
      <rPr>
        <sz val="11"/>
        <color theme="1"/>
        <rFont val="맑은 고딕"/>
        <family val="2"/>
        <scheme val="minor"/>
      </rPr>
      <t>)</t>
    </r>
    <phoneticPr fontId="6" type="noConversion"/>
  </si>
  <si>
    <t>Gas management_unload valve (1: manual mode)</t>
    <phoneticPr fontId="6" type="noConversion"/>
  </si>
  <si>
    <t>UY2150_Man</t>
    <phoneticPr fontId="6" type="noConversion"/>
  </si>
  <si>
    <t xml:space="preserve">BOOL (1 bit) </t>
    <phoneticPr fontId="6" type="noConversion"/>
  </si>
  <si>
    <t>DB982</t>
    <phoneticPr fontId="6" type="noConversion"/>
  </si>
  <si>
    <t>DO</t>
    <phoneticPr fontId="6" type="noConversion"/>
  </si>
  <si>
    <t>SRF01-L280:CBx01-XV3410:Man</t>
    <phoneticPr fontId="6" type="noConversion"/>
  </si>
  <si>
    <t>SRF01-L280:CBx01-XV3410:ManOpen</t>
    <phoneticPr fontId="6" type="noConversion"/>
  </si>
  <si>
    <r>
      <t>SRF01-L280:CBx01-XV3410:</t>
    </r>
    <r>
      <rPr>
        <sz val="11"/>
        <color rgb="FFFF0000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>Open</t>
    </r>
    <phoneticPr fontId="6" type="noConversion"/>
  </si>
  <si>
    <r>
      <t>SRF01-L280:CBx01-XV3415:</t>
    </r>
    <r>
      <rPr>
        <sz val="11"/>
        <color rgb="FFFF0000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>Open</t>
    </r>
    <phoneticPr fontId="6" type="noConversion"/>
  </si>
  <si>
    <t>SRF01-L280:CBx01-XV3415:ManOpen</t>
    <phoneticPr fontId="6" type="noConversion"/>
  </si>
  <si>
    <t>Cold box_internal purifier regeneration 1 valve (1: manual mode)</t>
    <phoneticPr fontId="6" type="noConversion"/>
  </si>
  <si>
    <t>Cold box_internal purifier LIN blow off valve (1: manual mode)</t>
    <phoneticPr fontId="6" type="noConversion"/>
  </si>
  <si>
    <r>
      <t xml:space="preserve">Cold box_internal purifier LIN blow off valve </t>
    </r>
    <r>
      <rPr>
        <sz val="11"/>
        <color rgb="FFFF0000"/>
        <rFont val="맑은 고딕"/>
        <family val="3"/>
        <charset val="129"/>
        <scheme val="minor"/>
      </rPr>
      <t>(open/close state)</t>
    </r>
    <phoneticPr fontId="6" type="noConversion"/>
  </si>
  <si>
    <r>
      <t xml:space="preserve">Cold box_internal purifier regeneration 1 valve </t>
    </r>
    <r>
      <rPr>
        <sz val="11"/>
        <color rgb="FFFF0000"/>
        <rFont val="맑은 고딕"/>
        <family val="3"/>
        <charset val="129"/>
        <scheme val="minor"/>
      </rPr>
      <t>(open/close state)</t>
    </r>
    <phoneticPr fontId="6" type="noConversion"/>
  </si>
  <si>
    <r>
      <t>SRF01-L280:CBx01-XV341</t>
    </r>
    <r>
      <rPr>
        <sz val="11"/>
        <color rgb="FFFF0000"/>
        <rFont val="맑은 고딕"/>
        <family val="3"/>
        <charset val="129"/>
        <scheme val="minor"/>
      </rPr>
      <t>5:Man</t>
    </r>
    <phoneticPr fontId="6" type="noConversion"/>
  </si>
  <si>
    <t>Cold box_internal purifier regeneration 1 valve (1: open)</t>
    <phoneticPr fontId="6" type="noConversion"/>
  </si>
  <si>
    <t>Cold box_internal purifier LIN blow off valve (1: open)</t>
    <phoneticPr fontId="6" type="noConversion"/>
  </si>
  <si>
    <t>US3410_ManMode</t>
    <phoneticPr fontId="6" type="noConversion"/>
  </si>
  <si>
    <t>US3410_OnOffMan</t>
    <phoneticPr fontId="6" type="noConversion"/>
  </si>
  <si>
    <t>US3415_ManMode</t>
    <phoneticPr fontId="6" type="noConversion"/>
  </si>
  <si>
    <t>US3415_OnOffMan</t>
    <phoneticPr fontId="6" type="noConversion"/>
  </si>
  <si>
    <t>SRF01-L280:CBx01-XV3410:ManRB</t>
    <phoneticPr fontId="6" type="noConversion"/>
  </si>
  <si>
    <t>SRF01-L280:CBx01-XV3410:ManOpenRB</t>
    <phoneticPr fontId="6" type="noConversion"/>
  </si>
  <si>
    <r>
      <t>SRF01-L280:CBx01-XV341</t>
    </r>
    <r>
      <rPr>
        <sz val="11"/>
        <color rgb="FFFF0000"/>
        <rFont val="맑은 고딕"/>
        <family val="3"/>
        <charset val="129"/>
        <scheme val="minor"/>
      </rPr>
      <t>5:ManRB</t>
    </r>
    <phoneticPr fontId="6" type="noConversion"/>
  </si>
  <si>
    <t>SRF01-L280:CBx01-XV3415:ManOpenRB</t>
    <phoneticPr fontId="6" type="noConversion"/>
  </si>
  <si>
    <r>
      <t>SRF01-L280:</t>
    </r>
    <r>
      <rPr>
        <sz val="11"/>
        <color rgb="FFFF0000"/>
        <rFont val="맑은 고딕"/>
        <family val="3"/>
        <charset val="129"/>
        <scheme val="minor"/>
      </rPr>
      <t>WCS01</t>
    </r>
    <r>
      <rPr>
        <sz val="11"/>
        <color theme="1"/>
        <rFont val="맑은 고딕"/>
        <family val="2"/>
        <charset val="129"/>
        <scheme val="minor"/>
      </rPr>
      <t>-CV2150:Man</t>
    </r>
    <phoneticPr fontId="6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</si>
  <si>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/1</t>
    </r>
    <phoneticPr fontId="6" type="noConversion"/>
  </si>
  <si>
    <t>2/1</t>
  </si>
  <si>
    <t>2/1</t>
    <phoneticPr fontId="6" type="noConversion"/>
  </si>
  <si>
    <t>2/2</t>
  </si>
  <si>
    <r>
      <t>2</t>
    </r>
    <r>
      <rPr>
        <sz val="11"/>
        <color theme="1"/>
        <rFont val="맑은 고딕"/>
        <family val="2"/>
        <charset val="129"/>
        <scheme val="minor"/>
      </rPr>
      <t>/2</t>
    </r>
    <phoneticPr fontId="6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</si>
  <si>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/</t>
    </r>
    <r>
      <rPr>
        <sz val="11"/>
        <color theme="1"/>
        <rFont val="맑은 고딕"/>
        <family val="2"/>
        <charset val="129"/>
        <scheme val="minor"/>
      </rPr>
      <t>3</t>
    </r>
    <phoneticPr fontId="6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</si>
  <si>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/1</t>
    </r>
    <phoneticPr fontId="6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</si>
  <si>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/2</t>
    </r>
    <phoneticPr fontId="6" type="noConversion"/>
  </si>
  <si>
    <r>
      <t>4</t>
    </r>
    <r>
      <rPr>
        <sz val="11"/>
        <color theme="1"/>
        <rFont val="맑은 고딕"/>
        <family val="2"/>
        <charset val="129"/>
        <scheme val="minor"/>
      </rPr>
      <t>/1</t>
    </r>
    <phoneticPr fontId="6" type="noConversion"/>
  </si>
  <si>
    <t>4/2</t>
    <phoneticPr fontId="6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</si>
  <si>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ord</t>
    </r>
    <phoneticPr fontId="6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</si>
  <si>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onnect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</si>
</sst>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9"/>
      <color rgb="FF00B050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2"/>
      <color rgb="FF00B050"/>
      <name val="맑은 고딕"/>
      <family val="2"/>
      <scheme val="minor"/>
    </font>
    <font>
      <b/>
      <sz val="9"/>
      <color rgb="FFFF0000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60">
    <xf numFmtId="0" fontId="0" fillId="0" borderId="0" xfId="0"/>
    <xf numFmtId="0" fontId="0" fillId="0" borderId="0" xfId="0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8" fillId="0" borderId="14" xfId="0" applyFont="1" applyBorder="1" applyAlignment="1"/>
    <xf numFmtId="0" fontId="8" fillId="0" borderId="14" xfId="0" applyFont="1" applyBorder="1" applyAlignment="1">
      <alignment wrapText="1"/>
    </xf>
    <xf numFmtId="0" fontId="8" fillId="0" borderId="0" xfId="0" applyFont="1" applyBorder="1" applyAlignment="1">
      <alignment horizontal="left" vertical="center"/>
    </xf>
    <xf numFmtId="0" fontId="8" fillId="0" borderId="15" xfId="0" applyFont="1" applyBorder="1" applyAlignment="1">
      <alignment vertical="center"/>
    </xf>
    <xf numFmtId="0" fontId="12" fillId="0" borderId="16" xfId="0" applyFont="1" applyBorder="1" applyAlignment="1"/>
    <xf numFmtId="0" fontId="12" fillId="0" borderId="8" xfId="0" applyFont="1" applyBorder="1" applyAlignment="1"/>
    <xf numFmtId="0" fontId="0" fillId="0" borderId="17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0" borderId="0" xfId="0" applyAlignment="1"/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8" fillId="0" borderId="0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15" fillId="0" borderId="0" xfId="0" applyFont="1" applyAlignment="1"/>
    <xf numFmtId="0" fontId="15" fillId="0" borderId="18" xfId="0" applyFont="1" applyBorder="1" applyAlignment="1">
      <alignment horizontal="center"/>
    </xf>
    <xf numFmtId="0" fontId="0" fillId="0" borderId="18" xfId="0" applyBorder="1" applyAlignment="1"/>
    <xf numFmtId="14" fontId="0" fillId="0" borderId="18" xfId="0" applyNumberFormat="1" applyBorder="1" applyAlignment="1"/>
    <xf numFmtId="176" fontId="0" fillId="0" borderId="18" xfId="0" applyNumberFormat="1" applyBorder="1" applyAlignment="1"/>
    <xf numFmtId="0" fontId="4" fillId="0" borderId="0" xfId="1">
      <alignment vertical="center"/>
    </xf>
    <xf numFmtId="0" fontId="4" fillId="0" borderId="0" xfId="1" applyAlignment="1">
      <alignment horizontal="center" vertical="center"/>
    </xf>
    <xf numFmtId="0" fontId="4" fillId="2" borderId="25" xfId="1" applyFill="1" applyBorder="1" applyAlignment="1">
      <alignment horizontal="center" vertical="center"/>
    </xf>
    <xf numFmtId="0" fontId="4" fillId="2" borderId="28" xfId="1" applyFill="1" applyBorder="1" applyAlignment="1">
      <alignment horizontal="center" vertical="center"/>
    </xf>
    <xf numFmtId="0" fontId="4" fillId="2" borderId="29" xfId="1" applyFill="1" applyBorder="1" applyAlignment="1">
      <alignment horizontal="center" vertical="center"/>
    </xf>
    <xf numFmtId="0" fontId="4" fillId="2" borderId="29" xfId="1" applyFill="1" applyBorder="1">
      <alignment vertical="center"/>
    </xf>
    <xf numFmtId="0" fontId="4" fillId="2" borderId="30" xfId="1" applyFill="1" applyBorder="1" applyAlignment="1">
      <alignment horizontal="center" vertical="center"/>
    </xf>
    <xf numFmtId="0" fontId="4" fillId="2" borderId="31" xfId="1" applyFill="1" applyBorder="1" applyAlignment="1">
      <alignment horizontal="center" vertical="center"/>
    </xf>
    <xf numFmtId="0" fontId="4" fillId="2" borderId="32" xfId="1" applyFill="1" applyBorder="1" applyAlignment="1">
      <alignment horizontal="center" vertical="center"/>
    </xf>
    <xf numFmtId="0" fontId="4" fillId="0" borderId="34" xfId="1" applyBorder="1">
      <alignment vertical="center"/>
    </xf>
    <xf numFmtId="0" fontId="4" fillId="2" borderId="3" xfId="1" applyFill="1" applyBorder="1" applyAlignment="1">
      <alignment horizontal="center" vertical="center"/>
    </xf>
    <xf numFmtId="0" fontId="0" fillId="0" borderId="33" xfId="0" applyBorder="1"/>
    <xf numFmtId="0" fontId="21" fillId="0" borderId="22" xfId="1" applyFont="1" applyBorder="1" applyAlignment="1">
      <alignment vertical="center" wrapText="1"/>
    </xf>
    <xf numFmtId="0" fontId="21" fillId="0" borderId="22" xfId="1" applyFont="1" applyBorder="1">
      <alignment vertical="center"/>
    </xf>
    <xf numFmtId="0" fontId="18" fillId="0" borderId="22" xfId="1" applyFont="1" applyBorder="1">
      <alignment vertical="center"/>
    </xf>
    <xf numFmtId="0" fontId="21" fillId="0" borderId="16" xfId="1" applyFont="1" applyBorder="1">
      <alignment vertical="center"/>
    </xf>
    <xf numFmtId="0" fontId="0" fillId="0" borderId="18" xfId="0" applyBorder="1"/>
    <xf numFmtId="0" fontId="0" fillId="0" borderId="21" xfId="0" applyBorder="1"/>
    <xf numFmtId="0" fontId="4" fillId="0" borderId="25" xfId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4" fillId="0" borderId="8" xfId="1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0" fontId="19" fillId="0" borderId="38" xfId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4" fillId="0" borderId="35" xfId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4" fillId="0" borderId="25" xfId="1" applyBorder="1" applyAlignment="1">
      <alignment horizontal="right" vertical="center"/>
    </xf>
    <xf numFmtId="0" fontId="0" fillId="0" borderId="18" xfId="0" applyBorder="1" applyAlignment="1">
      <alignment horizontal="right"/>
    </xf>
    <xf numFmtId="0" fontId="0" fillId="0" borderId="33" xfId="0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8" xfId="0" applyFill="1" applyBorder="1" applyAlignment="1">
      <alignment horizontal="right"/>
    </xf>
    <xf numFmtId="0" fontId="4" fillId="0" borderId="22" xfId="1" applyBorder="1" applyAlignment="1">
      <alignment horizontal="left" vertical="center"/>
    </xf>
    <xf numFmtId="0" fontId="4" fillId="0" borderId="22" xfId="1" applyBorder="1" applyAlignment="1">
      <alignment horizontal="right" vertical="center"/>
    </xf>
    <xf numFmtId="0" fontId="4" fillId="0" borderId="34" xfId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0" fillId="0" borderId="20" xfId="0" applyFill="1" applyBorder="1" applyAlignment="1">
      <alignment horizontal="left"/>
    </xf>
    <xf numFmtId="0" fontId="4" fillId="0" borderId="39" xfId="1" applyBorder="1">
      <alignment vertical="center"/>
    </xf>
    <xf numFmtId="0" fontId="4" fillId="0" borderId="37" xfId="1" applyFill="1" applyBorder="1">
      <alignment vertical="center"/>
    </xf>
    <xf numFmtId="0" fontId="0" fillId="0" borderId="30" xfId="0" applyBorder="1"/>
    <xf numFmtId="0" fontId="21" fillId="0" borderId="35" xfId="1" applyFont="1" applyBorder="1">
      <alignment vertical="center"/>
    </xf>
    <xf numFmtId="0" fontId="18" fillId="0" borderId="20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21" fillId="0" borderId="34" xfId="1" applyFont="1" applyBorder="1">
      <alignment vertical="center"/>
    </xf>
    <xf numFmtId="0" fontId="4" fillId="0" borderId="34" xfId="1" applyBorder="1" applyAlignment="1">
      <alignment horizontal="left" vertical="center"/>
    </xf>
    <xf numFmtId="0" fontId="18" fillId="0" borderId="22" xfId="1" applyFont="1" applyBorder="1" applyAlignment="1">
      <alignment horizontal="center" vertical="center"/>
    </xf>
    <xf numFmtId="0" fontId="18" fillId="0" borderId="18" xfId="0" applyFont="1" applyBorder="1"/>
    <xf numFmtId="0" fontId="18" fillId="0" borderId="21" xfId="0" applyFont="1" applyBorder="1"/>
    <xf numFmtId="0" fontId="19" fillId="0" borderId="22" xfId="1" applyFont="1" applyBorder="1" applyAlignment="1">
      <alignment horizontal="right" vertical="center"/>
    </xf>
    <xf numFmtId="0" fontId="0" fillId="0" borderId="34" xfId="0" applyBorder="1"/>
    <xf numFmtId="0" fontId="0" fillId="0" borderId="17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right"/>
    </xf>
    <xf numFmtId="0" fontId="18" fillId="0" borderId="17" xfId="0" applyFont="1" applyBorder="1" applyAlignment="1">
      <alignment horizontal="center"/>
    </xf>
    <xf numFmtId="0" fontId="0" fillId="0" borderId="22" xfId="0" applyBorder="1"/>
    <xf numFmtId="0" fontId="18" fillId="0" borderId="22" xfId="0" applyFont="1" applyBorder="1"/>
    <xf numFmtId="0" fontId="4" fillId="0" borderId="35" xfId="1" applyBorder="1">
      <alignment vertical="center"/>
    </xf>
    <xf numFmtId="0" fontId="4" fillId="0" borderId="7" xfId="1" applyBorder="1" applyAlignment="1">
      <alignment horizontal="left" vertical="center"/>
    </xf>
    <xf numFmtId="0" fontId="21" fillId="0" borderId="25" xfId="1" applyFont="1" applyBorder="1" applyAlignment="1">
      <alignment vertical="center" wrapText="1"/>
    </xf>
    <xf numFmtId="0" fontId="21" fillId="0" borderId="25" xfId="1" applyFont="1" applyBorder="1">
      <alignment vertical="center"/>
    </xf>
    <xf numFmtId="0" fontId="18" fillId="0" borderId="25" xfId="1" applyFont="1" applyBorder="1">
      <alignment vertical="center"/>
    </xf>
    <xf numFmtId="0" fontId="21" fillId="0" borderId="26" xfId="1" applyFont="1" applyBorder="1">
      <alignment vertical="center"/>
    </xf>
    <xf numFmtId="0" fontId="0" fillId="0" borderId="34" xfId="0" applyBorder="1" applyAlignment="1">
      <alignment horizontal="center"/>
    </xf>
    <xf numFmtId="0" fontId="4" fillId="0" borderId="41" xfId="1" applyBorder="1">
      <alignment vertical="center"/>
    </xf>
    <xf numFmtId="0" fontId="4" fillId="0" borderId="43" xfId="1" applyBorder="1" applyAlignment="1">
      <alignment horizontal="left" vertical="center"/>
    </xf>
    <xf numFmtId="0" fontId="4" fillId="0" borderId="42" xfId="1" applyBorder="1" applyAlignment="1">
      <alignment horizontal="left" vertical="center"/>
    </xf>
    <xf numFmtId="0" fontId="4" fillId="0" borderId="42" xfId="1" applyBorder="1" applyAlignment="1">
      <alignment horizontal="right" vertical="center"/>
    </xf>
    <xf numFmtId="0" fontId="4" fillId="0" borderId="41" xfId="1" applyBorder="1" applyAlignment="1">
      <alignment horizontal="center" vertical="center"/>
    </xf>
    <xf numFmtId="0" fontId="19" fillId="0" borderId="44" xfId="1" applyFont="1" applyBorder="1" applyAlignment="1">
      <alignment horizontal="center" vertical="center"/>
    </xf>
    <xf numFmtId="0" fontId="21" fillId="0" borderId="42" xfId="1" applyFont="1" applyBorder="1" applyAlignment="1">
      <alignment vertical="center" wrapText="1"/>
    </xf>
    <xf numFmtId="0" fontId="21" fillId="0" borderId="42" xfId="1" applyFont="1" applyBorder="1">
      <alignment vertical="center"/>
    </xf>
    <xf numFmtId="0" fontId="18" fillId="0" borderId="42" xfId="1" applyFont="1" applyBorder="1">
      <alignment vertical="center"/>
    </xf>
    <xf numFmtId="0" fontId="21" fillId="0" borderId="45" xfId="1" applyFont="1" applyBorder="1">
      <alignment vertical="center"/>
    </xf>
    <xf numFmtId="0" fontId="21" fillId="0" borderId="41" xfId="1" applyFont="1" applyBorder="1">
      <alignment vertical="center"/>
    </xf>
    <xf numFmtId="0" fontId="0" fillId="0" borderId="41" xfId="0" applyBorder="1"/>
    <xf numFmtId="0" fontId="0" fillId="0" borderId="42" xfId="0" applyBorder="1"/>
    <xf numFmtId="0" fontId="4" fillId="0" borderId="46" xfId="1" applyBorder="1">
      <alignment vertical="center"/>
    </xf>
    <xf numFmtId="0" fontId="0" fillId="0" borderId="29" xfId="0" applyBorder="1"/>
    <xf numFmtId="0" fontId="3" fillId="0" borderId="37" xfId="1" applyFont="1" applyFill="1" applyBorder="1">
      <alignment vertical="center"/>
    </xf>
    <xf numFmtId="0" fontId="4" fillId="0" borderId="40" xfId="1" applyFill="1" applyBorder="1">
      <alignment vertical="center"/>
    </xf>
    <xf numFmtId="0" fontId="19" fillId="0" borderId="39" xfId="1" applyFont="1" applyFill="1" applyBorder="1">
      <alignment vertical="center"/>
    </xf>
    <xf numFmtId="0" fontId="18" fillId="0" borderId="39" xfId="1" applyFont="1" applyFill="1" applyBorder="1">
      <alignment vertical="center"/>
    </xf>
    <xf numFmtId="0" fontId="4" fillId="0" borderId="39" xfId="1" applyFill="1" applyBorder="1">
      <alignment vertical="center"/>
    </xf>
    <xf numFmtId="0" fontId="3" fillId="0" borderId="39" xfId="1" applyFont="1" applyFill="1" applyBorder="1">
      <alignment vertical="center"/>
    </xf>
    <xf numFmtId="0" fontId="0" fillId="0" borderId="48" xfId="0" applyBorder="1"/>
    <xf numFmtId="0" fontId="0" fillId="0" borderId="21" xfId="0" applyBorder="1" applyAlignment="1">
      <alignment horizontal="left"/>
    </xf>
    <xf numFmtId="0" fontId="0" fillId="0" borderId="21" xfId="0" applyBorder="1" applyAlignment="1">
      <alignment horizontal="right"/>
    </xf>
    <xf numFmtId="0" fontId="0" fillId="0" borderId="48" xfId="0" applyBorder="1" applyAlignment="1">
      <alignment horizontal="left"/>
    </xf>
    <xf numFmtId="0" fontId="2" fillId="0" borderId="34" xfId="1" applyFont="1" applyBorder="1">
      <alignment vertical="center"/>
    </xf>
    <xf numFmtId="0" fontId="5" fillId="0" borderId="18" xfId="1" applyFont="1" applyFill="1" applyBorder="1">
      <alignment vertical="center"/>
    </xf>
    <xf numFmtId="0" fontId="21" fillId="0" borderId="48" xfId="0" applyFont="1" applyBorder="1"/>
    <xf numFmtId="0" fontId="21" fillId="0" borderId="13" xfId="0" applyFont="1" applyBorder="1" applyAlignment="1">
      <alignment horizontal="left"/>
    </xf>
    <xf numFmtId="0" fontId="21" fillId="0" borderId="21" xfId="0" applyFont="1" applyBorder="1" applyAlignment="1">
      <alignment horizontal="left"/>
    </xf>
    <xf numFmtId="0" fontId="21" fillId="0" borderId="21" xfId="0" applyFont="1" applyBorder="1" applyAlignment="1">
      <alignment horizontal="center"/>
    </xf>
    <xf numFmtId="0" fontId="21" fillId="0" borderId="21" xfId="0" applyFont="1" applyBorder="1" applyAlignment="1">
      <alignment horizontal="right"/>
    </xf>
    <xf numFmtId="0" fontId="21" fillId="0" borderId="48" xfId="0" applyFont="1" applyBorder="1" applyAlignment="1">
      <alignment horizontal="left"/>
    </xf>
    <xf numFmtId="0" fontId="21" fillId="0" borderId="13" xfId="0" applyFont="1" applyBorder="1" applyAlignment="1">
      <alignment horizontal="center"/>
    </xf>
    <xf numFmtId="0" fontId="21" fillId="0" borderId="21" xfId="0" applyFont="1" applyBorder="1"/>
    <xf numFmtId="0" fontId="21" fillId="0" borderId="18" xfId="0" applyFont="1" applyBorder="1"/>
    <xf numFmtId="0" fontId="21" fillId="0" borderId="46" xfId="1" applyFont="1" applyFill="1" applyBorder="1">
      <alignment vertical="center"/>
    </xf>
    <xf numFmtId="0" fontId="21" fillId="0" borderId="41" xfId="0" applyFont="1" applyBorder="1"/>
    <xf numFmtId="0" fontId="21" fillId="0" borderId="44" xfId="0" applyFont="1" applyBorder="1" applyAlignment="1">
      <alignment horizontal="left"/>
    </xf>
    <xf numFmtId="0" fontId="21" fillId="0" borderId="42" xfId="0" applyFont="1" applyBorder="1" applyAlignment="1">
      <alignment horizontal="left"/>
    </xf>
    <xf numFmtId="0" fontId="21" fillId="0" borderId="42" xfId="0" applyFont="1" applyBorder="1" applyAlignment="1">
      <alignment horizontal="center"/>
    </xf>
    <xf numFmtId="0" fontId="21" fillId="0" borderId="42" xfId="0" applyFont="1" applyBorder="1" applyAlignment="1">
      <alignment horizontal="right"/>
    </xf>
    <xf numFmtId="0" fontId="21" fillId="0" borderId="41" xfId="0" applyFont="1" applyBorder="1" applyAlignment="1">
      <alignment horizontal="left"/>
    </xf>
    <xf numFmtId="0" fontId="21" fillId="0" borderId="44" xfId="0" applyFont="1" applyBorder="1" applyAlignment="1">
      <alignment horizontal="center"/>
    </xf>
    <xf numFmtId="0" fontId="21" fillId="0" borderId="42" xfId="0" applyFont="1" applyBorder="1"/>
    <xf numFmtId="0" fontId="18" fillId="0" borderId="22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9" fillId="0" borderId="25" xfId="1" applyFont="1" applyBorder="1" applyAlignment="1">
      <alignment horizontal="center" vertical="center"/>
    </xf>
    <xf numFmtId="0" fontId="18" fillId="0" borderId="18" xfId="0" applyFont="1" applyFill="1" applyBorder="1" applyAlignment="1">
      <alignment horizontal="center"/>
    </xf>
    <xf numFmtId="0" fontId="18" fillId="0" borderId="42" xfId="1" applyFont="1" applyBorder="1" applyAlignment="1">
      <alignment horizontal="center" vertical="center"/>
    </xf>
    <xf numFmtId="0" fontId="2" fillId="0" borderId="39" xfId="1" applyFont="1" applyFill="1" applyBorder="1">
      <alignment vertical="center"/>
    </xf>
    <xf numFmtId="0" fontId="22" fillId="0" borderId="21" xfId="0" applyFont="1" applyBorder="1" applyAlignment="1">
      <alignment horizontal="left"/>
    </xf>
    <xf numFmtId="0" fontId="21" fillId="0" borderId="49" xfId="1" applyFont="1" applyFill="1" applyBorder="1">
      <alignment vertical="center"/>
    </xf>
    <xf numFmtId="0" fontId="21" fillId="0" borderId="30" xfId="0" applyFont="1" applyBorder="1"/>
    <xf numFmtId="0" fontId="21" fillId="0" borderId="47" xfId="0" applyFont="1" applyBorder="1" applyAlignment="1">
      <alignment horizontal="left"/>
    </xf>
    <xf numFmtId="0" fontId="21" fillId="0" borderId="29" xfId="0" applyFont="1" applyBorder="1" applyAlignment="1">
      <alignment horizontal="left"/>
    </xf>
    <xf numFmtId="0" fontId="21" fillId="0" borderId="29" xfId="0" applyFont="1" applyBorder="1" applyAlignment="1">
      <alignment horizontal="center"/>
    </xf>
    <xf numFmtId="0" fontId="21" fillId="0" borderId="29" xfId="0" applyFont="1" applyBorder="1" applyAlignment="1">
      <alignment horizontal="right"/>
    </xf>
    <xf numFmtId="0" fontId="21" fillId="0" borderId="30" xfId="0" applyFont="1" applyBorder="1" applyAlignment="1">
      <alignment horizontal="left"/>
    </xf>
    <xf numFmtId="0" fontId="21" fillId="0" borderId="47" xfId="0" applyFont="1" applyBorder="1" applyAlignment="1">
      <alignment horizontal="center"/>
    </xf>
    <xf numFmtId="0" fontId="21" fillId="0" borderId="29" xfId="0" applyFont="1" applyBorder="1"/>
    <xf numFmtId="0" fontId="1" fillId="0" borderId="36" xfId="1" applyFont="1" applyFill="1" applyBorder="1">
      <alignment vertical="center"/>
    </xf>
    <xf numFmtId="0" fontId="4" fillId="2" borderId="50" xfId="1" applyFill="1" applyBorder="1" applyAlignment="1">
      <alignment horizontal="center" vertical="center"/>
    </xf>
    <xf numFmtId="0" fontId="4" fillId="0" borderId="26" xfId="1" applyBorder="1" applyAlignment="1">
      <alignment horizontal="right" vertical="center"/>
    </xf>
    <xf numFmtId="0" fontId="4" fillId="0" borderId="16" xfId="1" applyBorder="1" applyAlignment="1">
      <alignment horizontal="right" vertical="center"/>
    </xf>
    <xf numFmtId="0" fontId="4" fillId="0" borderId="14" xfId="1" applyBorder="1" applyAlignment="1">
      <alignment horizontal="right" vertical="center"/>
    </xf>
    <xf numFmtId="49" fontId="0" fillId="0" borderId="0" xfId="0" applyNumberFormat="1"/>
    <xf numFmtId="49" fontId="4" fillId="0" borderId="0" xfId="1" applyNumberFormat="1">
      <alignment vertical="center"/>
    </xf>
    <xf numFmtId="49" fontId="4" fillId="0" borderId="26" xfId="1" applyNumberFormat="1" applyBorder="1" applyAlignment="1">
      <alignment horizontal="right" vertical="center"/>
    </xf>
    <xf numFmtId="49" fontId="4" fillId="0" borderId="16" xfId="1" applyNumberFormat="1" applyBorder="1" applyAlignment="1">
      <alignment horizontal="right" vertical="center"/>
    </xf>
    <xf numFmtId="49" fontId="4" fillId="0" borderId="14" xfId="1" applyNumberFormat="1" applyBorder="1" applyAlignment="1">
      <alignment horizontal="right" vertical="center"/>
    </xf>
    <xf numFmtId="49" fontId="1" fillId="0" borderId="16" xfId="1" applyNumberFormat="1" applyFont="1" applyBorder="1" applyAlignment="1">
      <alignment horizontal="right" vertical="center"/>
    </xf>
    <xf numFmtId="0" fontId="1" fillId="0" borderId="16" xfId="1" applyFont="1" applyBorder="1" applyAlignment="1">
      <alignment horizontal="right" vertic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10" fillId="0" borderId="1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/>
    </xf>
    <xf numFmtId="0" fontId="15" fillId="0" borderId="20" xfId="0" applyFont="1" applyBorder="1" applyAlignment="1">
      <alignment horizontal="left"/>
    </xf>
    <xf numFmtId="0" fontId="15" fillId="0" borderId="18" xfId="0" applyFont="1" applyBorder="1" applyAlignment="1">
      <alignment horizontal="left"/>
    </xf>
    <xf numFmtId="14" fontId="16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14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  <xf numFmtId="0" fontId="14" fillId="0" borderId="16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justify" vertical="center" wrapText="1"/>
    </xf>
    <xf numFmtId="0" fontId="14" fillId="0" borderId="17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4" fillId="2" borderId="24" xfId="1" applyFill="1" applyBorder="1" applyAlignment="1">
      <alignment horizontal="center" vertical="center"/>
    </xf>
    <xf numFmtId="0" fontId="4" fillId="2" borderId="28" xfId="1" applyFill="1" applyBorder="1" applyAlignment="1">
      <alignment vertical="center"/>
    </xf>
    <xf numFmtId="0" fontId="4" fillId="2" borderId="4" xfId="1" applyFill="1" applyBorder="1" applyAlignment="1">
      <alignment horizontal="center" vertical="center"/>
    </xf>
    <xf numFmtId="0" fontId="4" fillId="2" borderId="5" xfId="1" applyFill="1" applyBorder="1" applyAlignment="1">
      <alignment horizontal="center" vertical="center"/>
    </xf>
    <xf numFmtId="0" fontId="4" fillId="2" borderId="6" xfId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/>
    </xf>
    <xf numFmtId="0" fontId="4" fillId="2" borderId="23" xfId="1" applyFill="1" applyBorder="1" applyAlignment="1">
      <alignment horizontal="center" vertical="center" wrapText="1"/>
    </xf>
    <xf numFmtId="0" fontId="4" fillId="2" borderId="36" xfId="1" applyFill="1" applyBorder="1" applyAlignment="1">
      <alignment horizontal="center" vertical="center" wrapText="1"/>
    </xf>
    <xf numFmtId="0" fontId="4" fillId="2" borderId="27" xfId="1" applyFill="1" applyBorder="1" applyAlignment="1">
      <alignment horizontal="center" vertical="center" wrapText="1"/>
    </xf>
    <xf numFmtId="0" fontId="4" fillId="2" borderId="23" xfId="1" applyFill="1" applyBorder="1" applyAlignment="1">
      <alignment horizontal="center" vertical="center"/>
    </xf>
    <xf numFmtId="0" fontId="4" fillId="2" borderId="27" xfId="1" applyFill="1" applyBorder="1" applyAlignment="1">
      <alignment horizontal="center" vertical="center"/>
    </xf>
    <xf numFmtId="0" fontId="4" fillId="2" borderId="26" xfId="1" applyFill="1" applyBorder="1" applyAlignment="1">
      <alignment horizontal="center" vertical="center"/>
    </xf>
    <xf numFmtId="0" fontId="4" fillId="2" borderId="7" xfId="1" applyFill="1" applyBorder="1" applyAlignment="1">
      <alignment horizontal="center" vertical="center"/>
    </xf>
    <xf numFmtId="0" fontId="4" fillId="2" borderId="9" xfId="1" applyFill="1" applyBorder="1" applyAlignment="1">
      <alignment horizontal="center" vertical="center"/>
    </xf>
    <xf numFmtId="0" fontId="20" fillId="2" borderId="26" xfId="1" applyFont="1" applyFill="1" applyBorder="1" applyAlignment="1">
      <alignment horizontal="center" vertical="center"/>
    </xf>
    <xf numFmtId="0" fontId="21" fillId="2" borderId="9" xfId="1" applyFont="1" applyFill="1" applyBorder="1" applyAlignment="1">
      <alignment horizontal="center" vertical="center"/>
    </xf>
    <xf numFmtId="0" fontId="4" fillId="2" borderId="25" xfId="1" applyFill="1" applyBorder="1" applyAlignment="1">
      <alignment horizontal="center" vertical="center"/>
    </xf>
    <xf numFmtId="0" fontId="1" fillId="2" borderId="50" xfId="1" applyFont="1" applyFill="1" applyBorder="1" applyAlignment="1">
      <alignment horizontal="center" vertical="center"/>
    </xf>
    <xf numFmtId="49" fontId="1" fillId="2" borderId="50" xfId="1" applyNumberFormat="1" applyFont="1" applyFill="1" applyBorder="1" applyAlignment="1">
      <alignment horizontal="center" vertical="center"/>
    </xf>
  </cellXfs>
  <cellStyles count="2">
    <cellStyle name="Normal" xfId="0" builtinId="0"/>
    <cellStyle name="표준 2" xfId="1"/>
  </cellStyles>
  <dxfs count="0"/>
  <tableStyles count="0" defaultTableStyle="TableStyleMedium2" defaultPivotStyle="PivotStyleMedium9"/>
  <colors>
    <mruColors>
      <color rgb="FF008000"/>
      <color rgb="FF00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49" workbookViewId="0">
      <selection activeCell="M70" sqref="M70"/>
    </sheetView>
  </sheetViews>
  <sheetFormatPr defaultRowHeight="16.5" x14ac:dyDescent="0.3"/>
  <cols>
    <col min="3" max="3" width="15.75" customWidth="1"/>
    <col min="6" max="6" width="17.25" customWidth="1"/>
  </cols>
  <sheetData>
    <row r="1" spans="1:10" x14ac:dyDescent="0.3">
      <c r="A1" s="2"/>
      <c r="B1" s="3"/>
      <c r="C1" s="4"/>
      <c r="D1" s="228" t="s">
        <v>0</v>
      </c>
      <c r="E1" s="229"/>
      <c r="F1" s="229"/>
      <c r="G1" s="230"/>
      <c r="H1" s="5"/>
      <c r="I1" s="6"/>
      <c r="J1" s="4"/>
    </row>
    <row r="2" spans="1:10" x14ac:dyDescent="0.3">
      <c r="A2" s="7"/>
      <c r="B2" s="8"/>
      <c r="C2" s="9"/>
      <c r="D2" s="231"/>
      <c r="E2" s="232"/>
      <c r="F2" s="232"/>
      <c r="G2" s="233"/>
      <c r="H2" s="10" t="s">
        <v>1</v>
      </c>
      <c r="I2" s="234"/>
      <c r="J2" s="235"/>
    </row>
    <row r="3" spans="1:10" x14ac:dyDescent="0.3">
      <c r="A3" s="7"/>
      <c r="B3" s="8"/>
      <c r="C3" s="9"/>
      <c r="D3" s="231"/>
      <c r="E3" s="232"/>
      <c r="F3" s="232"/>
      <c r="G3" s="233"/>
      <c r="H3" s="11" t="s">
        <v>2</v>
      </c>
      <c r="I3" s="183" t="s">
        <v>3</v>
      </c>
      <c r="J3" s="184"/>
    </row>
    <row r="4" spans="1:10" x14ac:dyDescent="0.3">
      <c r="A4" s="174"/>
      <c r="B4" s="175"/>
      <c r="C4" s="176"/>
      <c r="D4" s="177" t="s">
        <v>4</v>
      </c>
      <c r="E4" s="178"/>
      <c r="F4" s="178"/>
      <c r="G4" s="179"/>
      <c r="H4" s="10" t="s">
        <v>5</v>
      </c>
      <c r="I4" s="183"/>
      <c r="J4" s="184"/>
    </row>
    <row r="5" spans="1:10" x14ac:dyDescent="0.3">
      <c r="A5" s="236"/>
      <c r="B5" s="237"/>
      <c r="C5" s="238"/>
      <c r="D5" s="177"/>
      <c r="E5" s="178"/>
      <c r="F5" s="178"/>
      <c r="G5" s="179"/>
      <c r="H5" s="10" t="s">
        <v>6</v>
      </c>
      <c r="I5" s="12"/>
      <c r="J5" s="13"/>
    </row>
    <row r="6" spans="1:10" x14ac:dyDescent="0.3">
      <c r="A6" s="236"/>
      <c r="B6" s="237"/>
      <c r="C6" s="238"/>
      <c r="D6" s="177"/>
      <c r="E6" s="178"/>
      <c r="F6" s="178"/>
      <c r="G6" s="179"/>
      <c r="H6" s="7"/>
      <c r="I6" s="8"/>
      <c r="J6" s="9"/>
    </row>
    <row r="7" spans="1:10" x14ac:dyDescent="0.3">
      <c r="A7" s="14"/>
      <c r="B7" s="15"/>
      <c r="C7" s="16"/>
      <c r="D7" s="180"/>
      <c r="E7" s="181"/>
      <c r="F7" s="181"/>
      <c r="G7" s="182"/>
      <c r="H7" s="17"/>
      <c r="I7" s="18"/>
      <c r="J7" s="16"/>
    </row>
    <row r="8" spans="1:10" x14ac:dyDescent="0.3">
      <c r="A8" s="188" t="s">
        <v>27</v>
      </c>
      <c r="B8" s="188"/>
      <c r="C8" s="188"/>
      <c r="D8" s="188"/>
      <c r="E8" s="188"/>
      <c r="F8" s="188"/>
      <c r="G8" s="188"/>
      <c r="H8" s="188"/>
      <c r="I8" s="188"/>
      <c r="J8" s="188"/>
    </row>
    <row r="9" spans="1:10" x14ac:dyDescent="0.3">
      <c r="A9" s="188"/>
      <c r="B9" s="188"/>
      <c r="C9" s="188"/>
      <c r="D9" s="188"/>
      <c r="E9" s="188"/>
      <c r="F9" s="188"/>
      <c r="G9" s="188"/>
      <c r="H9" s="188"/>
      <c r="I9" s="188"/>
      <c r="J9" s="188"/>
    </row>
    <row r="10" spans="1:10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20.25" x14ac:dyDescent="0.3">
      <c r="A11" s="19"/>
      <c r="B11" s="19"/>
      <c r="C11" s="210" t="s">
        <v>26</v>
      </c>
      <c r="D11" s="211"/>
      <c r="E11" s="211"/>
      <c r="F11" s="211"/>
      <c r="G11" s="211"/>
      <c r="H11" s="212"/>
      <c r="I11" s="20"/>
      <c r="J11" s="19"/>
    </row>
    <row r="12" spans="1:10" ht="20.25" x14ac:dyDescent="0.3">
      <c r="A12" s="19"/>
      <c r="B12" s="19"/>
      <c r="C12" s="213"/>
      <c r="D12" s="214"/>
      <c r="E12" s="214"/>
      <c r="F12" s="214"/>
      <c r="G12" s="214"/>
      <c r="H12" s="215"/>
      <c r="I12" s="20"/>
      <c r="J12" s="19"/>
    </row>
    <row r="13" spans="1:10" ht="20.25" x14ac:dyDescent="0.3">
      <c r="A13" s="19"/>
      <c r="B13" s="19"/>
      <c r="C13" s="213"/>
      <c r="D13" s="214"/>
      <c r="E13" s="214"/>
      <c r="F13" s="214"/>
      <c r="G13" s="214"/>
      <c r="H13" s="215"/>
      <c r="I13" s="20"/>
      <c r="J13" s="19"/>
    </row>
    <row r="14" spans="1:10" ht="20.25" x14ac:dyDescent="0.3">
      <c r="A14" s="19"/>
      <c r="B14" s="19"/>
      <c r="C14" s="216"/>
      <c r="D14" s="217"/>
      <c r="E14" s="217"/>
      <c r="F14" s="217"/>
      <c r="G14" s="217"/>
      <c r="H14" s="218"/>
      <c r="I14" s="20"/>
      <c r="J14" s="19"/>
    </row>
    <row r="15" spans="1:10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3">
      <c r="A16" s="19"/>
      <c r="B16" s="19"/>
      <c r="C16" s="219" t="s">
        <v>7</v>
      </c>
      <c r="D16" s="220"/>
      <c r="E16" s="220"/>
      <c r="F16" s="220"/>
      <c r="G16" s="220"/>
      <c r="H16" s="221"/>
      <c r="I16" s="21"/>
      <c r="J16" s="19"/>
    </row>
    <row r="17" spans="1:10" x14ac:dyDescent="0.3">
      <c r="A17" s="19"/>
      <c r="B17" s="19"/>
      <c r="C17" s="222"/>
      <c r="D17" s="223"/>
      <c r="E17" s="223"/>
      <c r="F17" s="223"/>
      <c r="G17" s="223"/>
      <c r="H17" s="224"/>
      <c r="I17" s="22"/>
      <c r="J17" s="19"/>
    </row>
    <row r="18" spans="1:10" x14ac:dyDescent="0.3">
      <c r="A18" s="19"/>
      <c r="B18" s="19"/>
      <c r="C18" s="222"/>
      <c r="D18" s="223"/>
      <c r="E18" s="223"/>
      <c r="F18" s="223"/>
      <c r="G18" s="223"/>
      <c r="H18" s="224"/>
      <c r="I18" s="22"/>
      <c r="J18" s="19"/>
    </row>
    <row r="19" spans="1:10" x14ac:dyDescent="0.3">
      <c r="A19" s="19"/>
      <c r="B19" s="19"/>
      <c r="C19" s="222"/>
      <c r="D19" s="223"/>
      <c r="E19" s="223"/>
      <c r="F19" s="223"/>
      <c r="G19" s="223"/>
      <c r="H19" s="224"/>
      <c r="I19" s="22"/>
      <c r="J19" s="19"/>
    </row>
    <row r="20" spans="1:10" x14ac:dyDescent="0.3">
      <c r="A20" s="19"/>
      <c r="B20" s="19"/>
      <c r="C20" s="222"/>
      <c r="D20" s="223"/>
      <c r="E20" s="223"/>
      <c r="F20" s="223"/>
      <c r="G20" s="223"/>
      <c r="H20" s="224"/>
      <c r="I20" s="22"/>
      <c r="J20" s="19"/>
    </row>
    <row r="21" spans="1:10" x14ac:dyDescent="0.3">
      <c r="A21" s="19"/>
      <c r="B21" s="19"/>
      <c r="C21" s="225"/>
      <c r="D21" s="226"/>
      <c r="E21" s="226"/>
      <c r="F21" s="226"/>
      <c r="G21" s="226"/>
      <c r="H21" s="227"/>
      <c r="I21" s="22"/>
      <c r="J21" s="19"/>
    </row>
    <row r="22" spans="1:10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3">
      <c r="A32" s="19"/>
      <c r="B32" s="19"/>
      <c r="C32" s="206" t="s">
        <v>8</v>
      </c>
      <c r="D32" s="207"/>
      <c r="E32" s="208"/>
      <c r="F32" s="208"/>
      <c r="G32" s="208" t="s">
        <v>9</v>
      </c>
      <c r="H32" s="208"/>
      <c r="I32" s="23"/>
      <c r="J32" s="19"/>
    </row>
    <row r="33" spans="1:10" x14ac:dyDescent="0.3">
      <c r="A33" s="19"/>
      <c r="B33" s="19"/>
      <c r="C33" s="209">
        <v>43570</v>
      </c>
      <c r="D33" s="195"/>
      <c r="E33" s="190"/>
      <c r="F33" s="190"/>
      <c r="G33" s="190"/>
      <c r="H33" s="190"/>
      <c r="I33" s="24"/>
      <c r="J33" s="19"/>
    </row>
    <row r="34" spans="1:10" x14ac:dyDescent="0.3">
      <c r="A34" s="19"/>
      <c r="B34" s="19"/>
      <c r="C34" s="196"/>
      <c r="D34" s="197"/>
      <c r="E34" s="190"/>
      <c r="F34" s="190"/>
      <c r="G34" s="190"/>
      <c r="H34" s="190"/>
      <c r="I34" s="24"/>
      <c r="J34" s="19"/>
    </row>
    <row r="35" spans="1:10" x14ac:dyDescent="0.3">
      <c r="A35" s="19"/>
      <c r="B35" s="19"/>
      <c r="C35" s="196"/>
      <c r="D35" s="197"/>
      <c r="E35" s="190"/>
      <c r="F35" s="190"/>
      <c r="G35" s="190"/>
      <c r="H35" s="190"/>
      <c r="I35" s="24"/>
      <c r="J35" s="19"/>
    </row>
    <row r="36" spans="1:10" x14ac:dyDescent="0.3">
      <c r="A36" s="19"/>
      <c r="B36" s="19"/>
      <c r="C36" s="198"/>
      <c r="D36" s="199"/>
      <c r="E36" s="190"/>
      <c r="F36" s="190"/>
      <c r="G36" s="190"/>
      <c r="H36" s="190"/>
      <c r="I36" s="24"/>
      <c r="J36" s="19"/>
    </row>
    <row r="37" spans="1:10" x14ac:dyDescent="0.3">
      <c r="A37" s="19"/>
      <c r="B37" s="19"/>
      <c r="C37" s="208" t="s">
        <v>10</v>
      </c>
      <c r="D37" s="208"/>
      <c r="E37" s="208" t="s">
        <v>11</v>
      </c>
      <c r="F37" s="208"/>
      <c r="G37" s="208" t="s">
        <v>12</v>
      </c>
      <c r="H37" s="208"/>
      <c r="I37" s="23"/>
      <c r="J37" s="19"/>
    </row>
    <row r="38" spans="1:10" x14ac:dyDescent="0.3">
      <c r="A38" s="19"/>
      <c r="B38" s="19"/>
      <c r="C38" s="194" t="s">
        <v>13</v>
      </c>
      <c r="D38" s="195"/>
      <c r="E38" s="194" t="s">
        <v>3</v>
      </c>
      <c r="F38" s="195"/>
      <c r="G38" s="194" t="s">
        <v>3</v>
      </c>
      <c r="H38" s="195"/>
      <c r="I38" s="25"/>
      <c r="J38" s="19"/>
    </row>
    <row r="39" spans="1:10" x14ac:dyDescent="0.3">
      <c r="A39" s="19"/>
      <c r="B39" s="19"/>
      <c r="C39" s="196"/>
      <c r="D39" s="197"/>
      <c r="E39" s="196"/>
      <c r="F39" s="197"/>
      <c r="G39" s="196"/>
      <c r="H39" s="197"/>
      <c r="I39" s="25"/>
      <c r="J39" s="19"/>
    </row>
    <row r="40" spans="1:10" x14ac:dyDescent="0.3">
      <c r="A40" s="19"/>
      <c r="B40" s="19"/>
      <c r="C40" s="196"/>
      <c r="D40" s="197"/>
      <c r="E40" s="196"/>
      <c r="F40" s="197"/>
      <c r="G40" s="196"/>
      <c r="H40" s="197"/>
      <c r="I40" s="25"/>
      <c r="J40" s="19"/>
    </row>
    <row r="41" spans="1:10" x14ac:dyDescent="0.3">
      <c r="A41" s="19"/>
      <c r="B41" s="19"/>
      <c r="C41" s="198"/>
      <c r="D41" s="199"/>
      <c r="E41" s="198"/>
      <c r="F41" s="199"/>
      <c r="G41" s="198"/>
      <c r="H41" s="199"/>
      <c r="I41" s="25"/>
      <c r="J41" s="19"/>
    </row>
    <row r="42" spans="1:10" x14ac:dyDescent="0.3">
      <c r="A42" s="19"/>
      <c r="B42" s="19"/>
      <c r="C42" s="206" t="s">
        <v>14</v>
      </c>
      <c r="D42" s="207"/>
      <c r="E42" s="208" t="s">
        <v>14</v>
      </c>
      <c r="F42" s="208"/>
      <c r="G42" s="208" t="s">
        <v>14</v>
      </c>
      <c r="H42" s="208"/>
      <c r="I42" s="23"/>
      <c r="J42" s="19"/>
    </row>
    <row r="43" spans="1:10" x14ac:dyDescent="0.3">
      <c r="A43" s="19"/>
      <c r="B43" s="19"/>
      <c r="C43" s="194" t="s">
        <v>15</v>
      </c>
      <c r="D43" s="195"/>
      <c r="E43" s="194" t="s">
        <v>15</v>
      </c>
      <c r="F43" s="195"/>
      <c r="G43" s="194" t="s">
        <v>15</v>
      </c>
      <c r="H43" s="195"/>
      <c r="I43" s="24"/>
      <c r="J43" s="19"/>
    </row>
    <row r="44" spans="1:10" x14ac:dyDescent="0.3">
      <c r="A44" s="19"/>
      <c r="B44" s="19"/>
      <c r="C44" s="196"/>
      <c r="D44" s="197"/>
      <c r="E44" s="196"/>
      <c r="F44" s="197"/>
      <c r="G44" s="196"/>
      <c r="H44" s="197"/>
      <c r="I44" s="24"/>
      <c r="J44" s="19"/>
    </row>
    <row r="45" spans="1:10" x14ac:dyDescent="0.3">
      <c r="A45" s="19"/>
      <c r="B45" s="19"/>
      <c r="C45" s="196"/>
      <c r="D45" s="197"/>
      <c r="E45" s="196"/>
      <c r="F45" s="197"/>
      <c r="G45" s="196"/>
      <c r="H45" s="197"/>
      <c r="I45" s="24"/>
      <c r="J45" s="19"/>
    </row>
    <row r="46" spans="1:10" x14ac:dyDescent="0.3">
      <c r="A46" s="19"/>
      <c r="B46" s="19"/>
      <c r="C46" s="198"/>
      <c r="D46" s="199"/>
      <c r="E46" s="198"/>
      <c r="F46" s="199"/>
      <c r="G46" s="198"/>
      <c r="H46" s="199"/>
      <c r="I46" s="24"/>
      <c r="J46" s="19"/>
    </row>
    <row r="47" spans="1:10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 spans="1:10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 spans="1:10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</row>
    <row r="50" spans="1:10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</row>
    <row r="51" spans="1:10" x14ac:dyDescent="0.3">
      <c r="A51" s="2"/>
      <c r="B51" s="3"/>
      <c r="C51" s="4"/>
      <c r="D51" s="200" t="s">
        <v>0</v>
      </c>
      <c r="E51" s="201"/>
      <c r="F51" s="201"/>
      <c r="G51" s="202"/>
      <c r="H51" s="5"/>
      <c r="I51" s="6"/>
      <c r="J51" s="4"/>
    </row>
    <row r="52" spans="1:10" x14ac:dyDescent="0.3">
      <c r="A52" s="7"/>
      <c r="B52" s="8"/>
      <c r="C52" s="9"/>
      <c r="D52" s="203"/>
      <c r="E52" s="204"/>
      <c r="F52" s="204"/>
      <c r="G52" s="205"/>
      <c r="H52" s="10" t="s">
        <v>1</v>
      </c>
      <c r="I52" s="183"/>
      <c r="J52" s="184"/>
    </row>
    <row r="53" spans="1:10" x14ac:dyDescent="0.3">
      <c r="A53" s="7"/>
      <c r="B53" s="8"/>
      <c r="C53" s="9"/>
      <c r="D53" s="203"/>
      <c r="E53" s="204"/>
      <c r="F53" s="204"/>
      <c r="G53" s="205"/>
      <c r="H53" s="10" t="s">
        <v>16</v>
      </c>
      <c r="I53" s="183" t="s">
        <v>3</v>
      </c>
      <c r="J53" s="184"/>
    </row>
    <row r="54" spans="1:10" x14ac:dyDescent="0.3">
      <c r="A54" s="174"/>
      <c r="B54" s="175"/>
      <c r="C54" s="176"/>
      <c r="D54" s="177" t="s">
        <v>4</v>
      </c>
      <c r="E54" s="178"/>
      <c r="F54" s="178"/>
      <c r="G54" s="179"/>
      <c r="H54" s="10" t="s">
        <v>5</v>
      </c>
      <c r="I54" s="183"/>
      <c r="J54" s="184"/>
    </row>
    <row r="55" spans="1:10" x14ac:dyDescent="0.3">
      <c r="A55" s="185"/>
      <c r="B55" s="186"/>
      <c r="C55" s="187"/>
      <c r="D55" s="177"/>
      <c r="E55" s="178"/>
      <c r="F55" s="178"/>
      <c r="G55" s="179"/>
      <c r="H55" s="10" t="s">
        <v>6</v>
      </c>
      <c r="I55" s="26"/>
      <c r="J55" s="13"/>
    </row>
    <row r="56" spans="1:10" x14ac:dyDescent="0.3">
      <c r="A56" s="185"/>
      <c r="B56" s="186"/>
      <c r="C56" s="187"/>
      <c r="D56" s="177"/>
      <c r="E56" s="178"/>
      <c r="F56" s="178"/>
      <c r="G56" s="179"/>
      <c r="H56" s="7"/>
      <c r="I56" s="8"/>
      <c r="J56" s="9"/>
    </row>
    <row r="57" spans="1:10" x14ac:dyDescent="0.3">
      <c r="A57" s="14"/>
      <c r="B57" s="15"/>
      <c r="C57" s="16"/>
      <c r="D57" s="180"/>
      <c r="E57" s="181"/>
      <c r="F57" s="181"/>
      <c r="G57" s="182"/>
      <c r="H57" s="17"/>
      <c r="I57" s="18"/>
      <c r="J57" s="16"/>
    </row>
    <row r="58" spans="1:10" x14ac:dyDescent="0.3">
      <c r="A58" s="188" t="str">
        <f>C11</f>
        <v>EPICS PV list for L280</v>
      </c>
      <c r="B58" s="188"/>
      <c r="C58" s="188"/>
      <c r="D58" s="188"/>
      <c r="E58" s="188"/>
      <c r="F58" s="188"/>
      <c r="G58" s="188"/>
      <c r="H58" s="188"/>
      <c r="I58" s="188"/>
      <c r="J58" s="188"/>
    </row>
    <row r="59" spans="1:10" x14ac:dyDescent="0.3">
      <c r="A59" s="188"/>
      <c r="B59" s="188"/>
      <c r="C59" s="188"/>
      <c r="D59" s="188"/>
      <c r="E59" s="188"/>
      <c r="F59" s="188"/>
      <c r="G59" s="188"/>
      <c r="H59" s="188"/>
      <c r="I59" s="188"/>
      <c r="J59" s="188"/>
    </row>
    <row r="60" spans="1:10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 spans="1:10" ht="26.25" x14ac:dyDescent="0.5">
      <c r="A61" s="19"/>
      <c r="B61" s="19"/>
      <c r="C61" s="189" t="s">
        <v>17</v>
      </c>
      <c r="D61" s="189"/>
      <c r="E61" s="189"/>
      <c r="F61" s="189"/>
      <c r="G61" s="189"/>
      <c r="H61" s="189"/>
      <c r="I61" s="27"/>
      <c r="J61" s="19"/>
    </row>
    <row r="62" spans="1:10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</row>
    <row r="63" spans="1:10" x14ac:dyDescent="0.3">
      <c r="A63" s="19"/>
      <c r="B63" s="19"/>
      <c r="C63" s="28" t="s">
        <v>18</v>
      </c>
      <c r="D63" s="19"/>
      <c r="E63" s="19"/>
      <c r="F63" s="19"/>
      <c r="G63" s="19"/>
      <c r="H63" s="19"/>
      <c r="I63" s="19"/>
      <c r="J63" s="19"/>
    </row>
    <row r="64" spans="1:10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spans="1:10" x14ac:dyDescent="0.3">
      <c r="A65" s="19"/>
      <c r="B65" s="19"/>
      <c r="C65" s="190" t="s">
        <v>29</v>
      </c>
      <c r="D65" s="190"/>
      <c r="E65" s="190"/>
      <c r="F65" s="190"/>
      <c r="G65" s="190"/>
      <c r="H65" s="190"/>
      <c r="I65" s="24"/>
      <c r="J65" s="19"/>
    </row>
    <row r="66" spans="1:10" x14ac:dyDescent="0.3">
      <c r="A66" s="19"/>
      <c r="B66" s="19"/>
      <c r="C66" s="190"/>
      <c r="D66" s="190"/>
      <c r="E66" s="190"/>
      <c r="F66" s="190"/>
      <c r="G66" s="190"/>
      <c r="H66" s="190"/>
      <c r="I66" s="24"/>
      <c r="J66" s="19"/>
    </row>
    <row r="67" spans="1:10" x14ac:dyDescent="0.3">
      <c r="A67" s="19"/>
      <c r="B67" s="19"/>
      <c r="C67" s="190"/>
      <c r="D67" s="190"/>
      <c r="E67" s="190"/>
      <c r="F67" s="190"/>
      <c r="G67" s="190"/>
      <c r="H67" s="190"/>
      <c r="I67" s="24"/>
      <c r="J67" s="19"/>
    </row>
    <row r="68" spans="1:10" x14ac:dyDescent="0.3">
      <c r="A68" s="19"/>
      <c r="B68" s="19"/>
      <c r="C68" s="190"/>
      <c r="D68" s="190"/>
      <c r="E68" s="190"/>
      <c r="F68" s="190"/>
      <c r="G68" s="190"/>
      <c r="H68" s="190"/>
      <c r="I68" s="24"/>
      <c r="J68" s="19"/>
    </row>
    <row r="69" spans="1:10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</row>
    <row r="70" spans="1:10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</row>
    <row r="71" spans="1:10" x14ac:dyDescent="0.3">
      <c r="A71" s="19"/>
      <c r="B71" s="29" t="s">
        <v>19</v>
      </c>
      <c r="C71" s="29" t="s">
        <v>20</v>
      </c>
      <c r="D71" s="191" t="s">
        <v>21</v>
      </c>
      <c r="E71" s="192"/>
      <c r="F71" s="193"/>
      <c r="G71" s="29" t="s">
        <v>22</v>
      </c>
      <c r="H71" s="29" t="s">
        <v>23</v>
      </c>
      <c r="I71" s="29" t="s">
        <v>24</v>
      </c>
      <c r="J71" s="19"/>
    </row>
    <row r="72" spans="1:10" x14ac:dyDescent="0.3">
      <c r="A72" s="19"/>
      <c r="B72" s="32">
        <v>0</v>
      </c>
      <c r="C72" s="31">
        <v>43570</v>
      </c>
      <c r="D72" s="171" t="s">
        <v>28</v>
      </c>
      <c r="E72" s="172"/>
      <c r="F72" s="173"/>
      <c r="G72" s="30" t="s">
        <v>25</v>
      </c>
      <c r="H72" s="30"/>
      <c r="I72" s="30"/>
      <c r="J72" s="19"/>
    </row>
    <row r="73" spans="1:10" x14ac:dyDescent="0.3">
      <c r="A73" s="19"/>
      <c r="B73" s="32">
        <v>0.1</v>
      </c>
      <c r="C73" s="31">
        <v>43577</v>
      </c>
      <c r="D73" s="171" t="s">
        <v>307</v>
      </c>
      <c r="E73" s="172"/>
      <c r="F73" s="173"/>
      <c r="G73" s="30" t="s">
        <v>25</v>
      </c>
      <c r="H73" s="30"/>
      <c r="I73" s="30"/>
      <c r="J73" s="19"/>
    </row>
    <row r="74" spans="1:10" x14ac:dyDescent="0.3">
      <c r="A74" s="19"/>
      <c r="B74" s="30"/>
      <c r="C74" s="30"/>
      <c r="D74" s="171"/>
      <c r="E74" s="172"/>
      <c r="F74" s="173"/>
      <c r="G74" s="30"/>
      <c r="H74" s="30"/>
      <c r="I74" s="30"/>
      <c r="J74" s="19"/>
    </row>
    <row r="75" spans="1:10" x14ac:dyDescent="0.3">
      <c r="A75" s="19"/>
      <c r="B75" s="30"/>
      <c r="C75" s="30"/>
      <c r="D75" s="171"/>
      <c r="E75" s="172"/>
      <c r="F75" s="173"/>
      <c r="G75" s="30"/>
      <c r="H75" s="30"/>
      <c r="I75" s="30"/>
      <c r="J75" s="19"/>
    </row>
    <row r="76" spans="1:10" x14ac:dyDescent="0.3">
      <c r="A76" s="19"/>
      <c r="B76" s="30"/>
      <c r="C76" s="30"/>
      <c r="D76" s="171"/>
      <c r="E76" s="172"/>
      <c r="F76" s="173"/>
      <c r="G76" s="30"/>
      <c r="H76" s="30"/>
      <c r="I76" s="30"/>
      <c r="J76" s="19"/>
    </row>
    <row r="77" spans="1:10" x14ac:dyDescent="0.3">
      <c r="A77" s="19"/>
      <c r="B77" s="30"/>
      <c r="C77" s="30"/>
      <c r="D77" s="171"/>
      <c r="E77" s="172"/>
      <c r="F77" s="173"/>
      <c r="G77" s="30"/>
      <c r="H77" s="30"/>
      <c r="I77" s="30"/>
      <c r="J77" s="19"/>
    </row>
    <row r="78" spans="1:10" x14ac:dyDescent="0.3">
      <c r="A78" s="19"/>
      <c r="B78" s="30"/>
      <c r="C78" s="30"/>
      <c r="D78" s="171"/>
      <c r="E78" s="172"/>
      <c r="F78" s="173"/>
      <c r="G78" s="30"/>
      <c r="H78" s="30"/>
      <c r="I78" s="30"/>
      <c r="J78" s="19"/>
    </row>
    <row r="79" spans="1:10" x14ac:dyDescent="0.3">
      <c r="A79" s="19"/>
      <c r="B79" s="30"/>
      <c r="C79" s="30"/>
      <c r="D79" s="171"/>
      <c r="E79" s="172"/>
      <c r="F79" s="173"/>
      <c r="G79" s="30"/>
      <c r="H79" s="30"/>
      <c r="I79" s="30"/>
      <c r="J79" s="19"/>
    </row>
    <row r="80" spans="1:10" x14ac:dyDescent="0.3">
      <c r="A80" s="19"/>
      <c r="B80" s="30"/>
      <c r="C80" s="30"/>
      <c r="D80" s="171"/>
      <c r="E80" s="172"/>
      <c r="F80" s="173"/>
      <c r="G80" s="30"/>
      <c r="H80" s="30"/>
      <c r="I80" s="30"/>
      <c r="J80" s="19"/>
    </row>
    <row r="81" spans="1:10" x14ac:dyDescent="0.3">
      <c r="A81" s="19"/>
      <c r="B81" s="30"/>
      <c r="C81" s="30"/>
      <c r="D81" s="171"/>
      <c r="E81" s="172"/>
      <c r="F81" s="173"/>
      <c r="G81" s="30"/>
      <c r="H81" s="30"/>
      <c r="I81" s="30"/>
      <c r="J81" s="19"/>
    </row>
    <row r="82" spans="1:10" x14ac:dyDescent="0.3">
      <c r="A82" s="19"/>
      <c r="B82" s="30"/>
      <c r="C82" s="30"/>
      <c r="D82" s="171"/>
      <c r="E82" s="172"/>
      <c r="F82" s="173"/>
      <c r="G82" s="30"/>
      <c r="H82" s="30"/>
      <c r="I82" s="30"/>
      <c r="J82" s="19"/>
    </row>
    <row r="83" spans="1:10" x14ac:dyDescent="0.3">
      <c r="A83" s="19"/>
      <c r="B83" s="30"/>
      <c r="C83" s="30"/>
      <c r="D83" s="171"/>
      <c r="E83" s="172"/>
      <c r="F83" s="173"/>
      <c r="G83" s="30"/>
      <c r="H83" s="30"/>
      <c r="I83" s="30"/>
      <c r="J83" s="19"/>
    </row>
    <row r="84" spans="1:10" x14ac:dyDescent="0.3">
      <c r="A84" s="19"/>
      <c r="B84" s="30"/>
      <c r="C84" s="30"/>
      <c r="D84" s="171"/>
      <c r="E84" s="172"/>
      <c r="F84" s="173"/>
      <c r="G84" s="30"/>
      <c r="H84" s="30"/>
      <c r="I84" s="30"/>
      <c r="J84" s="19"/>
    </row>
    <row r="85" spans="1:10" x14ac:dyDescent="0.3">
      <c r="A85" s="19"/>
      <c r="B85" s="30"/>
      <c r="C85" s="30"/>
      <c r="D85" s="171"/>
      <c r="E85" s="172"/>
      <c r="F85" s="173"/>
      <c r="G85" s="30"/>
      <c r="H85" s="30"/>
      <c r="I85" s="30"/>
      <c r="J85" s="19"/>
    </row>
    <row r="86" spans="1:10" x14ac:dyDescent="0.3">
      <c r="A86" s="19"/>
      <c r="B86" s="30"/>
      <c r="C86" s="30"/>
      <c r="D86" s="171"/>
      <c r="E86" s="172"/>
      <c r="F86" s="173"/>
      <c r="G86" s="30"/>
      <c r="H86" s="30"/>
      <c r="I86" s="30"/>
      <c r="J86" s="19"/>
    </row>
    <row r="87" spans="1:10" x14ac:dyDescent="0.3">
      <c r="A87" s="19"/>
      <c r="B87" s="30"/>
      <c r="C87" s="30"/>
      <c r="D87" s="171"/>
      <c r="E87" s="172"/>
      <c r="F87" s="173"/>
      <c r="G87" s="30"/>
      <c r="H87" s="30"/>
      <c r="I87" s="30"/>
      <c r="J87" s="19"/>
    </row>
    <row r="88" spans="1:10" x14ac:dyDescent="0.3">
      <c r="A88" s="19"/>
      <c r="B88" s="30"/>
      <c r="C88" s="30"/>
      <c r="D88" s="171"/>
      <c r="E88" s="172"/>
      <c r="F88" s="173"/>
      <c r="G88" s="30"/>
      <c r="H88" s="30"/>
      <c r="I88" s="30"/>
      <c r="J88" s="19"/>
    </row>
    <row r="89" spans="1:10" x14ac:dyDescent="0.3">
      <c r="A89" s="19"/>
      <c r="B89" s="30"/>
      <c r="C89" s="30"/>
      <c r="D89" s="171"/>
      <c r="E89" s="172"/>
      <c r="F89" s="173"/>
      <c r="G89" s="30"/>
      <c r="H89" s="30"/>
      <c r="I89" s="30"/>
      <c r="J89" s="19"/>
    </row>
    <row r="90" spans="1:10" x14ac:dyDescent="0.3">
      <c r="A90" s="19"/>
      <c r="B90" s="30"/>
      <c r="C90" s="30"/>
      <c r="D90" s="171"/>
      <c r="E90" s="172"/>
      <c r="F90" s="173"/>
      <c r="G90" s="30"/>
      <c r="H90" s="30"/>
      <c r="I90" s="30"/>
      <c r="J90" s="19"/>
    </row>
    <row r="91" spans="1:10" x14ac:dyDescent="0.3">
      <c r="A91" s="19"/>
      <c r="B91" s="30"/>
      <c r="C91" s="30"/>
      <c r="D91" s="171"/>
      <c r="E91" s="172"/>
      <c r="F91" s="173"/>
      <c r="G91" s="30"/>
      <c r="H91" s="30"/>
      <c r="I91" s="30"/>
      <c r="J91" s="19"/>
    </row>
    <row r="92" spans="1:10" x14ac:dyDescent="0.3">
      <c r="A92" s="19"/>
      <c r="B92" s="30"/>
      <c r="C92" s="30"/>
      <c r="D92" s="171"/>
      <c r="E92" s="172"/>
      <c r="F92" s="173"/>
      <c r="G92" s="30"/>
      <c r="H92" s="30"/>
      <c r="I92" s="30"/>
      <c r="J92" s="19"/>
    </row>
    <row r="93" spans="1:10" x14ac:dyDescent="0.3">
      <c r="A93" s="19"/>
      <c r="B93" s="30"/>
      <c r="C93" s="30"/>
      <c r="D93" s="171"/>
      <c r="E93" s="172"/>
      <c r="F93" s="173"/>
      <c r="G93" s="30"/>
      <c r="H93" s="30"/>
      <c r="I93" s="30"/>
      <c r="J93" s="19"/>
    </row>
    <row r="94" spans="1:10" x14ac:dyDescent="0.3">
      <c r="A94" s="19"/>
      <c r="B94" s="30"/>
      <c r="C94" s="30"/>
      <c r="D94" s="171"/>
      <c r="E94" s="172"/>
      <c r="F94" s="173"/>
      <c r="G94" s="30"/>
      <c r="H94" s="30"/>
      <c r="I94" s="30"/>
      <c r="J94" s="19"/>
    </row>
    <row r="95" spans="1:10" x14ac:dyDescent="0.3">
      <c r="A95" s="19"/>
      <c r="B95" s="30"/>
      <c r="C95" s="30"/>
      <c r="D95" s="171"/>
      <c r="E95" s="172"/>
      <c r="F95" s="173"/>
      <c r="G95" s="30"/>
      <c r="H95" s="30"/>
      <c r="I95" s="30"/>
      <c r="J95" s="19"/>
    </row>
  </sheetData>
  <mergeCells count="65">
    <mergeCell ref="D1:G3"/>
    <mergeCell ref="I2:J2"/>
    <mergeCell ref="I3:J3"/>
    <mergeCell ref="A4:C4"/>
    <mergeCell ref="D4:G7"/>
    <mergeCell ref="I4:J4"/>
    <mergeCell ref="A5:C6"/>
    <mergeCell ref="A8:J9"/>
    <mergeCell ref="C11:H14"/>
    <mergeCell ref="C16:H16"/>
    <mergeCell ref="C17:H21"/>
    <mergeCell ref="C32:D32"/>
    <mergeCell ref="E32:F32"/>
    <mergeCell ref="G32:H32"/>
    <mergeCell ref="C33:D36"/>
    <mergeCell ref="E33:F36"/>
    <mergeCell ref="G33:H36"/>
    <mergeCell ref="C37:D37"/>
    <mergeCell ref="E37:F37"/>
    <mergeCell ref="G37:H37"/>
    <mergeCell ref="C38:D41"/>
    <mergeCell ref="E38:F41"/>
    <mergeCell ref="G38:H41"/>
    <mergeCell ref="C42:D42"/>
    <mergeCell ref="E42:F42"/>
    <mergeCell ref="G42:H42"/>
    <mergeCell ref="C43:D46"/>
    <mergeCell ref="E43:F46"/>
    <mergeCell ref="G43:H46"/>
    <mergeCell ref="D51:G53"/>
    <mergeCell ref="I52:J52"/>
    <mergeCell ref="I53:J53"/>
    <mergeCell ref="D74:F74"/>
    <mergeCell ref="A54:C54"/>
    <mergeCell ref="D54:G57"/>
    <mergeCell ref="I54:J54"/>
    <mergeCell ref="A55:C56"/>
    <mergeCell ref="A58:J59"/>
    <mergeCell ref="C61:H61"/>
    <mergeCell ref="C65:H66"/>
    <mergeCell ref="C67:H68"/>
    <mergeCell ref="D71:F71"/>
    <mergeCell ref="D72:F72"/>
    <mergeCell ref="D73:F73"/>
    <mergeCell ref="D86:F86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93:F93"/>
    <mergeCell ref="D94:F94"/>
    <mergeCell ref="D95:F95"/>
    <mergeCell ref="D87:F87"/>
    <mergeCell ref="D88:F88"/>
    <mergeCell ref="D89:F89"/>
    <mergeCell ref="D90:F90"/>
    <mergeCell ref="D91:F91"/>
    <mergeCell ref="D92:F92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abSelected="1" zoomScaleNormal="100" workbookViewId="0">
      <pane xSplit="2" ySplit="6" topLeftCell="C55" activePane="bottomRight" state="frozen"/>
      <selection pane="topRight" activeCell="C1" sqref="C1"/>
      <selection pane="bottomLeft" activeCell="A6" sqref="A6"/>
      <selection pane="bottomRight" activeCell="D2" sqref="D2"/>
    </sheetView>
  </sheetViews>
  <sheetFormatPr defaultRowHeight="16.5" x14ac:dyDescent="0.3"/>
  <cols>
    <col min="1" max="1" width="35.625" customWidth="1"/>
    <col min="2" max="2" width="60" customWidth="1"/>
    <col min="3" max="3" width="18.75" style="1" customWidth="1"/>
    <col min="4" max="4" width="15" style="1" customWidth="1"/>
    <col min="5" max="5" width="13.75" style="1" customWidth="1"/>
    <col min="6" max="8" width="8.75" style="1" customWidth="1"/>
    <col min="9" max="9" width="8.75" style="164" customWidth="1"/>
    <col min="10" max="10" width="9" style="1" customWidth="1"/>
    <col min="11" max="11" width="19.125" customWidth="1"/>
    <col min="12" max="12" width="10.75" customWidth="1"/>
    <col min="13" max="13" width="11.875" customWidth="1"/>
    <col min="14" max="14" width="18.5" customWidth="1"/>
    <col min="15" max="15" width="17" customWidth="1"/>
    <col min="16" max="16" width="16.5" customWidth="1"/>
    <col min="17" max="17" width="13.625" customWidth="1"/>
    <col min="18" max="18" width="13.75" customWidth="1"/>
    <col min="19" max="19" width="21.625" customWidth="1"/>
    <col min="20" max="20" width="16.5" customWidth="1"/>
    <col min="21" max="21" width="22.375" customWidth="1"/>
    <col min="26" max="26" width="15.25" customWidth="1"/>
    <col min="27" max="27" width="12" customWidth="1"/>
    <col min="28" max="28" width="12.5" customWidth="1"/>
    <col min="29" max="29" width="12.125" customWidth="1"/>
    <col min="30" max="30" width="13.375" customWidth="1"/>
    <col min="31" max="31" width="14.5" customWidth="1"/>
    <col min="32" max="32" width="11.125" customWidth="1"/>
    <col min="33" max="33" width="11" customWidth="1"/>
    <col min="34" max="34" width="13.625" customWidth="1"/>
    <col min="35" max="35" width="16.25" customWidth="1"/>
    <col min="36" max="36" width="16" customWidth="1"/>
  </cols>
  <sheetData>
    <row r="1" spans="1:36" x14ac:dyDescent="0.3">
      <c r="A1" s="1"/>
      <c r="B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33" t="s">
        <v>59</v>
      </c>
      <c r="B2" s="33"/>
      <c r="C2" s="33"/>
      <c r="D2" s="33"/>
      <c r="E2" s="33"/>
      <c r="F2" s="33"/>
      <c r="G2" s="33"/>
      <c r="H2" s="33"/>
      <c r="I2" s="165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</row>
    <row r="3" spans="1:36" ht="17.25" thickBot="1" x14ac:dyDescent="0.35">
      <c r="A3" s="34" t="s">
        <v>60</v>
      </c>
      <c r="B3" s="33"/>
      <c r="C3" s="33"/>
      <c r="D3" s="33"/>
      <c r="E3" s="33"/>
      <c r="F3" s="33"/>
      <c r="G3" s="33"/>
      <c r="H3" s="33"/>
      <c r="I3" s="165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 spans="1:36" s="1" customFormat="1" ht="17.25" thickBot="1" x14ac:dyDescent="0.35">
      <c r="A4" s="247" t="s">
        <v>82</v>
      </c>
      <c r="B4" s="244" t="s">
        <v>61</v>
      </c>
      <c r="C4" s="241" t="s">
        <v>75</v>
      </c>
      <c r="D4" s="242"/>
      <c r="E4" s="242"/>
      <c r="F4" s="242"/>
      <c r="G4" s="242"/>
      <c r="H4" s="242"/>
      <c r="I4" s="242"/>
      <c r="J4" s="243"/>
      <c r="K4" s="241" t="s">
        <v>76</v>
      </c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3"/>
    </row>
    <row r="5" spans="1:36" ht="16.5" customHeight="1" x14ac:dyDescent="0.3">
      <c r="A5" s="248"/>
      <c r="B5" s="245"/>
      <c r="C5" s="250" t="s">
        <v>74</v>
      </c>
      <c r="D5" s="252" t="s">
        <v>71</v>
      </c>
      <c r="E5" s="253"/>
      <c r="F5" s="253"/>
      <c r="G5" s="253"/>
      <c r="H5" s="253"/>
      <c r="I5" s="253"/>
      <c r="J5" s="254"/>
      <c r="K5" s="40" t="s">
        <v>62</v>
      </c>
      <c r="L5" s="239" t="s">
        <v>63</v>
      </c>
      <c r="M5" s="239" t="s">
        <v>64</v>
      </c>
      <c r="N5" s="239" t="s">
        <v>65</v>
      </c>
      <c r="O5" s="35" t="s">
        <v>66</v>
      </c>
      <c r="P5" s="239" t="s">
        <v>67</v>
      </c>
      <c r="Q5" s="239" t="s">
        <v>68</v>
      </c>
      <c r="R5" s="239" t="s">
        <v>30</v>
      </c>
      <c r="S5" s="35" t="s">
        <v>31</v>
      </c>
      <c r="T5" s="35" t="s">
        <v>32</v>
      </c>
      <c r="U5" s="35" t="s">
        <v>33</v>
      </c>
      <c r="V5" s="257" t="s">
        <v>34</v>
      </c>
      <c r="W5" s="257"/>
      <c r="X5" s="257"/>
      <c r="Y5" s="257"/>
      <c r="Z5" s="257"/>
      <c r="AA5" s="257" t="s">
        <v>35</v>
      </c>
      <c r="AB5" s="257"/>
      <c r="AC5" s="257"/>
      <c r="AD5" s="257"/>
      <c r="AE5" s="257"/>
      <c r="AF5" s="239" t="s">
        <v>36</v>
      </c>
      <c r="AG5" s="239" t="s">
        <v>37</v>
      </c>
      <c r="AH5" s="35" t="s">
        <v>38</v>
      </c>
      <c r="AI5" s="255" t="s">
        <v>39</v>
      </c>
      <c r="AJ5" s="256"/>
    </row>
    <row r="6" spans="1:36" ht="17.25" thickBot="1" x14ac:dyDescent="0.35">
      <c r="A6" s="249"/>
      <c r="B6" s="246"/>
      <c r="C6" s="251"/>
      <c r="D6" s="41" t="s">
        <v>78</v>
      </c>
      <c r="E6" s="41" t="s">
        <v>71</v>
      </c>
      <c r="F6" s="36" t="s">
        <v>72</v>
      </c>
      <c r="G6" s="258" t="s">
        <v>344</v>
      </c>
      <c r="H6" s="160"/>
      <c r="I6" s="259" t="s">
        <v>345</v>
      </c>
      <c r="J6" s="43" t="s">
        <v>73</v>
      </c>
      <c r="K6" s="41" t="s">
        <v>69</v>
      </c>
      <c r="L6" s="240"/>
      <c r="M6" s="240"/>
      <c r="N6" s="240"/>
      <c r="O6" s="37" t="s">
        <v>41</v>
      </c>
      <c r="P6" s="240"/>
      <c r="Q6" s="240"/>
      <c r="R6" s="240"/>
      <c r="S6" s="37" t="s">
        <v>40</v>
      </c>
      <c r="T6" s="37" t="s">
        <v>41</v>
      </c>
      <c r="U6" s="37" t="s">
        <v>42</v>
      </c>
      <c r="V6" s="38" t="s">
        <v>43</v>
      </c>
      <c r="W6" s="38" t="s">
        <v>44</v>
      </c>
      <c r="X6" s="38" t="s">
        <v>45</v>
      </c>
      <c r="Y6" s="38" t="s">
        <v>46</v>
      </c>
      <c r="Z6" s="38" t="s">
        <v>47</v>
      </c>
      <c r="AA6" s="38" t="s">
        <v>48</v>
      </c>
      <c r="AB6" s="38" t="s">
        <v>49</v>
      </c>
      <c r="AC6" s="38" t="s">
        <v>50</v>
      </c>
      <c r="AD6" s="38" t="s">
        <v>51</v>
      </c>
      <c r="AE6" s="38" t="s">
        <v>47</v>
      </c>
      <c r="AF6" s="240"/>
      <c r="AG6" s="240"/>
      <c r="AH6" s="37" t="s">
        <v>41</v>
      </c>
      <c r="AI6" s="37" t="s">
        <v>52</v>
      </c>
      <c r="AJ6" s="39" t="s">
        <v>53</v>
      </c>
    </row>
    <row r="7" spans="1:36" ht="16.5" customHeight="1" thickBot="1" x14ac:dyDescent="0.35">
      <c r="A7" s="113" t="s">
        <v>80</v>
      </c>
      <c r="B7" s="90" t="s">
        <v>106</v>
      </c>
      <c r="C7" s="91" t="s">
        <v>77</v>
      </c>
      <c r="D7" s="51" t="s">
        <v>96</v>
      </c>
      <c r="E7" s="145" t="s">
        <v>84</v>
      </c>
      <c r="F7" s="61">
        <v>34</v>
      </c>
      <c r="G7" s="161">
        <f>F7/2</f>
        <v>17</v>
      </c>
      <c r="H7" s="161"/>
      <c r="I7" s="166">
        <v>1</v>
      </c>
      <c r="J7" s="59" t="s">
        <v>79</v>
      </c>
      <c r="K7" s="56" t="s">
        <v>70</v>
      </c>
      <c r="L7" s="92" t="s">
        <v>98</v>
      </c>
      <c r="M7" s="93"/>
      <c r="N7" s="94" t="s">
        <v>102</v>
      </c>
      <c r="O7" s="93"/>
      <c r="P7" s="93"/>
      <c r="Q7" s="93">
        <v>0</v>
      </c>
      <c r="R7" s="93">
        <v>6</v>
      </c>
      <c r="S7" s="93">
        <v>1</v>
      </c>
      <c r="T7" s="93" t="s">
        <v>54</v>
      </c>
      <c r="U7" s="93" t="s">
        <v>55</v>
      </c>
      <c r="V7" s="93">
        <v>80</v>
      </c>
      <c r="W7" s="93">
        <v>70</v>
      </c>
      <c r="X7" s="93">
        <v>-10</v>
      </c>
      <c r="Y7" s="93">
        <v>-20</v>
      </c>
      <c r="Z7" s="95"/>
      <c r="AA7" s="93" t="s">
        <v>56</v>
      </c>
      <c r="AB7" s="93" t="s">
        <v>57</v>
      </c>
      <c r="AC7" s="93" t="s">
        <v>57</v>
      </c>
      <c r="AD7" s="93" t="s">
        <v>56</v>
      </c>
      <c r="AE7" s="93"/>
      <c r="AF7" s="94">
        <v>100</v>
      </c>
      <c r="AG7" s="94">
        <v>0</v>
      </c>
      <c r="AH7" s="93" t="s">
        <v>58</v>
      </c>
      <c r="AI7" s="93"/>
      <c r="AJ7" s="74"/>
    </row>
    <row r="8" spans="1:36" ht="17.25" thickBot="1" x14ac:dyDescent="0.35">
      <c r="A8" s="72" t="s">
        <v>121</v>
      </c>
      <c r="B8" s="44" t="s">
        <v>107</v>
      </c>
      <c r="C8" s="70" t="s">
        <v>99</v>
      </c>
      <c r="D8" s="64" t="s">
        <v>96</v>
      </c>
      <c r="E8" s="146" t="s">
        <v>84</v>
      </c>
      <c r="F8" s="65">
        <v>46</v>
      </c>
      <c r="G8" s="161">
        <f t="shared" ref="G8:G71" si="0">F8/2</f>
        <v>23</v>
      </c>
      <c r="H8" s="162"/>
      <c r="I8" s="167">
        <v>1</v>
      </c>
      <c r="J8" s="76" t="s">
        <v>79</v>
      </c>
      <c r="K8" s="75" t="s">
        <v>100</v>
      </c>
      <c r="L8" s="49"/>
      <c r="M8" s="49"/>
      <c r="N8" s="49" t="s">
        <v>102</v>
      </c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4"/>
    </row>
    <row r="9" spans="1:36" ht="17.25" thickBot="1" x14ac:dyDescent="0.35">
      <c r="A9" s="72" t="s">
        <v>122</v>
      </c>
      <c r="B9" s="44" t="s">
        <v>104</v>
      </c>
      <c r="C9" s="70" t="s">
        <v>101</v>
      </c>
      <c r="D9" s="64" t="s">
        <v>96</v>
      </c>
      <c r="E9" s="146" t="s">
        <v>84</v>
      </c>
      <c r="F9" s="65">
        <v>50</v>
      </c>
      <c r="G9" s="161">
        <f t="shared" si="0"/>
        <v>25</v>
      </c>
      <c r="H9" s="162"/>
      <c r="I9" s="167">
        <v>1</v>
      </c>
      <c r="J9" s="76" t="s">
        <v>79</v>
      </c>
      <c r="K9" s="75" t="s">
        <v>100</v>
      </c>
      <c r="L9" s="49"/>
      <c r="M9" s="49"/>
      <c r="N9" s="49" t="s">
        <v>102</v>
      </c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4"/>
    </row>
    <row r="10" spans="1:36" s="1" customFormat="1" ht="17.25" thickBot="1" x14ac:dyDescent="0.35">
      <c r="A10" s="72" t="s">
        <v>123</v>
      </c>
      <c r="B10" s="44" t="s">
        <v>108</v>
      </c>
      <c r="C10" s="70" t="s">
        <v>103</v>
      </c>
      <c r="D10" s="64" t="s">
        <v>96</v>
      </c>
      <c r="E10" s="146" t="s">
        <v>84</v>
      </c>
      <c r="F10" s="65">
        <v>54</v>
      </c>
      <c r="G10" s="161">
        <f t="shared" si="0"/>
        <v>27</v>
      </c>
      <c r="H10" s="162"/>
      <c r="I10" s="167">
        <v>1</v>
      </c>
      <c r="J10" s="76" t="s">
        <v>79</v>
      </c>
      <c r="K10" s="75" t="s">
        <v>100</v>
      </c>
      <c r="L10" s="49"/>
      <c r="M10" s="49"/>
      <c r="N10" s="49" t="s">
        <v>102</v>
      </c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4"/>
    </row>
    <row r="11" spans="1:36" s="1" customFormat="1" ht="16.5" customHeight="1" thickBot="1" x14ac:dyDescent="0.35">
      <c r="A11" s="112" t="s">
        <v>289</v>
      </c>
      <c r="B11" s="44" t="s">
        <v>105</v>
      </c>
      <c r="C11" s="70" t="s">
        <v>111</v>
      </c>
      <c r="D11" s="64" t="s">
        <v>96</v>
      </c>
      <c r="E11" s="146" t="s">
        <v>84</v>
      </c>
      <c r="F11" s="65">
        <v>146</v>
      </c>
      <c r="G11" s="161">
        <f t="shared" si="0"/>
        <v>73</v>
      </c>
      <c r="H11" s="162"/>
      <c r="I11" s="167">
        <v>1</v>
      </c>
      <c r="J11" s="76" t="s">
        <v>79</v>
      </c>
      <c r="K11" s="75" t="s">
        <v>100</v>
      </c>
      <c r="L11" s="45"/>
      <c r="M11" s="46"/>
      <c r="N11" s="49" t="s">
        <v>102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8"/>
      <c r="AA11" s="46"/>
      <c r="AB11" s="46"/>
      <c r="AC11" s="46"/>
      <c r="AD11" s="46"/>
      <c r="AE11" s="46"/>
      <c r="AF11" s="47"/>
      <c r="AG11" s="47"/>
      <c r="AH11" s="46"/>
      <c r="AI11" s="46"/>
      <c r="AJ11" s="77"/>
    </row>
    <row r="12" spans="1:36" s="1" customFormat="1" ht="16.5" customHeight="1" thickBot="1" x14ac:dyDescent="0.35">
      <c r="A12" s="72" t="s">
        <v>124</v>
      </c>
      <c r="B12" s="44" t="s">
        <v>109</v>
      </c>
      <c r="C12" s="70" t="s">
        <v>112</v>
      </c>
      <c r="D12" s="64" t="s">
        <v>96</v>
      </c>
      <c r="E12" s="146" t="s">
        <v>84</v>
      </c>
      <c r="F12" s="65">
        <v>150</v>
      </c>
      <c r="G12" s="161">
        <f t="shared" si="0"/>
        <v>75</v>
      </c>
      <c r="H12" s="162"/>
      <c r="I12" s="167">
        <v>1</v>
      </c>
      <c r="J12" s="76" t="s">
        <v>79</v>
      </c>
      <c r="K12" s="75" t="s">
        <v>100</v>
      </c>
      <c r="L12" s="45"/>
      <c r="M12" s="46"/>
      <c r="N12" s="49" t="s">
        <v>102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8"/>
      <c r="AA12" s="46"/>
      <c r="AB12" s="46"/>
      <c r="AC12" s="46"/>
      <c r="AD12" s="46"/>
      <c r="AE12" s="46"/>
      <c r="AF12" s="47"/>
      <c r="AG12" s="47"/>
      <c r="AH12" s="46"/>
      <c r="AI12" s="46"/>
      <c r="AJ12" s="77"/>
    </row>
    <row r="13" spans="1:36" s="1" customFormat="1" ht="16.5" customHeight="1" thickBot="1" x14ac:dyDescent="0.35">
      <c r="A13" s="72" t="s">
        <v>125</v>
      </c>
      <c r="B13" s="44" t="s">
        <v>110</v>
      </c>
      <c r="C13" s="70" t="s">
        <v>113</v>
      </c>
      <c r="D13" s="64" t="s">
        <v>96</v>
      </c>
      <c r="E13" s="146" t="s">
        <v>84</v>
      </c>
      <c r="F13" s="65">
        <v>154</v>
      </c>
      <c r="G13" s="161">
        <f t="shared" si="0"/>
        <v>77</v>
      </c>
      <c r="H13" s="162"/>
      <c r="I13" s="167">
        <v>1</v>
      </c>
      <c r="J13" s="76" t="s">
        <v>79</v>
      </c>
      <c r="K13" s="75" t="s">
        <v>100</v>
      </c>
      <c r="L13" s="45"/>
      <c r="M13" s="46"/>
      <c r="N13" s="49" t="s">
        <v>102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8"/>
      <c r="AA13" s="46"/>
      <c r="AB13" s="46"/>
      <c r="AC13" s="46"/>
      <c r="AD13" s="46"/>
      <c r="AE13" s="46"/>
      <c r="AF13" s="47"/>
      <c r="AG13" s="47"/>
      <c r="AH13" s="46"/>
      <c r="AI13" s="46"/>
      <c r="AJ13" s="77"/>
    </row>
    <row r="14" spans="1:36" s="1" customFormat="1" ht="16.5" customHeight="1" thickBot="1" x14ac:dyDescent="0.35">
      <c r="A14" s="114" t="s">
        <v>126</v>
      </c>
      <c r="B14" s="42" t="s">
        <v>114</v>
      </c>
      <c r="C14" s="53" t="s">
        <v>116</v>
      </c>
      <c r="D14" s="66" t="s">
        <v>95</v>
      </c>
      <c r="E14" s="79" t="s">
        <v>84</v>
      </c>
      <c r="F14" s="67">
        <v>162</v>
      </c>
      <c r="G14" s="161">
        <f t="shared" si="0"/>
        <v>81</v>
      </c>
      <c r="H14" s="162"/>
      <c r="I14" s="167"/>
      <c r="J14" s="78">
        <v>0</v>
      </c>
      <c r="K14" s="69" t="s">
        <v>118</v>
      </c>
      <c r="L14" s="45"/>
      <c r="M14" s="46"/>
      <c r="N14" s="79" t="s">
        <v>79</v>
      </c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8"/>
      <c r="AA14" s="46"/>
      <c r="AB14" s="46"/>
      <c r="AC14" s="46"/>
      <c r="AD14" s="46"/>
      <c r="AE14" s="46"/>
      <c r="AF14" s="47"/>
      <c r="AG14" s="47"/>
      <c r="AH14" s="46"/>
      <c r="AI14" s="46"/>
      <c r="AJ14" s="77"/>
    </row>
    <row r="15" spans="1:36" s="1" customFormat="1" ht="16.5" customHeight="1" thickBot="1" x14ac:dyDescent="0.35">
      <c r="A15" s="115" t="s">
        <v>132</v>
      </c>
      <c r="B15" s="42" t="s">
        <v>115</v>
      </c>
      <c r="C15" s="53" t="s">
        <v>117</v>
      </c>
      <c r="D15" s="66" t="s">
        <v>95</v>
      </c>
      <c r="E15" s="79" t="s">
        <v>84</v>
      </c>
      <c r="F15" s="67">
        <v>162</v>
      </c>
      <c r="G15" s="161">
        <f t="shared" si="0"/>
        <v>81</v>
      </c>
      <c r="H15" s="162"/>
      <c r="I15" s="167"/>
      <c r="J15" s="78">
        <v>1</v>
      </c>
      <c r="K15" s="69" t="s">
        <v>118</v>
      </c>
      <c r="L15" s="45"/>
      <c r="M15" s="46"/>
      <c r="N15" s="79" t="s">
        <v>79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8"/>
      <c r="AA15" s="46"/>
      <c r="AB15" s="46"/>
      <c r="AC15" s="46"/>
      <c r="AD15" s="46"/>
      <c r="AE15" s="46"/>
      <c r="AF15" s="47"/>
      <c r="AG15" s="47"/>
      <c r="AH15" s="46"/>
      <c r="AI15" s="46"/>
      <c r="AJ15" s="77"/>
    </row>
    <row r="16" spans="1:36" s="1" customFormat="1" ht="16.5" customHeight="1" thickBot="1" x14ac:dyDescent="0.35">
      <c r="A16" s="148" t="s">
        <v>315</v>
      </c>
      <c r="B16" s="122" t="s">
        <v>321</v>
      </c>
      <c r="C16" s="53" t="s">
        <v>119</v>
      </c>
      <c r="D16" s="66" t="s">
        <v>95</v>
      </c>
      <c r="E16" s="79" t="s">
        <v>84</v>
      </c>
      <c r="F16" s="67">
        <v>165</v>
      </c>
      <c r="G16" s="161">
        <f>_xlfn.FLOOR.MATH(F16/2)</f>
        <v>82</v>
      </c>
      <c r="H16" s="162"/>
      <c r="I16" s="167"/>
      <c r="J16" s="78">
        <v>0</v>
      </c>
      <c r="K16" s="69" t="s">
        <v>118</v>
      </c>
      <c r="L16" s="45"/>
      <c r="M16" s="46"/>
      <c r="N16" s="79" t="s">
        <v>79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8"/>
      <c r="AA16" s="46"/>
      <c r="AB16" s="46"/>
      <c r="AC16" s="46"/>
      <c r="AD16" s="46"/>
      <c r="AE16" s="46"/>
      <c r="AF16" s="47"/>
      <c r="AG16" s="47"/>
      <c r="AH16" s="46"/>
      <c r="AI16" s="46"/>
      <c r="AJ16" s="77"/>
    </row>
    <row r="17" spans="1:36" s="1" customFormat="1" ht="16.5" customHeight="1" thickBot="1" x14ac:dyDescent="0.35">
      <c r="A17" s="148" t="s">
        <v>316</v>
      </c>
      <c r="B17" s="122" t="s">
        <v>320</v>
      </c>
      <c r="C17" s="53" t="s">
        <v>120</v>
      </c>
      <c r="D17" s="66" t="s">
        <v>95</v>
      </c>
      <c r="E17" s="79" t="s">
        <v>84</v>
      </c>
      <c r="F17" s="67">
        <v>165</v>
      </c>
      <c r="G17" s="161">
        <f>_xlfn.FLOOR.MATH(F17/2)</f>
        <v>82</v>
      </c>
      <c r="H17" s="162"/>
      <c r="I17" s="167"/>
      <c r="J17" s="78">
        <v>1</v>
      </c>
      <c r="K17" s="69" t="s">
        <v>118</v>
      </c>
      <c r="L17" s="45"/>
      <c r="M17" s="46"/>
      <c r="N17" s="79" t="s">
        <v>79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8"/>
      <c r="AA17" s="46"/>
      <c r="AB17" s="46"/>
      <c r="AC17" s="46"/>
      <c r="AD17" s="46"/>
      <c r="AE17" s="46"/>
      <c r="AF17" s="47"/>
      <c r="AG17" s="47"/>
      <c r="AH17" s="46"/>
      <c r="AI17" s="46"/>
      <c r="AJ17" s="77"/>
    </row>
    <row r="18" spans="1:36" s="1" customFormat="1" ht="16.5" customHeight="1" thickBot="1" x14ac:dyDescent="0.35">
      <c r="A18" s="71" t="s">
        <v>162</v>
      </c>
      <c r="B18" s="42" t="s">
        <v>127</v>
      </c>
      <c r="C18" s="53" t="s">
        <v>128</v>
      </c>
      <c r="D18" s="66" t="s">
        <v>96</v>
      </c>
      <c r="E18" s="79" t="s">
        <v>84</v>
      </c>
      <c r="F18" s="67">
        <v>180</v>
      </c>
      <c r="G18" s="161">
        <f t="shared" si="0"/>
        <v>90</v>
      </c>
      <c r="H18" s="162"/>
      <c r="I18" s="167">
        <v>1</v>
      </c>
      <c r="J18" s="68" t="s">
        <v>79</v>
      </c>
      <c r="K18" s="69" t="s">
        <v>100</v>
      </c>
      <c r="L18" s="45"/>
      <c r="M18" s="46"/>
      <c r="N18" s="47" t="s">
        <v>129</v>
      </c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8"/>
      <c r="AA18" s="46"/>
      <c r="AB18" s="46"/>
      <c r="AC18" s="46"/>
      <c r="AD18" s="46"/>
      <c r="AE18" s="46"/>
      <c r="AF18" s="47"/>
      <c r="AG18" s="47"/>
      <c r="AH18" s="46"/>
      <c r="AI18" s="46"/>
      <c r="AJ18" s="77"/>
    </row>
    <row r="19" spans="1:36" s="1" customFormat="1" ht="16.5" customHeight="1" thickBot="1" x14ac:dyDescent="0.35">
      <c r="A19" s="71" t="s">
        <v>163</v>
      </c>
      <c r="B19" s="42" t="s">
        <v>130</v>
      </c>
      <c r="C19" s="53" t="s">
        <v>131</v>
      </c>
      <c r="D19" s="66" t="s">
        <v>133</v>
      </c>
      <c r="E19" s="79" t="s">
        <v>84</v>
      </c>
      <c r="F19" s="67">
        <v>184</v>
      </c>
      <c r="G19" s="161">
        <f t="shared" si="0"/>
        <v>92</v>
      </c>
      <c r="H19" s="162"/>
      <c r="I19" s="167">
        <v>1</v>
      </c>
      <c r="J19" s="68" t="s">
        <v>79</v>
      </c>
      <c r="K19" s="69" t="s">
        <v>100</v>
      </c>
      <c r="L19" s="45"/>
      <c r="M19" s="46"/>
      <c r="N19" s="79" t="s">
        <v>79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8"/>
      <c r="AA19" s="46"/>
      <c r="AB19" s="46"/>
      <c r="AC19" s="46"/>
      <c r="AD19" s="46"/>
      <c r="AE19" s="46"/>
      <c r="AF19" s="47"/>
      <c r="AG19" s="47"/>
      <c r="AH19" s="46"/>
      <c r="AI19" s="46"/>
      <c r="AJ19" s="77"/>
    </row>
    <row r="20" spans="1:36" s="1" customFormat="1" ht="16.5" customHeight="1" thickBot="1" x14ac:dyDescent="0.35">
      <c r="A20" s="71" t="s">
        <v>165</v>
      </c>
      <c r="B20" s="42" t="s">
        <v>135</v>
      </c>
      <c r="C20" s="53" t="s">
        <v>136</v>
      </c>
      <c r="D20" s="66" t="s">
        <v>133</v>
      </c>
      <c r="E20" s="79" t="s">
        <v>84</v>
      </c>
      <c r="F20" s="67">
        <v>196</v>
      </c>
      <c r="G20" s="161">
        <f t="shared" si="0"/>
        <v>98</v>
      </c>
      <c r="H20" s="162"/>
      <c r="I20" s="167">
        <v>1</v>
      </c>
      <c r="J20" s="68" t="s">
        <v>79</v>
      </c>
      <c r="K20" s="69" t="s">
        <v>100</v>
      </c>
      <c r="L20" s="45"/>
      <c r="M20" s="46"/>
      <c r="N20" s="79" t="s">
        <v>79</v>
      </c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8"/>
      <c r="AA20" s="46"/>
      <c r="AB20" s="46"/>
      <c r="AC20" s="46"/>
      <c r="AD20" s="46"/>
      <c r="AE20" s="46"/>
      <c r="AF20" s="47"/>
      <c r="AG20" s="47"/>
      <c r="AH20" s="46"/>
      <c r="AI20" s="46"/>
      <c r="AJ20" s="77"/>
    </row>
    <row r="21" spans="1:36" s="1" customFormat="1" ht="16.5" customHeight="1" thickBot="1" x14ac:dyDescent="0.35">
      <c r="A21" s="71" t="s">
        <v>167</v>
      </c>
      <c r="B21" s="42" t="s">
        <v>138</v>
      </c>
      <c r="C21" s="53" t="s">
        <v>140</v>
      </c>
      <c r="D21" s="66" t="s">
        <v>133</v>
      </c>
      <c r="E21" s="79" t="s">
        <v>84</v>
      </c>
      <c r="F21" s="67">
        <v>202</v>
      </c>
      <c r="G21" s="161">
        <f t="shared" si="0"/>
        <v>101</v>
      </c>
      <c r="H21" s="162"/>
      <c r="I21" s="167">
        <v>1</v>
      </c>
      <c r="J21" s="68" t="s">
        <v>79</v>
      </c>
      <c r="K21" s="69" t="s">
        <v>100</v>
      </c>
      <c r="L21" s="45"/>
      <c r="M21" s="46"/>
      <c r="N21" s="79" t="s">
        <v>79</v>
      </c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8"/>
      <c r="AA21" s="46"/>
      <c r="AB21" s="46"/>
      <c r="AC21" s="46"/>
      <c r="AD21" s="46"/>
      <c r="AE21" s="46"/>
      <c r="AF21" s="47"/>
      <c r="AG21" s="47"/>
      <c r="AH21" s="46"/>
      <c r="AI21" s="46"/>
      <c r="AJ21" s="77"/>
    </row>
    <row r="22" spans="1:36" s="1" customFormat="1" ht="16.5" customHeight="1" thickBot="1" x14ac:dyDescent="0.35">
      <c r="A22" s="71" t="s">
        <v>169</v>
      </c>
      <c r="B22" s="42" t="s">
        <v>142</v>
      </c>
      <c r="C22" s="53" t="s">
        <v>144</v>
      </c>
      <c r="D22" s="66" t="s">
        <v>133</v>
      </c>
      <c r="E22" s="79" t="s">
        <v>84</v>
      </c>
      <c r="F22" s="67">
        <v>208</v>
      </c>
      <c r="G22" s="161">
        <f t="shared" si="0"/>
        <v>104</v>
      </c>
      <c r="H22" s="162"/>
      <c r="I22" s="167">
        <v>1</v>
      </c>
      <c r="J22" s="68" t="s">
        <v>79</v>
      </c>
      <c r="K22" s="69" t="s">
        <v>100</v>
      </c>
      <c r="L22" s="45"/>
      <c r="M22" s="46"/>
      <c r="N22" s="79" t="s">
        <v>79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8"/>
      <c r="AA22" s="46"/>
      <c r="AB22" s="46"/>
      <c r="AC22" s="46"/>
      <c r="AD22" s="46"/>
      <c r="AE22" s="46"/>
      <c r="AF22" s="47"/>
      <c r="AG22" s="47"/>
      <c r="AH22" s="46"/>
      <c r="AI22" s="46"/>
      <c r="AJ22" s="77"/>
    </row>
    <row r="23" spans="1:36" s="1" customFormat="1" ht="16.5" customHeight="1" thickBot="1" x14ac:dyDescent="0.35">
      <c r="A23" s="71" t="s">
        <v>171</v>
      </c>
      <c r="B23" s="42" t="s">
        <v>201</v>
      </c>
      <c r="C23" s="53" t="s">
        <v>147</v>
      </c>
      <c r="D23" s="66" t="s">
        <v>133</v>
      </c>
      <c r="E23" s="79" t="s">
        <v>84</v>
      </c>
      <c r="F23" s="67">
        <v>214</v>
      </c>
      <c r="G23" s="161">
        <f t="shared" si="0"/>
        <v>107</v>
      </c>
      <c r="H23" s="162"/>
      <c r="I23" s="167">
        <v>1</v>
      </c>
      <c r="J23" s="68" t="s">
        <v>79</v>
      </c>
      <c r="K23" s="69" t="s">
        <v>100</v>
      </c>
      <c r="L23" s="45"/>
      <c r="M23" s="46"/>
      <c r="N23" s="79" t="s">
        <v>79</v>
      </c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8"/>
      <c r="AA23" s="46"/>
      <c r="AB23" s="46"/>
      <c r="AC23" s="46"/>
      <c r="AD23" s="46"/>
      <c r="AE23" s="46"/>
      <c r="AF23" s="47"/>
      <c r="AG23" s="47"/>
      <c r="AH23" s="46"/>
      <c r="AI23" s="46"/>
      <c r="AJ23" s="77"/>
    </row>
    <row r="24" spans="1:36" s="1" customFormat="1" ht="16.5" customHeight="1" thickBot="1" x14ac:dyDescent="0.35">
      <c r="A24" s="71" t="s">
        <v>172</v>
      </c>
      <c r="B24" s="42" t="s">
        <v>148</v>
      </c>
      <c r="C24" s="53" t="s">
        <v>149</v>
      </c>
      <c r="D24" s="66" t="s">
        <v>96</v>
      </c>
      <c r="E24" s="79" t="s">
        <v>84</v>
      </c>
      <c r="F24" s="67">
        <v>264</v>
      </c>
      <c r="G24" s="161">
        <f t="shared" si="0"/>
        <v>132</v>
      </c>
      <c r="H24" s="170">
        <f>G24-132</f>
        <v>0</v>
      </c>
      <c r="I24" s="169" t="s">
        <v>334</v>
      </c>
      <c r="J24" s="68" t="s">
        <v>79</v>
      </c>
      <c r="K24" s="69" t="s">
        <v>100</v>
      </c>
      <c r="L24" s="45"/>
      <c r="M24" s="46"/>
      <c r="N24" s="47" t="s">
        <v>150</v>
      </c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8"/>
      <c r="AA24" s="46"/>
      <c r="AB24" s="46"/>
      <c r="AC24" s="46"/>
      <c r="AD24" s="46"/>
      <c r="AE24" s="46"/>
      <c r="AF24" s="47"/>
      <c r="AG24" s="47"/>
      <c r="AH24" s="46"/>
      <c r="AI24" s="46"/>
      <c r="AJ24" s="77"/>
    </row>
    <row r="25" spans="1:36" s="1" customFormat="1" ht="16.5" customHeight="1" thickBot="1" x14ac:dyDescent="0.35">
      <c r="A25" s="71" t="s">
        <v>173</v>
      </c>
      <c r="B25" s="42" t="s">
        <v>151</v>
      </c>
      <c r="C25" s="53" t="s">
        <v>152</v>
      </c>
      <c r="D25" s="66" t="s">
        <v>133</v>
      </c>
      <c r="E25" s="79" t="s">
        <v>84</v>
      </c>
      <c r="F25" s="67">
        <v>268</v>
      </c>
      <c r="G25" s="161">
        <f t="shared" si="0"/>
        <v>134</v>
      </c>
      <c r="H25" s="170">
        <f t="shared" ref="H25:H39" si="1">G25-132</f>
        <v>2</v>
      </c>
      <c r="I25" s="169" t="s">
        <v>336</v>
      </c>
      <c r="J25" s="68" t="s">
        <v>79</v>
      </c>
      <c r="K25" s="69" t="s">
        <v>100</v>
      </c>
      <c r="L25" s="45"/>
      <c r="M25" s="46"/>
      <c r="N25" s="79" t="s">
        <v>79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8"/>
      <c r="AA25" s="46"/>
      <c r="AB25" s="46"/>
      <c r="AC25" s="46"/>
      <c r="AD25" s="46"/>
      <c r="AE25" s="46"/>
      <c r="AF25" s="47"/>
      <c r="AG25" s="47"/>
      <c r="AH25" s="46"/>
      <c r="AI25" s="46"/>
      <c r="AJ25" s="77"/>
    </row>
    <row r="26" spans="1:36" s="1" customFormat="1" ht="16.5" customHeight="1" thickBot="1" x14ac:dyDescent="0.35">
      <c r="A26" s="71" t="s">
        <v>174</v>
      </c>
      <c r="B26" s="42" t="s">
        <v>153</v>
      </c>
      <c r="C26" s="53" t="s">
        <v>155</v>
      </c>
      <c r="D26" s="66" t="s">
        <v>96</v>
      </c>
      <c r="E26" s="79" t="s">
        <v>84</v>
      </c>
      <c r="F26" s="67">
        <v>270</v>
      </c>
      <c r="G26" s="161">
        <f t="shared" si="0"/>
        <v>135</v>
      </c>
      <c r="H26" s="170">
        <f t="shared" si="1"/>
        <v>3</v>
      </c>
      <c r="I26" s="169" t="s">
        <v>335</v>
      </c>
      <c r="J26" s="68" t="s">
        <v>79</v>
      </c>
      <c r="K26" s="69" t="s">
        <v>100</v>
      </c>
      <c r="L26" s="45"/>
      <c r="M26" s="46"/>
      <c r="N26" s="47" t="s">
        <v>150</v>
      </c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8"/>
      <c r="AA26" s="46"/>
      <c r="AB26" s="46"/>
      <c r="AC26" s="46"/>
      <c r="AD26" s="46"/>
      <c r="AE26" s="46"/>
      <c r="AF26" s="47"/>
      <c r="AG26" s="47"/>
      <c r="AH26" s="46"/>
      <c r="AI26" s="46"/>
      <c r="AJ26" s="77"/>
    </row>
    <row r="27" spans="1:36" s="1" customFormat="1" ht="16.5" customHeight="1" thickBot="1" x14ac:dyDescent="0.35">
      <c r="A27" s="71" t="s">
        <v>175</v>
      </c>
      <c r="B27" s="42" t="s">
        <v>154</v>
      </c>
      <c r="C27" s="53" t="s">
        <v>156</v>
      </c>
      <c r="D27" s="66" t="s">
        <v>133</v>
      </c>
      <c r="E27" s="79" t="s">
        <v>84</v>
      </c>
      <c r="F27" s="67">
        <v>274</v>
      </c>
      <c r="G27" s="161">
        <f t="shared" si="0"/>
        <v>137</v>
      </c>
      <c r="H27" s="170">
        <f t="shared" si="1"/>
        <v>5</v>
      </c>
      <c r="I27" s="169" t="s">
        <v>335</v>
      </c>
      <c r="J27" s="68" t="s">
        <v>79</v>
      </c>
      <c r="K27" s="69" t="s">
        <v>100</v>
      </c>
      <c r="L27" s="45"/>
      <c r="M27" s="46"/>
      <c r="N27" s="79" t="s">
        <v>79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8"/>
      <c r="AA27" s="46"/>
      <c r="AB27" s="46"/>
      <c r="AC27" s="46"/>
      <c r="AD27" s="46"/>
      <c r="AE27" s="46"/>
      <c r="AF27" s="47"/>
      <c r="AG27" s="47"/>
      <c r="AH27" s="46"/>
      <c r="AI27" s="46"/>
      <c r="AJ27" s="77"/>
    </row>
    <row r="28" spans="1:36" s="1" customFormat="1" ht="16.5" customHeight="1" thickBot="1" x14ac:dyDescent="0.35">
      <c r="A28" s="71" t="s">
        <v>176</v>
      </c>
      <c r="B28" s="42" t="s">
        <v>157</v>
      </c>
      <c r="C28" s="53" t="s">
        <v>159</v>
      </c>
      <c r="D28" s="66" t="s">
        <v>96</v>
      </c>
      <c r="E28" s="79" t="s">
        <v>84</v>
      </c>
      <c r="F28" s="67">
        <v>288</v>
      </c>
      <c r="G28" s="161">
        <f t="shared" si="0"/>
        <v>144</v>
      </c>
      <c r="H28" s="170">
        <f t="shared" si="1"/>
        <v>12</v>
      </c>
      <c r="I28" s="169" t="s">
        <v>335</v>
      </c>
      <c r="J28" s="68" t="s">
        <v>79</v>
      </c>
      <c r="K28" s="69" t="s">
        <v>100</v>
      </c>
      <c r="L28" s="45"/>
      <c r="M28" s="46"/>
      <c r="N28" s="47" t="s">
        <v>161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8"/>
      <c r="AA28" s="46"/>
      <c r="AB28" s="46"/>
      <c r="AC28" s="46"/>
      <c r="AD28" s="46"/>
      <c r="AE28" s="46"/>
      <c r="AF28" s="47"/>
      <c r="AG28" s="47"/>
      <c r="AH28" s="46"/>
      <c r="AI28" s="46"/>
      <c r="AJ28" s="77"/>
    </row>
    <row r="29" spans="1:36" s="1" customFormat="1" ht="16.5" customHeight="1" thickBot="1" x14ac:dyDescent="0.35">
      <c r="A29" s="71" t="s">
        <v>177</v>
      </c>
      <c r="B29" s="42" t="s">
        <v>158</v>
      </c>
      <c r="C29" s="53" t="s">
        <v>160</v>
      </c>
      <c r="D29" s="66" t="s">
        <v>133</v>
      </c>
      <c r="E29" s="79" t="s">
        <v>84</v>
      </c>
      <c r="F29" s="67">
        <v>292</v>
      </c>
      <c r="G29" s="161">
        <f t="shared" si="0"/>
        <v>146</v>
      </c>
      <c r="H29" s="170">
        <f t="shared" si="1"/>
        <v>14</v>
      </c>
      <c r="I29" s="169" t="s">
        <v>335</v>
      </c>
      <c r="J29" s="68" t="s">
        <v>79</v>
      </c>
      <c r="K29" s="69" t="s">
        <v>100</v>
      </c>
      <c r="L29" s="45"/>
      <c r="M29" s="46"/>
      <c r="N29" s="79" t="s">
        <v>79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8"/>
      <c r="AA29" s="46"/>
      <c r="AB29" s="46"/>
      <c r="AC29" s="46"/>
      <c r="AD29" s="46"/>
      <c r="AE29" s="46"/>
      <c r="AF29" s="47"/>
      <c r="AG29" s="47"/>
      <c r="AH29" s="46"/>
      <c r="AI29" s="46"/>
      <c r="AJ29" s="77"/>
    </row>
    <row r="30" spans="1:36" s="1" customFormat="1" ht="16.5" customHeight="1" thickBot="1" x14ac:dyDescent="0.35">
      <c r="A30" s="71" t="s">
        <v>180</v>
      </c>
      <c r="B30" s="42" t="s">
        <v>178</v>
      </c>
      <c r="C30" s="53" t="s">
        <v>182</v>
      </c>
      <c r="D30" s="66" t="s">
        <v>96</v>
      </c>
      <c r="E30" s="79" t="s">
        <v>84</v>
      </c>
      <c r="F30" s="67">
        <v>294</v>
      </c>
      <c r="G30" s="161">
        <f t="shared" si="0"/>
        <v>147</v>
      </c>
      <c r="H30" s="170">
        <f t="shared" si="1"/>
        <v>15</v>
      </c>
      <c r="I30" s="169" t="s">
        <v>335</v>
      </c>
      <c r="J30" s="68" t="s">
        <v>79</v>
      </c>
      <c r="K30" s="69" t="s">
        <v>100</v>
      </c>
      <c r="L30" s="45"/>
      <c r="M30" s="46"/>
      <c r="N30" s="47" t="s">
        <v>198</v>
      </c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8"/>
      <c r="AA30" s="46"/>
      <c r="AB30" s="46"/>
      <c r="AC30" s="46"/>
      <c r="AD30" s="46"/>
      <c r="AE30" s="46"/>
      <c r="AF30" s="47"/>
      <c r="AG30" s="47"/>
      <c r="AH30" s="46"/>
      <c r="AI30" s="46"/>
      <c r="AJ30" s="77"/>
    </row>
    <row r="31" spans="1:36" s="1" customFormat="1" ht="16.5" customHeight="1" thickBot="1" x14ac:dyDescent="0.35">
      <c r="A31" s="71" t="s">
        <v>181</v>
      </c>
      <c r="B31" s="42" t="s">
        <v>179</v>
      </c>
      <c r="C31" s="53" t="s">
        <v>183</v>
      </c>
      <c r="D31" s="66" t="s">
        <v>133</v>
      </c>
      <c r="E31" s="79" t="s">
        <v>84</v>
      </c>
      <c r="F31" s="67">
        <v>298</v>
      </c>
      <c r="G31" s="161">
        <f t="shared" si="0"/>
        <v>149</v>
      </c>
      <c r="H31" s="170">
        <f t="shared" si="1"/>
        <v>17</v>
      </c>
      <c r="I31" s="169" t="s">
        <v>335</v>
      </c>
      <c r="J31" s="68" t="s">
        <v>79</v>
      </c>
      <c r="K31" s="69" t="s">
        <v>100</v>
      </c>
      <c r="L31" s="45"/>
      <c r="M31" s="46"/>
      <c r="N31" s="79" t="s">
        <v>79</v>
      </c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8"/>
      <c r="AA31" s="46"/>
      <c r="AB31" s="46"/>
      <c r="AC31" s="46"/>
      <c r="AD31" s="46"/>
      <c r="AE31" s="46"/>
      <c r="AF31" s="47"/>
      <c r="AG31" s="47"/>
      <c r="AH31" s="46"/>
      <c r="AI31" s="46"/>
      <c r="AJ31" s="77"/>
    </row>
    <row r="32" spans="1:36" s="1" customFormat="1" ht="16.5" customHeight="1" thickBot="1" x14ac:dyDescent="0.35">
      <c r="A32" s="71" t="s">
        <v>184</v>
      </c>
      <c r="B32" s="42" t="s">
        <v>186</v>
      </c>
      <c r="C32" s="53" t="s">
        <v>188</v>
      </c>
      <c r="D32" s="66" t="s">
        <v>96</v>
      </c>
      <c r="E32" s="79" t="s">
        <v>84</v>
      </c>
      <c r="F32" s="67">
        <v>300</v>
      </c>
      <c r="G32" s="161">
        <f t="shared" si="0"/>
        <v>150</v>
      </c>
      <c r="H32" s="170">
        <f t="shared" si="1"/>
        <v>18</v>
      </c>
      <c r="I32" s="169" t="s">
        <v>335</v>
      </c>
      <c r="J32" s="68" t="s">
        <v>79</v>
      </c>
      <c r="K32" s="69" t="s">
        <v>100</v>
      </c>
      <c r="L32" s="45"/>
      <c r="M32" s="46"/>
      <c r="N32" s="47" t="s">
        <v>161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8"/>
      <c r="AA32" s="46"/>
      <c r="AB32" s="46"/>
      <c r="AC32" s="46"/>
      <c r="AD32" s="46"/>
      <c r="AE32" s="46"/>
      <c r="AF32" s="47"/>
      <c r="AG32" s="47"/>
      <c r="AH32" s="46"/>
      <c r="AI32" s="46"/>
      <c r="AJ32" s="77"/>
    </row>
    <row r="33" spans="1:36" s="1" customFormat="1" ht="16.5" customHeight="1" thickBot="1" x14ac:dyDescent="0.35">
      <c r="A33" s="71" t="s">
        <v>185</v>
      </c>
      <c r="B33" s="42" t="s">
        <v>187</v>
      </c>
      <c r="C33" s="53" t="s">
        <v>189</v>
      </c>
      <c r="D33" s="66" t="s">
        <v>133</v>
      </c>
      <c r="E33" s="79" t="s">
        <v>84</v>
      </c>
      <c r="F33" s="67">
        <v>304</v>
      </c>
      <c r="G33" s="161">
        <f t="shared" si="0"/>
        <v>152</v>
      </c>
      <c r="H33" s="170">
        <f t="shared" si="1"/>
        <v>20</v>
      </c>
      <c r="I33" s="169" t="s">
        <v>335</v>
      </c>
      <c r="J33" s="68" t="s">
        <v>79</v>
      </c>
      <c r="K33" s="69" t="s">
        <v>100</v>
      </c>
      <c r="L33" s="45"/>
      <c r="M33" s="46"/>
      <c r="N33" s="79" t="s">
        <v>79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8"/>
      <c r="AA33" s="46"/>
      <c r="AB33" s="46"/>
      <c r="AC33" s="46"/>
      <c r="AD33" s="46"/>
      <c r="AE33" s="46"/>
      <c r="AF33" s="47"/>
      <c r="AG33" s="47"/>
      <c r="AH33" s="46"/>
      <c r="AI33" s="46"/>
      <c r="AJ33" s="77"/>
    </row>
    <row r="34" spans="1:36" s="1" customFormat="1" ht="16.5" customHeight="1" thickBot="1" x14ac:dyDescent="0.35">
      <c r="A34" s="71" t="s">
        <v>190</v>
      </c>
      <c r="B34" s="42" t="s">
        <v>192</v>
      </c>
      <c r="C34" s="53" t="s">
        <v>194</v>
      </c>
      <c r="D34" s="66" t="s">
        <v>96</v>
      </c>
      <c r="E34" s="79" t="s">
        <v>84</v>
      </c>
      <c r="F34" s="67">
        <v>306</v>
      </c>
      <c r="G34" s="161">
        <f t="shared" si="0"/>
        <v>153</v>
      </c>
      <c r="H34" s="170">
        <f t="shared" si="1"/>
        <v>21</v>
      </c>
      <c r="I34" s="169" t="s">
        <v>335</v>
      </c>
      <c r="J34" s="68" t="s">
        <v>79</v>
      </c>
      <c r="K34" s="69" t="s">
        <v>100</v>
      </c>
      <c r="L34" s="45"/>
      <c r="M34" s="46"/>
      <c r="N34" s="47" t="s">
        <v>199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8"/>
      <c r="AA34" s="46"/>
      <c r="AB34" s="46"/>
      <c r="AC34" s="46"/>
      <c r="AD34" s="46"/>
      <c r="AE34" s="46"/>
      <c r="AF34" s="47"/>
      <c r="AG34" s="47"/>
      <c r="AH34" s="46"/>
      <c r="AI34" s="46"/>
      <c r="AJ34" s="77"/>
    </row>
    <row r="35" spans="1:36" s="1" customFormat="1" ht="16.5" customHeight="1" thickBot="1" x14ac:dyDescent="0.35">
      <c r="A35" s="71" t="s">
        <v>191</v>
      </c>
      <c r="B35" s="42" t="s">
        <v>193</v>
      </c>
      <c r="C35" s="53" t="s">
        <v>195</v>
      </c>
      <c r="D35" s="66" t="s">
        <v>133</v>
      </c>
      <c r="E35" s="79" t="s">
        <v>84</v>
      </c>
      <c r="F35" s="67">
        <v>310</v>
      </c>
      <c r="G35" s="161">
        <f t="shared" si="0"/>
        <v>155</v>
      </c>
      <c r="H35" s="170">
        <f t="shared" si="1"/>
        <v>23</v>
      </c>
      <c r="I35" s="169" t="s">
        <v>335</v>
      </c>
      <c r="J35" s="68" t="s">
        <v>79</v>
      </c>
      <c r="K35" s="69" t="s">
        <v>100</v>
      </c>
      <c r="L35" s="45"/>
      <c r="M35" s="46"/>
      <c r="N35" s="79" t="s">
        <v>79</v>
      </c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8"/>
      <c r="AA35" s="46"/>
      <c r="AB35" s="46"/>
      <c r="AC35" s="46"/>
      <c r="AD35" s="46"/>
      <c r="AE35" s="46"/>
      <c r="AF35" s="47"/>
      <c r="AG35" s="47"/>
      <c r="AH35" s="46"/>
      <c r="AI35" s="46"/>
      <c r="AJ35" s="77"/>
    </row>
    <row r="36" spans="1:36" s="1" customFormat="1" ht="16.5" customHeight="1" thickBot="1" x14ac:dyDescent="0.35">
      <c r="A36" s="71" t="s">
        <v>196</v>
      </c>
      <c r="B36" s="42" t="s">
        <v>200</v>
      </c>
      <c r="C36" s="53" t="s">
        <v>203</v>
      </c>
      <c r="D36" s="66" t="s">
        <v>96</v>
      </c>
      <c r="E36" s="79" t="s">
        <v>84</v>
      </c>
      <c r="F36" s="67">
        <v>312</v>
      </c>
      <c r="G36" s="161">
        <f t="shared" si="0"/>
        <v>156</v>
      </c>
      <c r="H36" s="170">
        <f t="shared" si="1"/>
        <v>24</v>
      </c>
      <c r="I36" s="169" t="s">
        <v>335</v>
      </c>
      <c r="J36" s="68" t="s">
        <v>79</v>
      </c>
      <c r="K36" s="69" t="s">
        <v>100</v>
      </c>
      <c r="L36" s="45"/>
      <c r="M36" s="46"/>
      <c r="N36" s="47" t="s">
        <v>161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8"/>
      <c r="AA36" s="46"/>
      <c r="AB36" s="46"/>
      <c r="AC36" s="46"/>
      <c r="AD36" s="46"/>
      <c r="AE36" s="46"/>
      <c r="AF36" s="47"/>
      <c r="AG36" s="47"/>
      <c r="AH36" s="46"/>
      <c r="AI36" s="46"/>
      <c r="AJ36" s="77"/>
    </row>
    <row r="37" spans="1:36" s="1" customFormat="1" ht="16.5" customHeight="1" thickBot="1" x14ac:dyDescent="0.35">
      <c r="A37" s="71" t="s">
        <v>197</v>
      </c>
      <c r="B37" s="42" t="s">
        <v>202</v>
      </c>
      <c r="C37" s="53" t="s">
        <v>204</v>
      </c>
      <c r="D37" s="66" t="s">
        <v>133</v>
      </c>
      <c r="E37" s="79" t="s">
        <v>84</v>
      </c>
      <c r="F37" s="67">
        <v>316</v>
      </c>
      <c r="G37" s="161">
        <f t="shared" si="0"/>
        <v>158</v>
      </c>
      <c r="H37" s="170">
        <f t="shared" si="1"/>
        <v>26</v>
      </c>
      <c r="I37" s="169" t="s">
        <v>335</v>
      </c>
      <c r="J37" s="68" t="s">
        <v>79</v>
      </c>
      <c r="K37" s="69" t="s">
        <v>100</v>
      </c>
      <c r="L37" s="45"/>
      <c r="M37" s="46"/>
      <c r="N37" s="79" t="s">
        <v>79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8"/>
      <c r="AA37" s="46"/>
      <c r="AB37" s="46"/>
      <c r="AC37" s="46"/>
      <c r="AD37" s="46"/>
      <c r="AE37" s="46"/>
      <c r="AF37" s="47"/>
      <c r="AG37" s="47"/>
      <c r="AH37" s="46"/>
      <c r="AI37" s="46"/>
      <c r="AJ37" s="77"/>
    </row>
    <row r="38" spans="1:36" s="1" customFormat="1" ht="16.5" customHeight="1" thickBot="1" x14ac:dyDescent="0.35">
      <c r="A38" s="71" t="s">
        <v>205</v>
      </c>
      <c r="B38" s="42" t="s">
        <v>211</v>
      </c>
      <c r="C38" s="53" t="s">
        <v>208</v>
      </c>
      <c r="D38" s="66" t="s">
        <v>96</v>
      </c>
      <c r="E38" s="79" t="s">
        <v>84</v>
      </c>
      <c r="F38" s="67">
        <v>324</v>
      </c>
      <c r="G38" s="161">
        <f t="shared" si="0"/>
        <v>162</v>
      </c>
      <c r="H38" s="170">
        <f t="shared" si="1"/>
        <v>30</v>
      </c>
      <c r="I38" s="169" t="s">
        <v>335</v>
      </c>
      <c r="J38" s="68" t="s">
        <v>79</v>
      </c>
      <c r="K38" s="69" t="s">
        <v>100</v>
      </c>
      <c r="L38" s="45"/>
      <c r="M38" s="46"/>
      <c r="N38" s="47" t="s">
        <v>210</v>
      </c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8"/>
      <c r="AA38" s="46"/>
      <c r="AB38" s="46"/>
      <c r="AC38" s="46"/>
      <c r="AD38" s="46"/>
      <c r="AE38" s="46"/>
      <c r="AF38" s="47"/>
      <c r="AG38" s="47"/>
      <c r="AH38" s="46"/>
      <c r="AI38" s="46"/>
      <c r="AJ38" s="77"/>
    </row>
    <row r="39" spans="1:36" s="1" customFormat="1" ht="16.5" customHeight="1" thickBot="1" x14ac:dyDescent="0.35">
      <c r="A39" s="71" t="s">
        <v>206</v>
      </c>
      <c r="B39" s="42" t="s">
        <v>207</v>
      </c>
      <c r="C39" s="53" t="s">
        <v>209</v>
      </c>
      <c r="D39" s="66" t="s">
        <v>133</v>
      </c>
      <c r="E39" s="79" t="s">
        <v>84</v>
      </c>
      <c r="F39" s="67">
        <v>328</v>
      </c>
      <c r="G39" s="161">
        <f t="shared" si="0"/>
        <v>164</v>
      </c>
      <c r="H39" s="170">
        <f t="shared" si="1"/>
        <v>32</v>
      </c>
      <c r="I39" s="169" t="s">
        <v>335</v>
      </c>
      <c r="J39" s="68" t="s">
        <v>79</v>
      </c>
      <c r="K39" s="69" t="s">
        <v>100</v>
      </c>
      <c r="L39" s="45"/>
      <c r="M39" s="46"/>
      <c r="N39" s="79" t="s">
        <v>79</v>
      </c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8"/>
      <c r="AA39" s="46"/>
      <c r="AB39" s="46"/>
      <c r="AC39" s="46"/>
      <c r="AD39" s="46"/>
      <c r="AE39" s="46"/>
      <c r="AF39" s="47"/>
      <c r="AG39" s="47"/>
      <c r="AH39" s="46"/>
      <c r="AI39" s="46"/>
      <c r="AJ39" s="77"/>
    </row>
    <row r="40" spans="1:36" s="1" customFormat="1" ht="16.5" customHeight="1" thickBot="1" x14ac:dyDescent="0.35">
      <c r="A40" s="71" t="s">
        <v>212</v>
      </c>
      <c r="B40" s="42" t="s">
        <v>219</v>
      </c>
      <c r="C40" s="53" t="s">
        <v>213</v>
      </c>
      <c r="D40" s="66" t="s">
        <v>96</v>
      </c>
      <c r="E40" s="79" t="s">
        <v>84</v>
      </c>
      <c r="F40" s="67">
        <v>420</v>
      </c>
      <c r="G40" s="161">
        <f t="shared" si="0"/>
        <v>210</v>
      </c>
      <c r="H40" s="170">
        <f>G40-210</f>
        <v>0</v>
      </c>
      <c r="I40" s="169" t="s">
        <v>338</v>
      </c>
      <c r="J40" s="68" t="s">
        <v>79</v>
      </c>
      <c r="K40" s="69" t="s">
        <v>100</v>
      </c>
      <c r="L40" s="45"/>
      <c r="M40" s="46"/>
      <c r="N40" s="47" t="s">
        <v>161</v>
      </c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8"/>
      <c r="AA40" s="46"/>
      <c r="AB40" s="46"/>
      <c r="AC40" s="46"/>
      <c r="AD40" s="46"/>
      <c r="AE40" s="46"/>
      <c r="AF40" s="47"/>
      <c r="AG40" s="47"/>
      <c r="AH40" s="46"/>
      <c r="AI40" s="46"/>
      <c r="AJ40" s="77"/>
    </row>
    <row r="41" spans="1:36" s="1" customFormat="1" ht="16.5" customHeight="1" thickBot="1" x14ac:dyDescent="0.35">
      <c r="A41" s="71" t="s">
        <v>215</v>
      </c>
      <c r="B41" s="42" t="s">
        <v>220</v>
      </c>
      <c r="C41" s="53" t="s">
        <v>214</v>
      </c>
      <c r="D41" s="66" t="s">
        <v>133</v>
      </c>
      <c r="E41" s="79" t="s">
        <v>84</v>
      </c>
      <c r="F41" s="67">
        <v>424</v>
      </c>
      <c r="G41" s="161">
        <f t="shared" si="0"/>
        <v>212</v>
      </c>
      <c r="H41" s="170">
        <f t="shared" ref="H41:H49" si="2">G41-210</f>
        <v>2</v>
      </c>
      <c r="I41" s="167" t="s">
        <v>337</v>
      </c>
      <c r="J41" s="68" t="s">
        <v>79</v>
      </c>
      <c r="K41" s="69" t="s">
        <v>100</v>
      </c>
      <c r="L41" s="45"/>
      <c r="M41" s="46"/>
      <c r="N41" s="79" t="s">
        <v>79</v>
      </c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8"/>
      <c r="AA41" s="46"/>
      <c r="AB41" s="46"/>
      <c r="AC41" s="46"/>
      <c r="AD41" s="46"/>
      <c r="AE41" s="46"/>
      <c r="AF41" s="47"/>
      <c r="AG41" s="47"/>
      <c r="AH41" s="46"/>
      <c r="AI41" s="46"/>
      <c r="AJ41" s="77"/>
    </row>
    <row r="42" spans="1:36" s="1" customFormat="1" ht="16.5" customHeight="1" thickBot="1" x14ac:dyDescent="0.35">
      <c r="A42" s="71" t="s">
        <v>216</v>
      </c>
      <c r="B42" s="42" t="s">
        <v>218</v>
      </c>
      <c r="C42" s="53" t="s">
        <v>222</v>
      </c>
      <c r="D42" s="66" t="s">
        <v>96</v>
      </c>
      <c r="E42" s="79" t="s">
        <v>84</v>
      </c>
      <c r="F42" s="67">
        <v>426</v>
      </c>
      <c r="G42" s="161">
        <f t="shared" si="0"/>
        <v>213</v>
      </c>
      <c r="H42" s="170">
        <f t="shared" si="2"/>
        <v>3</v>
      </c>
      <c r="I42" s="167" t="s">
        <v>337</v>
      </c>
      <c r="J42" s="68" t="s">
        <v>79</v>
      </c>
      <c r="K42" s="69" t="s">
        <v>100</v>
      </c>
      <c r="L42" s="45"/>
      <c r="M42" s="46"/>
      <c r="N42" s="47" t="s">
        <v>161</v>
      </c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8"/>
      <c r="AA42" s="46"/>
      <c r="AB42" s="46"/>
      <c r="AC42" s="46"/>
      <c r="AD42" s="46"/>
      <c r="AE42" s="46"/>
      <c r="AF42" s="47"/>
      <c r="AG42" s="47"/>
      <c r="AH42" s="46"/>
      <c r="AI42" s="46"/>
      <c r="AJ42" s="77"/>
    </row>
    <row r="43" spans="1:36" s="1" customFormat="1" ht="16.5" customHeight="1" thickBot="1" x14ac:dyDescent="0.35">
      <c r="A43" s="71" t="s">
        <v>217</v>
      </c>
      <c r="B43" s="42" t="s">
        <v>221</v>
      </c>
      <c r="C43" s="53" t="s">
        <v>223</v>
      </c>
      <c r="D43" s="66" t="s">
        <v>133</v>
      </c>
      <c r="E43" s="79" t="s">
        <v>84</v>
      </c>
      <c r="F43" s="67">
        <v>430</v>
      </c>
      <c r="G43" s="161">
        <f t="shared" si="0"/>
        <v>215</v>
      </c>
      <c r="H43" s="170">
        <f t="shared" si="2"/>
        <v>5</v>
      </c>
      <c r="I43" s="167" t="s">
        <v>337</v>
      </c>
      <c r="J43" s="68" t="s">
        <v>79</v>
      </c>
      <c r="K43" s="69" t="s">
        <v>100</v>
      </c>
      <c r="L43" s="45"/>
      <c r="M43" s="46"/>
      <c r="N43" s="79" t="s">
        <v>79</v>
      </c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8"/>
      <c r="AA43" s="46"/>
      <c r="AB43" s="46"/>
      <c r="AC43" s="46"/>
      <c r="AD43" s="46"/>
      <c r="AE43" s="46"/>
      <c r="AF43" s="47"/>
      <c r="AG43" s="47"/>
      <c r="AH43" s="46"/>
      <c r="AI43" s="46"/>
      <c r="AJ43" s="77"/>
    </row>
    <row r="44" spans="1:36" s="1" customFormat="1" ht="16.5" customHeight="1" thickBot="1" x14ac:dyDescent="0.35">
      <c r="A44" s="71" t="s">
        <v>224</v>
      </c>
      <c r="B44" s="42" t="s">
        <v>228</v>
      </c>
      <c r="C44" s="53" t="s">
        <v>226</v>
      </c>
      <c r="D44" s="66" t="s">
        <v>96</v>
      </c>
      <c r="E44" s="79" t="s">
        <v>84</v>
      </c>
      <c r="F44" s="67">
        <v>432</v>
      </c>
      <c r="G44" s="161">
        <f t="shared" si="0"/>
        <v>216</v>
      </c>
      <c r="H44" s="170">
        <f t="shared" si="2"/>
        <v>6</v>
      </c>
      <c r="I44" s="167" t="s">
        <v>337</v>
      </c>
      <c r="J44" s="68" t="s">
        <v>79</v>
      </c>
      <c r="K44" s="69" t="s">
        <v>100</v>
      </c>
      <c r="L44" s="45"/>
      <c r="M44" s="46"/>
      <c r="N44" s="47" t="s">
        <v>161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8"/>
      <c r="AA44" s="46"/>
      <c r="AB44" s="46"/>
      <c r="AC44" s="46"/>
      <c r="AD44" s="46"/>
      <c r="AE44" s="46"/>
      <c r="AF44" s="47"/>
      <c r="AG44" s="47"/>
      <c r="AH44" s="46"/>
      <c r="AI44" s="46"/>
      <c r="AJ44" s="77"/>
    </row>
    <row r="45" spans="1:36" s="1" customFormat="1" ht="16.5" customHeight="1" thickBot="1" x14ac:dyDescent="0.35">
      <c r="A45" s="71" t="s">
        <v>225</v>
      </c>
      <c r="B45" s="42" t="s">
        <v>229</v>
      </c>
      <c r="C45" s="53" t="s">
        <v>227</v>
      </c>
      <c r="D45" s="66" t="s">
        <v>133</v>
      </c>
      <c r="E45" s="79" t="s">
        <v>84</v>
      </c>
      <c r="F45" s="67">
        <v>436</v>
      </c>
      <c r="G45" s="161">
        <f t="shared" si="0"/>
        <v>218</v>
      </c>
      <c r="H45" s="170">
        <f t="shared" si="2"/>
        <v>8</v>
      </c>
      <c r="I45" s="167" t="s">
        <v>337</v>
      </c>
      <c r="J45" s="68" t="s">
        <v>79</v>
      </c>
      <c r="K45" s="69" t="s">
        <v>100</v>
      </c>
      <c r="L45" s="45"/>
      <c r="M45" s="46"/>
      <c r="N45" s="79" t="s">
        <v>79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8"/>
      <c r="AA45" s="46"/>
      <c r="AB45" s="46"/>
      <c r="AC45" s="46"/>
      <c r="AD45" s="46"/>
      <c r="AE45" s="46"/>
      <c r="AF45" s="47"/>
      <c r="AG45" s="47"/>
      <c r="AH45" s="46"/>
      <c r="AI45" s="46"/>
      <c r="AJ45" s="77"/>
    </row>
    <row r="46" spans="1:36" s="1" customFormat="1" ht="16.5" customHeight="1" thickBot="1" x14ac:dyDescent="0.35">
      <c r="A46" s="71" t="s">
        <v>164</v>
      </c>
      <c r="B46" s="42" t="s">
        <v>134</v>
      </c>
      <c r="C46" s="53" t="s">
        <v>230</v>
      </c>
      <c r="D46" s="66" t="s">
        <v>96</v>
      </c>
      <c r="E46" s="79" t="s">
        <v>84</v>
      </c>
      <c r="F46" s="82">
        <v>500</v>
      </c>
      <c r="G46" s="161">
        <f t="shared" si="0"/>
        <v>250</v>
      </c>
      <c r="H46" s="170">
        <f t="shared" si="2"/>
        <v>40</v>
      </c>
      <c r="I46" s="169" t="s">
        <v>339</v>
      </c>
      <c r="J46" s="68" t="s">
        <v>79</v>
      </c>
      <c r="K46" s="69" t="s">
        <v>100</v>
      </c>
      <c r="L46" s="45"/>
      <c r="M46" s="46"/>
      <c r="N46" s="47" t="s">
        <v>150</v>
      </c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8"/>
      <c r="AA46" s="46"/>
      <c r="AB46" s="46"/>
      <c r="AC46" s="46"/>
      <c r="AD46" s="46"/>
      <c r="AE46" s="46"/>
      <c r="AF46" s="47"/>
      <c r="AG46" s="47"/>
      <c r="AH46" s="46"/>
      <c r="AI46" s="46"/>
      <c r="AJ46" s="77"/>
    </row>
    <row r="47" spans="1:36" s="1" customFormat="1" ht="16.5" customHeight="1" thickBot="1" x14ac:dyDescent="0.35">
      <c r="A47" s="71" t="s">
        <v>166</v>
      </c>
      <c r="B47" s="42" t="s">
        <v>137</v>
      </c>
      <c r="C47" s="53" t="s">
        <v>139</v>
      </c>
      <c r="D47" s="66" t="s">
        <v>96</v>
      </c>
      <c r="E47" s="79" t="s">
        <v>84</v>
      </c>
      <c r="F47" s="67">
        <v>506</v>
      </c>
      <c r="G47" s="161">
        <f t="shared" si="0"/>
        <v>253</v>
      </c>
      <c r="H47" s="170">
        <f t="shared" si="2"/>
        <v>43</v>
      </c>
      <c r="I47" s="169" t="s">
        <v>339</v>
      </c>
      <c r="J47" s="68" t="s">
        <v>79</v>
      </c>
      <c r="K47" s="69" t="s">
        <v>100</v>
      </c>
      <c r="L47" s="45"/>
      <c r="M47" s="46"/>
      <c r="N47" s="47" t="s">
        <v>150</v>
      </c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8"/>
      <c r="AA47" s="46"/>
      <c r="AB47" s="46"/>
      <c r="AC47" s="46"/>
      <c r="AD47" s="46"/>
      <c r="AE47" s="46"/>
      <c r="AF47" s="47"/>
      <c r="AG47" s="47"/>
      <c r="AH47" s="46"/>
      <c r="AI47" s="46"/>
      <c r="AJ47" s="77"/>
    </row>
    <row r="48" spans="1:36" s="1" customFormat="1" ht="16.5" customHeight="1" thickBot="1" x14ac:dyDescent="0.35">
      <c r="A48" s="71" t="s">
        <v>168</v>
      </c>
      <c r="B48" s="42" t="s">
        <v>141</v>
      </c>
      <c r="C48" s="53" t="s">
        <v>143</v>
      </c>
      <c r="D48" s="66" t="s">
        <v>96</v>
      </c>
      <c r="E48" s="79" t="s">
        <v>84</v>
      </c>
      <c r="F48" s="67">
        <v>512</v>
      </c>
      <c r="G48" s="161">
        <f t="shared" si="0"/>
        <v>256</v>
      </c>
      <c r="H48" s="170">
        <f t="shared" si="2"/>
        <v>46</v>
      </c>
      <c r="I48" s="169" t="s">
        <v>339</v>
      </c>
      <c r="J48" s="68" t="s">
        <v>79</v>
      </c>
      <c r="K48" s="69" t="s">
        <v>100</v>
      </c>
      <c r="L48" s="45"/>
      <c r="M48" s="46"/>
      <c r="N48" s="47" t="s">
        <v>150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8"/>
      <c r="AA48" s="46"/>
      <c r="AB48" s="46"/>
      <c r="AC48" s="46"/>
      <c r="AD48" s="46"/>
      <c r="AE48" s="46"/>
      <c r="AF48" s="47"/>
      <c r="AG48" s="47"/>
      <c r="AH48" s="46"/>
      <c r="AI48" s="46"/>
      <c r="AJ48" s="77"/>
    </row>
    <row r="49" spans="1:36" s="1" customFormat="1" ht="16.5" customHeight="1" thickBot="1" x14ac:dyDescent="0.35">
      <c r="A49" s="110" t="s">
        <v>170</v>
      </c>
      <c r="B49" s="97" t="s">
        <v>145</v>
      </c>
      <c r="C49" s="98" t="s">
        <v>146</v>
      </c>
      <c r="D49" s="99" t="s">
        <v>96</v>
      </c>
      <c r="E49" s="147" t="s">
        <v>84</v>
      </c>
      <c r="F49" s="100">
        <v>518</v>
      </c>
      <c r="G49" s="161">
        <f t="shared" si="0"/>
        <v>259</v>
      </c>
      <c r="H49" s="170">
        <f t="shared" si="2"/>
        <v>49</v>
      </c>
      <c r="I49" s="169" t="s">
        <v>339</v>
      </c>
      <c r="J49" s="101" t="s">
        <v>79</v>
      </c>
      <c r="K49" s="102" t="s">
        <v>100</v>
      </c>
      <c r="L49" s="103"/>
      <c r="M49" s="104"/>
      <c r="N49" s="105" t="s">
        <v>150</v>
      </c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6"/>
      <c r="AA49" s="104"/>
      <c r="AB49" s="104"/>
      <c r="AC49" s="104"/>
      <c r="AD49" s="104"/>
      <c r="AE49" s="104"/>
      <c r="AF49" s="105"/>
      <c r="AG49" s="105"/>
      <c r="AH49" s="104"/>
      <c r="AI49" s="104"/>
      <c r="AJ49" s="107"/>
    </row>
    <row r="50" spans="1:36" s="1" customFormat="1" ht="16.5" customHeight="1" thickTop="1" thickBot="1" x14ac:dyDescent="0.35">
      <c r="A50" s="116" t="s">
        <v>248</v>
      </c>
      <c r="B50" s="83" t="s">
        <v>247</v>
      </c>
      <c r="C50" s="84" t="s">
        <v>93</v>
      </c>
      <c r="D50" s="85" t="s">
        <v>96</v>
      </c>
      <c r="E50" s="142" t="s">
        <v>85</v>
      </c>
      <c r="F50" s="86">
        <v>34</v>
      </c>
      <c r="G50" s="161">
        <f t="shared" si="0"/>
        <v>17</v>
      </c>
      <c r="H50" s="162"/>
      <c r="I50" s="169" t="s">
        <v>340</v>
      </c>
      <c r="J50" s="96" t="s">
        <v>79</v>
      </c>
      <c r="K50" s="87" t="s">
        <v>92</v>
      </c>
      <c r="L50" s="88"/>
      <c r="M50" s="88"/>
      <c r="N50" s="89" t="s">
        <v>102</v>
      </c>
      <c r="O50" s="88"/>
      <c r="P50" s="88"/>
      <c r="Q50" s="46"/>
      <c r="R50" s="46"/>
      <c r="S50" s="46"/>
      <c r="T50" s="46"/>
      <c r="U50" s="46"/>
      <c r="V50" s="46"/>
      <c r="W50" s="46"/>
      <c r="X50" s="46"/>
      <c r="Y50" s="46"/>
      <c r="Z50" s="48"/>
      <c r="AA50" s="46"/>
      <c r="AB50" s="46"/>
      <c r="AC50" s="46"/>
      <c r="AD50" s="46"/>
      <c r="AE50" s="46"/>
      <c r="AF50" s="47"/>
      <c r="AG50" s="47"/>
      <c r="AH50" s="46"/>
      <c r="AI50" s="46"/>
      <c r="AJ50" s="77"/>
    </row>
    <row r="51" spans="1:36" s="1" customFormat="1" ht="16.5" customHeight="1" thickBot="1" x14ac:dyDescent="0.35">
      <c r="A51" s="116" t="s">
        <v>249</v>
      </c>
      <c r="B51" s="44" t="s">
        <v>231</v>
      </c>
      <c r="C51" s="54" t="s">
        <v>232</v>
      </c>
      <c r="D51" s="52" t="s">
        <v>96</v>
      </c>
      <c r="E51" s="143" t="s">
        <v>85</v>
      </c>
      <c r="F51" s="62">
        <v>46</v>
      </c>
      <c r="G51" s="161">
        <f t="shared" si="0"/>
        <v>23</v>
      </c>
      <c r="H51" s="162"/>
      <c r="I51" s="169" t="s">
        <v>340</v>
      </c>
      <c r="J51" s="60" t="s">
        <v>79</v>
      </c>
      <c r="K51" s="57" t="s">
        <v>92</v>
      </c>
      <c r="L51" s="49"/>
      <c r="M51" s="49"/>
      <c r="N51" s="80" t="s">
        <v>102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8"/>
      <c r="AA51" s="46"/>
      <c r="AB51" s="46"/>
      <c r="AC51" s="46"/>
      <c r="AD51" s="46"/>
      <c r="AE51" s="46"/>
      <c r="AF51" s="47"/>
      <c r="AG51" s="47"/>
      <c r="AH51" s="46"/>
      <c r="AI51" s="46"/>
      <c r="AJ51" s="77"/>
    </row>
    <row r="52" spans="1:36" s="1" customFormat="1" ht="16.5" customHeight="1" thickBot="1" x14ac:dyDescent="0.35">
      <c r="A52" s="116" t="s">
        <v>250</v>
      </c>
      <c r="B52" s="44" t="s">
        <v>233</v>
      </c>
      <c r="C52" s="54" t="s">
        <v>234</v>
      </c>
      <c r="D52" s="52" t="s">
        <v>96</v>
      </c>
      <c r="E52" s="143" t="s">
        <v>85</v>
      </c>
      <c r="F52" s="62">
        <v>50</v>
      </c>
      <c r="G52" s="161">
        <f t="shared" si="0"/>
        <v>25</v>
      </c>
      <c r="H52" s="162"/>
      <c r="I52" s="169" t="s">
        <v>340</v>
      </c>
      <c r="J52" s="60" t="s">
        <v>79</v>
      </c>
      <c r="K52" s="57" t="s">
        <v>92</v>
      </c>
      <c r="L52" s="49"/>
      <c r="M52" s="49"/>
      <c r="N52" s="80" t="s">
        <v>102</v>
      </c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8"/>
      <c r="AA52" s="46"/>
      <c r="AB52" s="46"/>
      <c r="AC52" s="46"/>
      <c r="AD52" s="46"/>
      <c r="AE52" s="46"/>
      <c r="AF52" s="47"/>
      <c r="AG52" s="47"/>
      <c r="AH52" s="46"/>
      <c r="AI52" s="46"/>
      <c r="AJ52" s="77"/>
    </row>
    <row r="53" spans="1:36" s="1" customFormat="1" ht="16.5" customHeight="1" thickBot="1" x14ac:dyDescent="0.35">
      <c r="A53" s="116" t="s">
        <v>251</v>
      </c>
      <c r="B53" s="44" t="s">
        <v>235</v>
      </c>
      <c r="C53" s="54" t="s">
        <v>236</v>
      </c>
      <c r="D53" s="52" t="s">
        <v>96</v>
      </c>
      <c r="E53" s="143" t="s">
        <v>85</v>
      </c>
      <c r="F53" s="62">
        <v>54</v>
      </c>
      <c r="G53" s="161">
        <f t="shared" si="0"/>
        <v>27</v>
      </c>
      <c r="H53" s="162"/>
      <c r="I53" s="169" t="s">
        <v>340</v>
      </c>
      <c r="J53" s="60" t="s">
        <v>79</v>
      </c>
      <c r="K53" s="57" t="s">
        <v>92</v>
      </c>
      <c r="L53" s="49"/>
      <c r="M53" s="49"/>
      <c r="N53" s="80" t="s">
        <v>102</v>
      </c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8"/>
      <c r="AA53" s="46"/>
      <c r="AB53" s="46"/>
      <c r="AC53" s="46"/>
      <c r="AD53" s="46"/>
      <c r="AE53" s="46"/>
      <c r="AF53" s="47"/>
      <c r="AG53" s="47"/>
      <c r="AH53" s="46"/>
      <c r="AI53" s="46"/>
      <c r="AJ53" s="77"/>
    </row>
    <row r="54" spans="1:36" s="1" customFormat="1" ht="16.5" customHeight="1" thickBot="1" x14ac:dyDescent="0.35">
      <c r="A54" s="117" t="s">
        <v>292</v>
      </c>
      <c r="B54" s="44" t="s">
        <v>237</v>
      </c>
      <c r="C54" s="54" t="s">
        <v>238</v>
      </c>
      <c r="D54" s="52" t="s">
        <v>96</v>
      </c>
      <c r="E54" s="143" t="s">
        <v>85</v>
      </c>
      <c r="F54" s="62">
        <v>146</v>
      </c>
      <c r="G54" s="161">
        <f t="shared" si="0"/>
        <v>73</v>
      </c>
      <c r="H54" s="162"/>
      <c r="I54" s="169" t="s">
        <v>341</v>
      </c>
      <c r="J54" s="60" t="s">
        <v>79</v>
      </c>
      <c r="K54" s="57" t="s">
        <v>92</v>
      </c>
      <c r="L54" s="49"/>
      <c r="M54" s="49"/>
      <c r="N54" s="80" t="s">
        <v>102</v>
      </c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8"/>
      <c r="AA54" s="46"/>
      <c r="AB54" s="46"/>
      <c r="AC54" s="46"/>
      <c r="AD54" s="46"/>
      <c r="AE54" s="46"/>
      <c r="AF54" s="47"/>
      <c r="AG54" s="47"/>
      <c r="AH54" s="46"/>
      <c r="AI54" s="46"/>
      <c r="AJ54" s="77"/>
    </row>
    <row r="55" spans="1:36" s="1" customFormat="1" ht="16.5" customHeight="1" thickBot="1" x14ac:dyDescent="0.35">
      <c r="A55" s="117" t="s">
        <v>291</v>
      </c>
      <c r="B55" s="44" t="s">
        <v>239</v>
      </c>
      <c r="C55" s="54" t="s">
        <v>241</v>
      </c>
      <c r="D55" s="52" t="s">
        <v>96</v>
      </c>
      <c r="E55" s="143" t="s">
        <v>85</v>
      </c>
      <c r="F55" s="62">
        <v>150</v>
      </c>
      <c r="G55" s="161">
        <f t="shared" si="0"/>
        <v>75</v>
      </c>
      <c r="H55" s="162"/>
      <c r="I55" s="169" t="s">
        <v>341</v>
      </c>
      <c r="J55" s="60" t="s">
        <v>79</v>
      </c>
      <c r="K55" s="57" t="s">
        <v>92</v>
      </c>
      <c r="L55" s="49"/>
      <c r="M55" s="49"/>
      <c r="N55" s="80" t="s">
        <v>102</v>
      </c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8"/>
      <c r="AA55" s="46"/>
      <c r="AB55" s="46"/>
      <c r="AC55" s="46"/>
      <c r="AD55" s="46"/>
      <c r="AE55" s="46"/>
      <c r="AF55" s="47"/>
      <c r="AG55" s="47"/>
      <c r="AH55" s="46"/>
      <c r="AI55" s="46"/>
      <c r="AJ55" s="77"/>
    </row>
    <row r="56" spans="1:36" s="1" customFormat="1" ht="16.5" customHeight="1" thickBot="1" x14ac:dyDescent="0.35">
      <c r="A56" s="117" t="s">
        <v>290</v>
      </c>
      <c r="B56" s="44" t="s">
        <v>240</v>
      </c>
      <c r="C56" s="54" t="s">
        <v>242</v>
      </c>
      <c r="D56" s="52" t="s">
        <v>96</v>
      </c>
      <c r="E56" s="143" t="s">
        <v>85</v>
      </c>
      <c r="F56" s="62">
        <v>154</v>
      </c>
      <c r="G56" s="161">
        <f t="shared" si="0"/>
        <v>77</v>
      </c>
      <c r="H56" s="162"/>
      <c r="I56" s="169" t="s">
        <v>341</v>
      </c>
      <c r="J56" s="60" t="s">
        <v>79</v>
      </c>
      <c r="K56" s="57" t="s">
        <v>92</v>
      </c>
      <c r="L56" s="49"/>
      <c r="M56" s="49"/>
      <c r="N56" s="80" t="s">
        <v>102</v>
      </c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8"/>
      <c r="AA56" s="46"/>
      <c r="AB56" s="46"/>
      <c r="AC56" s="46"/>
      <c r="AD56" s="46"/>
      <c r="AE56" s="46"/>
      <c r="AF56" s="47"/>
      <c r="AG56" s="47"/>
      <c r="AH56" s="46"/>
      <c r="AI56" s="46"/>
      <c r="AJ56" s="77"/>
    </row>
    <row r="57" spans="1:36" ht="17.25" thickBot="1" x14ac:dyDescent="0.35">
      <c r="A57" s="116" t="s">
        <v>87</v>
      </c>
      <c r="B57" s="44" t="s">
        <v>246</v>
      </c>
      <c r="C57" s="55" t="s">
        <v>94</v>
      </c>
      <c r="D57" s="52" t="s">
        <v>96</v>
      </c>
      <c r="E57" s="143" t="s">
        <v>85</v>
      </c>
      <c r="F57" s="62">
        <v>186</v>
      </c>
      <c r="G57" s="161">
        <f t="shared" si="0"/>
        <v>93</v>
      </c>
      <c r="H57" s="162"/>
      <c r="I57" s="169" t="s">
        <v>341</v>
      </c>
      <c r="J57" s="60" t="s">
        <v>79</v>
      </c>
      <c r="K57" s="58" t="s">
        <v>92</v>
      </c>
      <c r="L57" s="50"/>
      <c r="M57" s="50"/>
      <c r="N57" s="81" t="s">
        <v>210</v>
      </c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44"/>
    </row>
    <row r="58" spans="1:36" s="1" customFormat="1" ht="17.25" thickBot="1" x14ac:dyDescent="0.35">
      <c r="A58" s="116" t="s">
        <v>243</v>
      </c>
      <c r="B58" s="44" t="s">
        <v>244</v>
      </c>
      <c r="C58" s="55" t="s">
        <v>245</v>
      </c>
      <c r="D58" s="52" t="s">
        <v>96</v>
      </c>
      <c r="E58" s="143" t="s">
        <v>85</v>
      </c>
      <c r="F58" s="62">
        <v>198</v>
      </c>
      <c r="G58" s="161">
        <f t="shared" si="0"/>
        <v>99</v>
      </c>
      <c r="H58" s="162"/>
      <c r="I58" s="169" t="s">
        <v>341</v>
      </c>
      <c r="J58" s="60" t="s">
        <v>79</v>
      </c>
      <c r="K58" s="58" t="s">
        <v>92</v>
      </c>
      <c r="L58" s="50"/>
      <c r="M58" s="50"/>
      <c r="N58" s="81" t="s">
        <v>210</v>
      </c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44"/>
    </row>
    <row r="59" spans="1:36" s="1" customFormat="1" ht="17.25" thickBot="1" x14ac:dyDescent="0.35">
      <c r="A59" s="116" t="s">
        <v>252</v>
      </c>
      <c r="B59" s="44" t="s">
        <v>253</v>
      </c>
      <c r="C59" s="55" t="s">
        <v>254</v>
      </c>
      <c r="D59" s="52" t="s">
        <v>96</v>
      </c>
      <c r="E59" s="143" t="s">
        <v>85</v>
      </c>
      <c r="F59" s="62">
        <v>202</v>
      </c>
      <c r="G59" s="161">
        <f t="shared" si="0"/>
        <v>101</v>
      </c>
      <c r="H59" s="162"/>
      <c r="I59" s="169" t="s">
        <v>341</v>
      </c>
      <c r="J59" s="60" t="s">
        <v>79</v>
      </c>
      <c r="K59" s="58" t="s">
        <v>92</v>
      </c>
      <c r="L59" s="50"/>
      <c r="M59" s="50"/>
      <c r="N59" s="81" t="s">
        <v>210</v>
      </c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44"/>
    </row>
    <row r="60" spans="1:36" s="1" customFormat="1" ht="17.25" thickBot="1" x14ac:dyDescent="0.35">
      <c r="A60" s="116" t="s">
        <v>255</v>
      </c>
      <c r="B60" s="44" t="s">
        <v>256</v>
      </c>
      <c r="C60" s="55" t="s">
        <v>257</v>
      </c>
      <c r="D60" s="52" t="s">
        <v>96</v>
      </c>
      <c r="E60" s="143" t="s">
        <v>85</v>
      </c>
      <c r="F60" s="62">
        <v>206</v>
      </c>
      <c r="G60" s="161">
        <f t="shared" si="0"/>
        <v>103</v>
      </c>
      <c r="H60" s="162"/>
      <c r="I60" s="169" t="s">
        <v>341</v>
      </c>
      <c r="J60" s="60" t="s">
        <v>79</v>
      </c>
      <c r="K60" s="58" t="s">
        <v>92</v>
      </c>
      <c r="L60" s="50"/>
      <c r="M60" s="50"/>
      <c r="N60" s="81" t="s">
        <v>210</v>
      </c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44"/>
    </row>
    <row r="61" spans="1:36" s="1" customFormat="1" ht="17.25" thickBot="1" x14ac:dyDescent="0.35">
      <c r="A61" s="117" t="s">
        <v>295</v>
      </c>
      <c r="B61" s="44" t="s">
        <v>258</v>
      </c>
      <c r="C61" s="55" t="s">
        <v>259</v>
      </c>
      <c r="D61" s="52" t="s">
        <v>96</v>
      </c>
      <c r="E61" s="143" t="s">
        <v>85</v>
      </c>
      <c r="F61" s="62">
        <v>298</v>
      </c>
      <c r="G61" s="161">
        <f t="shared" si="0"/>
        <v>149</v>
      </c>
      <c r="H61" s="162"/>
      <c r="I61" s="169" t="s">
        <v>341</v>
      </c>
      <c r="J61" s="60" t="s">
        <v>79</v>
      </c>
      <c r="K61" s="58" t="s">
        <v>92</v>
      </c>
      <c r="L61" s="50"/>
      <c r="M61" s="50"/>
      <c r="N61" s="81" t="s">
        <v>210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44"/>
    </row>
    <row r="62" spans="1:36" s="1" customFormat="1" ht="17.25" thickBot="1" x14ac:dyDescent="0.35">
      <c r="A62" s="117" t="s">
        <v>294</v>
      </c>
      <c r="B62" s="44" t="s">
        <v>260</v>
      </c>
      <c r="C62" s="55" t="s">
        <v>261</v>
      </c>
      <c r="D62" s="52" t="s">
        <v>96</v>
      </c>
      <c r="E62" s="143" t="s">
        <v>85</v>
      </c>
      <c r="F62" s="62">
        <v>302</v>
      </c>
      <c r="G62" s="161">
        <f t="shared" si="0"/>
        <v>151</v>
      </c>
      <c r="H62" s="162"/>
      <c r="I62" s="169" t="s">
        <v>341</v>
      </c>
      <c r="J62" s="60" t="s">
        <v>79</v>
      </c>
      <c r="K62" s="58" t="s">
        <v>92</v>
      </c>
      <c r="L62" s="50"/>
      <c r="M62" s="50"/>
      <c r="N62" s="81" t="s">
        <v>210</v>
      </c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44"/>
    </row>
    <row r="63" spans="1:36" s="1" customFormat="1" ht="17.25" thickBot="1" x14ac:dyDescent="0.35">
      <c r="A63" s="117" t="s">
        <v>293</v>
      </c>
      <c r="B63" s="44" t="s">
        <v>262</v>
      </c>
      <c r="C63" s="55" t="s">
        <v>263</v>
      </c>
      <c r="D63" s="52" t="s">
        <v>96</v>
      </c>
      <c r="E63" s="143" t="s">
        <v>85</v>
      </c>
      <c r="F63" s="62">
        <v>306</v>
      </c>
      <c r="G63" s="161">
        <f t="shared" si="0"/>
        <v>153</v>
      </c>
      <c r="H63" s="162"/>
      <c r="I63" s="169" t="s">
        <v>341</v>
      </c>
      <c r="J63" s="60" t="s">
        <v>79</v>
      </c>
      <c r="K63" s="58" t="s">
        <v>92</v>
      </c>
      <c r="L63" s="50"/>
      <c r="M63" s="50"/>
      <c r="N63" s="81" t="s">
        <v>210</v>
      </c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44"/>
    </row>
    <row r="64" spans="1:36" ht="17.25" thickBot="1" x14ac:dyDescent="0.35">
      <c r="A64" s="116" t="s">
        <v>81</v>
      </c>
      <c r="B64" s="44" t="s">
        <v>86</v>
      </c>
      <c r="C64" s="54" t="s">
        <v>83</v>
      </c>
      <c r="D64" s="52" t="s">
        <v>97</v>
      </c>
      <c r="E64" s="143" t="s">
        <v>85</v>
      </c>
      <c r="F64" s="62">
        <v>314</v>
      </c>
      <c r="G64" s="161">
        <f t="shared" si="0"/>
        <v>157</v>
      </c>
      <c r="H64" s="162"/>
      <c r="I64" s="169"/>
      <c r="J64" s="63">
        <v>6</v>
      </c>
      <c r="K64" s="57" t="s">
        <v>91</v>
      </c>
      <c r="L64" s="49"/>
      <c r="M64" s="49"/>
      <c r="N64" s="80" t="s">
        <v>79</v>
      </c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4"/>
    </row>
    <row r="65" spans="1:36" s="1" customFormat="1" ht="17.25" thickBot="1" x14ac:dyDescent="0.35">
      <c r="A65" s="116" t="s">
        <v>264</v>
      </c>
      <c r="B65" s="44" t="s">
        <v>266</v>
      </c>
      <c r="C65" s="54" t="s">
        <v>265</v>
      </c>
      <c r="D65" s="52" t="s">
        <v>97</v>
      </c>
      <c r="E65" s="143" t="s">
        <v>85</v>
      </c>
      <c r="F65" s="62">
        <v>315</v>
      </c>
      <c r="G65" s="161">
        <f>_xlfn.CEILING.MATH(F65/2)</f>
        <v>158</v>
      </c>
      <c r="H65" s="162"/>
      <c r="I65" s="167"/>
      <c r="J65" s="63">
        <v>1</v>
      </c>
      <c r="K65" s="57" t="s">
        <v>91</v>
      </c>
      <c r="L65" s="49"/>
      <c r="M65" s="49"/>
      <c r="N65" s="80" t="s">
        <v>79</v>
      </c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4"/>
    </row>
    <row r="66" spans="1:36" s="1" customFormat="1" ht="17.25" thickBot="1" x14ac:dyDescent="0.35">
      <c r="A66" s="116" t="s">
        <v>268</v>
      </c>
      <c r="B66" s="44" t="s">
        <v>267</v>
      </c>
      <c r="C66" s="54" t="s">
        <v>269</v>
      </c>
      <c r="D66" s="52" t="s">
        <v>97</v>
      </c>
      <c r="E66" s="143" t="s">
        <v>85</v>
      </c>
      <c r="F66" s="62">
        <v>315</v>
      </c>
      <c r="G66" s="161">
        <f t="shared" ref="G66:G67" si="3">_xlfn.CEILING.MATH(F66/2)</f>
        <v>158</v>
      </c>
      <c r="H66" s="162"/>
      <c r="I66" s="167"/>
      <c r="J66" s="63">
        <v>2</v>
      </c>
      <c r="K66" s="57" t="s">
        <v>91</v>
      </c>
      <c r="L66" s="49"/>
      <c r="M66" s="49"/>
      <c r="N66" s="80" t="s">
        <v>79</v>
      </c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4"/>
    </row>
    <row r="67" spans="1:36" s="1" customFormat="1" ht="17.25" thickBot="1" x14ac:dyDescent="0.35">
      <c r="A67" s="116" t="s">
        <v>270</v>
      </c>
      <c r="B67" s="44" t="s">
        <v>271</v>
      </c>
      <c r="C67" s="54" t="s">
        <v>272</v>
      </c>
      <c r="D67" s="52" t="s">
        <v>97</v>
      </c>
      <c r="E67" s="143" t="s">
        <v>85</v>
      </c>
      <c r="F67" s="62">
        <v>315</v>
      </c>
      <c r="G67" s="161">
        <f t="shared" si="3"/>
        <v>158</v>
      </c>
      <c r="H67" s="162"/>
      <c r="I67" s="167"/>
      <c r="J67" s="63">
        <v>3</v>
      </c>
      <c r="K67" s="57" t="s">
        <v>91</v>
      </c>
      <c r="L67" s="49"/>
      <c r="M67" s="49"/>
      <c r="N67" s="80" t="s">
        <v>79</v>
      </c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4"/>
    </row>
    <row r="68" spans="1:36" s="1" customFormat="1" ht="17.25" thickBot="1" x14ac:dyDescent="0.35">
      <c r="A68" s="117" t="s">
        <v>296</v>
      </c>
      <c r="B68" s="44" t="s">
        <v>273</v>
      </c>
      <c r="C68" s="54" t="s">
        <v>274</v>
      </c>
      <c r="D68" s="52" t="s">
        <v>97</v>
      </c>
      <c r="E68" s="143" t="s">
        <v>85</v>
      </c>
      <c r="F68" s="62">
        <v>318</v>
      </c>
      <c r="G68" s="161">
        <f t="shared" si="0"/>
        <v>159</v>
      </c>
      <c r="H68" s="162"/>
      <c r="I68" s="167"/>
      <c r="J68" s="63">
        <v>2</v>
      </c>
      <c r="K68" s="57" t="s">
        <v>91</v>
      </c>
      <c r="L68" s="49"/>
      <c r="M68" s="49"/>
      <c r="N68" s="80" t="s">
        <v>79</v>
      </c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4"/>
    </row>
    <row r="69" spans="1:36" s="1" customFormat="1" ht="17.25" thickBot="1" x14ac:dyDescent="0.35">
      <c r="A69" s="117" t="s">
        <v>297</v>
      </c>
      <c r="B69" s="44" t="s">
        <v>275</v>
      </c>
      <c r="C69" s="54" t="s">
        <v>276</v>
      </c>
      <c r="D69" s="52" t="s">
        <v>97</v>
      </c>
      <c r="E69" s="143" t="s">
        <v>85</v>
      </c>
      <c r="F69" s="62">
        <v>318</v>
      </c>
      <c r="G69" s="161">
        <f t="shared" si="0"/>
        <v>159</v>
      </c>
      <c r="H69" s="162"/>
      <c r="I69" s="167"/>
      <c r="J69" s="63">
        <v>3</v>
      </c>
      <c r="K69" s="57" t="s">
        <v>91</v>
      </c>
      <c r="L69" s="49"/>
      <c r="M69" s="49"/>
      <c r="N69" s="80" t="s">
        <v>79</v>
      </c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4"/>
    </row>
    <row r="70" spans="1:36" s="1" customFormat="1" ht="17.25" thickBot="1" x14ac:dyDescent="0.35">
      <c r="A70" s="159" t="s">
        <v>333</v>
      </c>
      <c r="B70" s="118" t="s">
        <v>308</v>
      </c>
      <c r="C70" s="55" t="s">
        <v>309</v>
      </c>
      <c r="D70" s="119" t="s">
        <v>310</v>
      </c>
      <c r="E70" s="144" t="s">
        <v>311</v>
      </c>
      <c r="F70" s="120">
        <v>318</v>
      </c>
      <c r="G70" s="161">
        <f t="shared" si="0"/>
        <v>159</v>
      </c>
      <c r="H70" s="163"/>
      <c r="I70" s="168"/>
      <c r="J70" s="121">
        <v>4</v>
      </c>
      <c r="K70" s="58" t="s">
        <v>312</v>
      </c>
      <c r="L70" s="50"/>
      <c r="M70" s="50"/>
      <c r="N70" s="80" t="s">
        <v>79</v>
      </c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118"/>
    </row>
    <row r="71" spans="1:36" s="1" customFormat="1" ht="17.25" thickBot="1" x14ac:dyDescent="0.35">
      <c r="A71" s="123" t="s">
        <v>313</v>
      </c>
      <c r="B71" s="124" t="s">
        <v>318</v>
      </c>
      <c r="C71" s="125" t="s">
        <v>325</v>
      </c>
      <c r="D71" s="149" t="s">
        <v>310</v>
      </c>
      <c r="E71" s="127" t="s">
        <v>311</v>
      </c>
      <c r="F71" s="128">
        <v>326</v>
      </c>
      <c r="G71" s="161">
        <f t="shared" si="0"/>
        <v>163</v>
      </c>
      <c r="H71" s="163"/>
      <c r="I71" s="168"/>
      <c r="J71" s="129">
        <v>0</v>
      </c>
      <c r="K71" s="130" t="s">
        <v>312</v>
      </c>
      <c r="L71" s="131"/>
      <c r="M71" s="131"/>
      <c r="N71" s="132" t="s">
        <v>79</v>
      </c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118"/>
    </row>
    <row r="72" spans="1:36" s="1" customFormat="1" ht="17.25" thickBot="1" x14ac:dyDescent="0.35">
      <c r="A72" s="123" t="s">
        <v>314</v>
      </c>
      <c r="B72" s="124" t="s">
        <v>323</v>
      </c>
      <c r="C72" s="125" t="s">
        <v>326</v>
      </c>
      <c r="D72" s="126" t="s">
        <v>310</v>
      </c>
      <c r="E72" s="127" t="s">
        <v>311</v>
      </c>
      <c r="F72" s="128">
        <v>326</v>
      </c>
      <c r="G72" s="161">
        <f t="shared" ref="G72:G99" si="4">F72/2</f>
        <v>163</v>
      </c>
      <c r="H72" s="163"/>
      <c r="I72" s="168"/>
      <c r="J72" s="129">
        <v>1</v>
      </c>
      <c r="K72" s="130" t="s">
        <v>312</v>
      </c>
      <c r="L72" s="131"/>
      <c r="M72" s="131"/>
      <c r="N72" s="132" t="s">
        <v>79</v>
      </c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118"/>
    </row>
    <row r="73" spans="1:36" s="1" customFormat="1" ht="17.25" thickBot="1" x14ac:dyDescent="0.35">
      <c r="A73" s="123" t="s">
        <v>322</v>
      </c>
      <c r="B73" s="124" t="s">
        <v>319</v>
      </c>
      <c r="C73" s="125" t="s">
        <v>327</v>
      </c>
      <c r="D73" s="126" t="s">
        <v>310</v>
      </c>
      <c r="E73" s="127" t="s">
        <v>311</v>
      </c>
      <c r="F73" s="128">
        <v>326</v>
      </c>
      <c r="G73" s="161">
        <f t="shared" si="4"/>
        <v>163</v>
      </c>
      <c r="H73" s="163"/>
      <c r="I73" s="168"/>
      <c r="J73" s="129">
        <v>2</v>
      </c>
      <c r="K73" s="130" t="s">
        <v>312</v>
      </c>
      <c r="L73" s="131"/>
      <c r="M73" s="131"/>
      <c r="N73" s="132" t="s">
        <v>79</v>
      </c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118"/>
    </row>
    <row r="74" spans="1:36" s="1" customFormat="1" ht="17.25" thickBot="1" x14ac:dyDescent="0.35">
      <c r="A74" s="133" t="s">
        <v>317</v>
      </c>
      <c r="B74" s="134" t="s">
        <v>324</v>
      </c>
      <c r="C74" s="135" t="s">
        <v>328</v>
      </c>
      <c r="D74" s="136" t="s">
        <v>310</v>
      </c>
      <c r="E74" s="137" t="s">
        <v>311</v>
      </c>
      <c r="F74" s="138">
        <v>326</v>
      </c>
      <c r="G74" s="161">
        <f t="shared" si="4"/>
        <v>163</v>
      </c>
      <c r="H74" s="163"/>
      <c r="I74" s="168"/>
      <c r="J74" s="139">
        <v>3</v>
      </c>
      <c r="K74" s="140" t="s">
        <v>312</v>
      </c>
      <c r="L74" s="141"/>
      <c r="M74" s="141"/>
      <c r="N74" s="141" t="s">
        <v>79</v>
      </c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8"/>
    </row>
    <row r="75" spans="1:36" s="1" customFormat="1" ht="16.5" customHeight="1" thickTop="1" thickBot="1" x14ac:dyDescent="0.35">
      <c r="A75" s="116" t="s">
        <v>279</v>
      </c>
      <c r="B75" s="83" t="s">
        <v>247</v>
      </c>
      <c r="C75" s="84" t="s">
        <v>93</v>
      </c>
      <c r="D75" s="85" t="s">
        <v>96</v>
      </c>
      <c r="E75" s="142" t="s">
        <v>90</v>
      </c>
      <c r="F75" s="86">
        <v>34</v>
      </c>
      <c r="G75" s="161">
        <f t="shared" si="4"/>
        <v>17</v>
      </c>
      <c r="H75" s="162"/>
      <c r="I75" s="169" t="s">
        <v>342</v>
      </c>
      <c r="J75" s="96" t="s">
        <v>79</v>
      </c>
      <c r="K75" s="87" t="s">
        <v>100</v>
      </c>
      <c r="L75" s="88"/>
      <c r="M75" s="88"/>
      <c r="N75" s="89" t="s">
        <v>102</v>
      </c>
      <c r="O75" s="88"/>
      <c r="P75" s="88"/>
      <c r="Q75" s="46"/>
      <c r="R75" s="46"/>
      <c r="S75" s="46"/>
      <c r="T75" s="46"/>
      <c r="U75" s="46"/>
      <c r="V75" s="46"/>
      <c r="W75" s="46"/>
      <c r="X75" s="46"/>
      <c r="Y75" s="46"/>
      <c r="Z75" s="48"/>
      <c r="AA75" s="46"/>
      <c r="AB75" s="46"/>
      <c r="AC75" s="46"/>
      <c r="AD75" s="46"/>
      <c r="AE75" s="46"/>
      <c r="AF75" s="47"/>
      <c r="AG75" s="47"/>
      <c r="AH75" s="46"/>
      <c r="AI75" s="46"/>
      <c r="AJ75" s="77"/>
    </row>
    <row r="76" spans="1:36" s="1" customFormat="1" ht="16.5" customHeight="1" thickBot="1" x14ac:dyDescent="0.35">
      <c r="A76" s="116" t="s">
        <v>280</v>
      </c>
      <c r="B76" s="44" t="s">
        <v>231</v>
      </c>
      <c r="C76" s="54" t="s">
        <v>232</v>
      </c>
      <c r="D76" s="52" t="s">
        <v>96</v>
      </c>
      <c r="E76" s="143" t="s">
        <v>90</v>
      </c>
      <c r="F76" s="62">
        <v>46</v>
      </c>
      <c r="G76" s="161">
        <f t="shared" si="4"/>
        <v>23</v>
      </c>
      <c r="H76" s="162"/>
      <c r="I76" s="169" t="s">
        <v>342</v>
      </c>
      <c r="J76" s="60" t="s">
        <v>79</v>
      </c>
      <c r="K76" s="57" t="s">
        <v>100</v>
      </c>
      <c r="L76" s="49"/>
      <c r="M76" s="49"/>
      <c r="N76" s="80" t="s">
        <v>102</v>
      </c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8"/>
      <c r="AA76" s="46"/>
      <c r="AB76" s="46"/>
      <c r="AC76" s="46"/>
      <c r="AD76" s="46"/>
      <c r="AE76" s="46"/>
      <c r="AF76" s="47"/>
      <c r="AG76" s="47"/>
      <c r="AH76" s="46"/>
      <c r="AI76" s="46"/>
      <c r="AJ76" s="77"/>
    </row>
    <row r="77" spans="1:36" s="1" customFormat="1" ht="16.5" customHeight="1" thickBot="1" x14ac:dyDescent="0.35">
      <c r="A77" s="116" t="s">
        <v>281</v>
      </c>
      <c r="B77" s="44" t="s">
        <v>233</v>
      </c>
      <c r="C77" s="54" t="s">
        <v>234</v>
      </c>
      <c r="D77" s="52" t="s">
        <v>96</v>
      </c>
      <c r="E77" s="143" t="s">
        <v>90</v>
      </c>
      <c r="F77" s="62">
        <v>50</v>
      </c>
      <c r="G77" s="161">
        <f t="shared" si="4"/>
        <v>25</v>
      </c>
      <c r="H77" s="162"/>
      <c r="I77" s="169" t="s">
        <v>342</v>
      </c>
      <c r="J77" s="60" t="s">
        <v>79</v>
      </c>
      <c r="K77" s="57" t="s">
        <v>100</v>
      </c>
      <c r="L77" s="49"/>
      <c r="M77" s="49"/>
      <c r="N77" s="80" t="s">
        <v>102</v>
      </c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8"/>
      <c r="AA77" s="46"/>
      <c r="AB77" s="46"/>
      <c r="AC77" s="46"/>
      <c r="AD77" s="46"/>
      <c r="AE77" s="46"/>
      <c r="AF77" s="47"/>
      <c r="AG77" s="47"/>
      <c r="AH77" s="46"/>
      <c r="AI77" s="46"/>
      <c r="AJ77" s="77"/>
    </row>
    <row r="78" spans="1:36" s="1" customFormat="1" ht="16.5" customHeight="1" thickBot="1" x14ac:dyDescent="0.35">
      <c r="A78" s="116" t="s">
        <v>282</v>
      </c>
      <c r="B78" s="44" t="s">
        <v>235</v>
      </c>
      <c r="C78" s="54" t="s">
        <v>236</v>
      </c>
      <c r="D78" s="52" t="s">
        <v>96</v>
      </c>
      <c r="E78" s="143" t="s">
        <v>90</v>
      </c>
      <c r="F78" s="62">
        <v>54</v>
      </c>
      <c r="G78" s="161">
        <f t="shared" si="4"/>
        <v>27</v>
      </c>
      <c r="H78" s="162"/>
      <c r="I78" s="169" t="s">
        <v>342</v>
      </c>
      <c r="J78" s="60" t="s">
        <v>79</v>
      </c>
      <c r="K78" s="57" t="s">
        <v>100</v>
      </c>
      <c r="L78" s="49"/>
      <c r="M78" s="49"/>
      <c r="N78" s="80" t="s">
        <v>102</v>
      </c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8"/>
      <c r="AA78" s="46"/>
      <c r="AB78" s="46"/>
      <c r="AC78" s="46"/>
      <c r="AD78" s="46"/>
      <c r="AE78" s="46"/>
      <c r="AF78" s="47"/>
      <c r="AG78" s="47"/>
      <c r="AH78" s="46"/>
      <c r="AI78" s="46"/>
      <c r="AJ78" s="77"/>
    </row>
    <row r="79" spans="1:36" s="1" customFormat="1" ht="16.5" customHeight="1" thickBot="1" x14ac:dyDescent="0.35">
      <c r="A79" s="117" t="s">
        <v>298</v>
      </c>
      <c r="B79" s="44" t="s">
        <v>237</v>
      </c>
      <c r="C79" s="54" t="s">
        <v>238</v>
      </c>
      <c r="D79" s="52" t="s">
        <v>96</v>
      </c>
      <c r="E79" s="143" t="s">
        <v>90</v>
      </c>
      <c r="F79" s="62">
        <v>146</v>
      </c>
      <c r="G79" s="161">
        <f t="shared" si="4"/>
        <v>73</v>
      </c>
      <c r="H79" s="162"/>
      <c r="I79" s="169" t="s">
        <v>343</v>
      </c>
      <c r="J79" s="60" t="s">
        <v>79</v>
      </c>
      <c r="K79" s="57" t="s">
        <v>100</v>
      </c>
      <c r="L79" s="49"/>
      <c r="M79" s="49"/>
      <c r="N79" s="80" t="s">
        <v>102</v>
      </c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8"/>
      <c r="AA79" s="46"/>
      <c r="AB79" s="46"/>
      <c r="AC79" s="46"/>
      <c r="AD79" s="46"/>
      <c r="AE79" s="46"/>
      <c r="AF79" s="47"/>
      <c r="AG79" s="47"/>
      <c r="AH79" s="46"/>
      <c r="AI79" s="46"/>
      <c r="AJ79" s="77"/>
    </row>
    <row r="80" spans="1:36" s="1" customFormat="1" ht="16.5" customHeight="1" thickBot="1" x14ac:dyDescent="0.35">
      <c r="A80" s="117" t="s">
        <v>299</v>
      </c>
      <c r="B80" s="44" t="s">
        <v>239</v>
      </c>
      <c r="C80" s="54" t="s">
        <v>241</v>
      </c>
      <c r="D80" s="52" t="s">
        <v>96</v>
      </c>
      <c r="E80" s="143" t="s">
        <v>90</v>
      </c>
      <c r="F80" s="62">
        <v>150</v>
      </c>
      <c r="G80" s="161">
        <f t="shared" si="4"/>
        <v>75</v>
      </c>
      <c r="H80" s="162"/>
      <c r="I80" s="169" t="s">
        <v>343</v>
      </c>
      <c r="J80" s="60" t="s">
        <v>79</v>
      </c>
      <c r="K80" s="57" t="s">
        <v>100</v>
      </c>
      <c r="L80" s="49"/>
      <c r="M80" s="49"/>
      <c r="N80" s="80" t="s">
        <v>102</v>
      </c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8"/>
      <c r="AA80" s="46"/>
      <c r="AB80" s="46"/>
      <c r="AC80" s="46"/>
      <c r="AD80" s="46"/>
      <c r="AE80" s="46"/>
      <c r="AF80" s="47"/>
      <c r="AG80" s="47"/>
      <c r="AH80" s="46"/>
      <c r="AI80" s="46"/>
      <c r="AJ80" s="77"/>
    </row>
    <row r="81" spans="1:36" s="1" customFormat="1" ht="16.5" customHeight="1" thickBot="1" x14ac:dyDescent="0.35">
      <c r="A81" s="117" t="s">
        <v>300</v>
      </c>
      <c r="B81" s="44" t="s">
        <v>240</v>
      </c>
      <c r="C81" s="54" t="s">
        <v>242</v>
      </c>
      <c r="D81" s="52" t="s">
        <v>96</v>
      </c>
      <c r="E81" s="143" t="s">
        <v>90</v>
      </c>
      <c r="F81" s="62">
        <v>154</v>
      </c>
      <c r="G81" s="161">
        <f t="shared" si="4"/>
        <v>77</v>
      </c>
      <c r="H81" s="162"/>
      <c r="I81" s="169" t="s">
        <v>343</v>
      </c>
      <c r="J81" s="60" t="s">
        <v>79</v>
      </c>
      <c r="K81" s="57" t="s">
        <v>100</v>
      </c>
      <c r="L81" s="49"/>
      <c r="M81" s="49"/>
      <c r="N81" s="80" t="s">
        <v>102</v>
      </c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8"/>
      <c r="AA81" s="46"/>
      <c r="AB81" s="46"/>
      <c r="AC81" s="46"/>
      <c r="AD81" s="46"/>
      <c r="AE81" s="46"/>
      <c r="AF81" s="47"/>
      <c r="AG81" s="47"/>
      <c r="AH81" s="46"/>
      <c r="AI81" s="46"/>
      <c r="AJ81" s="77"/>
    </row>
    <row r="82" spans="1:36" s="1" customFormat="1" ht="17.25" thickBot="1" x14ac:dyDescent="0.35">
      <c r="A82" s="116" t="s">
        <v>89</v>
      </c>
      <c r="B82" s="44" t="s">
        <v>246</v>
      </c>
      <c r="C82" s="55" t="s">
        <v>94</v>
      </c>
      <c r="D82" s="52" t="s">
        <v>96</v>
      </c>
      <c r="E82" s="143" t="s">
        <v>90</v>
      </c>
      <c r="F82" s="62">
        <v>186</v>
      </c>
      <c r="G82" s="161">
        <f t="shared" si="4"/>
        <v>93</v>
      </c>
      <c r="H82" s="162"/>
      <c r="I82" s="169" t="s">
        <v>343</v>
      </c>
      <c r="J82" s="60" t="s">
        <v>79</v>
      </c>
      <c r="K82" s="57" t="s">
        <v>100</v>
      </c>
      <c r="L82" s="50"/>
      <c r="M82" s="50"/>
      <c r="N82" s="81" t="s">
        <v>210</v>
      </c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44"/>
    </row>
    <row r="83" spans="1:36" s="1" customFormat="1" ht="17.25" thickBot="1" x14ac:dyDescent="0.35">
      <c r="A83" s="116" t="s">
        <v>283</v>
      </c>
      <c r="B83" s="44" t="s">
        <v>244</v>
      </c>
      <c r="C83" s="55" t="s">
        <v>245</v>
      </c>
      <c r="D83" s="52" t="s">
        <v>96</v>
      </c>
      <c r="E83" s="143" t="s">
        <v>90</v>
      </c>
      <c r="F83" s="62">
        <v>198</v>
      </c>
      <c r="G83" s="161">
        <f t="shared" si="4"/>
        <v>99</v>
      </c>
      <c r="H83" s="162"/>
      <c r="I83" s="169" t="s">
        <v>343</v>
      </c>
      <c r="J83" s="60" t="s">
        <v>79</v>
      </c>
      <c r="K83" s="57" t="s">
        <v>100</v>
      </c>
      <c r="L83" s="50"/>
      <c r="M83" s="50"/>
      <c r="N83" s="81" t="s">
        <v>210</v>
      </c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44"/>
    </row>
    <row r="84" spans="1:36" s="1" customFormat="1" ht="17.25" thickBot="1" x14ac:dyDescent="0.35">
      <c r="A84" s="116" t="s">
        <v>284</v>
      </c>
      <c r="B84" s="44" t="s">
        <v>253</v>
      </c>
      <c r="C84" s="55" t="s">
        <v>254</v>
      </c>
      <c r="D84" s="52" t="s">
        <v>96</v>
      </c>
      <c r="E84" s="143" t="s">
        <v>90</v>
      </c>
      <c r="F84" s="62">
        <v>202</v>
      </c>
      <c r="G84" s="161">
        <f t="shared" si="4"/>
        <v>101</v>
      </c>
      <c r="H84" s="162"/>
      <c r="I84" s="169" t="s">
        <v>343</v>
      </c>
      <c r="J84" s="60" t="s">
        <v>79</v>
      </c>
      <c r="K84" s="57" t="s">
        <v>100</v>
      </c>
      <c r="L84" s="50"/>
      <c r="M84" s="50"/>
      <c r="N84" s="81" t="s">
        <v>210</v>
      </c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44"/>
    </row>
    <row r="85" spans="1:36" s="1" customFormat="1" ht="17.25" thickBot="1" x14ac:dyDescent="0.35">
      <c r="A85" s="116" t="s">
        <v>285</v>
      </c>
      <c r="B85" s="44" t="s">
        <v>256</v>
      </c>
      <c r="C85" s="55" t="s">
        <v>257</v>
      </c>
      <c r="D85" s="52" t="s">
        <v>96</v>
      </c>
      <c r="E85" s="143" t="s">
        <v>90</v>
      </c>
      <c r="F85" s="62">
        <v>206</v>
      </c>
      <c r="G85" s="161">
        <f t="shared" si="4"/>
        <v>103</v>
      </c>
      <c r="H85" s="162"/>
      <c r="I85" s="169" t="s">
        <v>343</v>
      </c>
      <c r="J85" s="60" t="s">
        <v>79</v>
      </c>
      <c r="K85" s="57" t="s">
        <v>100</v>
      </c>
      <c r="L85" s="50"/>
      <c r="M85" s="50"/>
      <c r="N85" s="81" t="s">
        <v>210</v>
      </c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44"/>
    </row>
    <row r="86" spans="1:36" s="1" customFormat="1" ht="17.25" thickBot="1" x14ac:dyDescent="0.35">
      <c r="A86" s="117" t="s">
        <v>301</v>
      </c>
      <c r="B86" s="44" t="s">
        <v>258</v>
      </c>
      <c r="C86" s="55" t="s">
        <v>259</v>
      </c>
      <c r="D86" s="52" t="s">
        <v>96</v>
      </c>
      <c r="E86" s="143" t="s">
        <v>90</v>
      </c>
      <c r="F86" s="62">
        <v>298</v>
      </c>
      <c r="G86" s="161">
        <f t="shared" si="4"/>
        <v>149</v>
      </c>
      <c r="H86" s="162"/>
      <c r="I86" s="169" t="s">
        <v>343</v>
      </c>
      <c r="J86" s="60" t="s">
        <v>79</v>
      </c>
      <c r="K86" s="57" t="s">
        <v>100</v>
      </c>
      <c r="L86" s="50"/>
      <c r="M86" s="50"/>
      <c r="N86" s="81" t="s">
        <v>210</v>
      </c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44"/>
    </row>
    <row r="87" spans="1:36" s="1" customFormat="1" ht="17.25" thickBot="1" x14ac:dyDescent="0.35">
      <c r="A87" s="117" t="s">
        <v>302</v>
      </c>
      <c r="B87" s="44" t="s">
        <v>260</v>
      </c>
      <c r="C87" s="55" t="s">
        <v>261</v>
      </c>
      <c r="D87" s="52" t="s">
        <v>96</v>
      </c>
      <c r="E87" s="143" t="s">
        <v>90</v>
      </c>
      <c r="F87" s="62">
        <v>302</v>
      </c>
      <c r="G87" s="161">
        <f t="shared" si="4"/>
        <v>151</v>
      </c>
      <c r="H87" s="162"/>
      <c r="I87" s="169" t="s">
        <v>343</v>
      </c>
      <c r="J87" s="60" t="s">
        <v>79</v>
      </c>
      <c r="K87" s="57" t="s">
        <v>100</v>
      </c>
      <c r="L87" s="50"/>
      <c r="M87" s="50"/>
      <c r="N87" s="81" t="s">
        <v>210</v>
      </c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44"/>
    </row>
    <row r="88" spans="1:36" s="1" customFormat="1" ht="17.25" thickBot="1" x14ac:dyDescent="0.35">
      <c r="A88" s="117" t="s">
        <v>303</v>
      </c>
      <c r="B88" s="44" t="s">
        <v>262</v>
      </c>
      <c r="C88" s="55" t="s">
        <v>263</v>
      </c>
      <c r="D88" s="52" t="s">
        <v>96</v>
      </c>
      <c r="E88" s="143" t="s">
        <v>90</v>
      </c>
      <c r="F88" s="62">
        <v>306</v>
      </c>
      <c r="G88" s="161">
        <f t="shared" si="4"/>
        <v>153</v>
      </c>
      <c r="H88" s="162"/>
      <c r="I88" s="169" t="s">
        <v>343</v>
      </c>
      <c r="J88" s="60" t="s">
        <v>79</v>
      </c>
      <c r="K88" s="57" t="s">
        <v>100</v>
      </c>
      <c r="L88" s="50"/>
      <c r="M88" s="50"/>
      <c r="N88" s="81" t="s">
        <v>210</v>
      </c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44"/>
    </row>
    <row r="89" spans="1:36" s="1" customFormat="1" ht="17.25" thickBot="1" x14ac:dyDescent="0.35">
      <c r="A89" s="116" t="s">
        <v>88</v>
      </c>
      <c r="B89" s="44" t="s">
        <v>86</v>
      </c>
      <c r="C89" s="54" t="s">
        <v>83</v>
      </c>
      <c r="D89" s="52" t="s">
        <v>97</v>
      </c>
      <c r="E89" s="143" t="s">
        <v>90</v>
      </c>
      <c r="F89" s="62">
        <v>314</v>
      </c>
      <c r="G89" s="161">
        <f t="shared" si="4"/>
        <v>157</v>
      </c>
      <c r="H89" s="162"/>
      <c r="I89" s="169"/>
      <c r="J89" s="63">
        <v>6</v>
      </c>
      <c r="K89" s="57" t="s">
        <v>118</v>
      </c>
      <c r="L89" s="49"/>
      <c r="M89" s="49"/>
      <c r="N89" s="80" t="s">
        <v>79</v>
      </c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4"/>
    </row>
    <row r="90" spans="1:36" s="1" customFormat="1" ht="17.25" thickBot="1" x14ac:dyDescent="0.35">
      <c r="A90" s="116" t="s">
        <v>286</v>
      </c>
      <c r="B90" s="44" t="s">
        <v>266</v>
      </c>
      <c r="C90" s="54" t="s">
        <v>265</v>
      </c>
      <c r="D90" s="52" t="s">
        <v>97</v>
      </c>
      <c r="E90" s="143" t="s">
        <v>90</v>
      </c>
      <c r="F90" s="62">
        <v>315</v>
      </c>
      <c r="G90" s="161">
        <f>_xlfn.CEILING.MATH(F90/2)</f>
        <v>158</v>
      </c>
      <c r="H90" s="162"/>
      <c r="I90" s="167"/>
      <c r="J90" s="63">
        <v>1</v>
      </c>
      <c r="K90" s="57" t="s">
        <v>118</v>
      </c>
      <c r="L90" s="49"/>
      <c r="M90" s="49"/>
      <c r="N90" s="80" t="s">
        <v>79</v>
      </c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4"/>
    </row>
    <row r="91" spans="1:36" s="1" customFormat="1" ht="17.25" thickBot="1" x14ac:dyDescent="0.35">
      <c r="A91" s="116" t="s">
        <v>287</v>
      </c>
      <c r="B91" s="44" t="s">
        <v>267</v>
      </c>
      <c r="C91" s="54" t="s">
        <v>269</v>
      </c>
      <c r="D91" s="52" t="s">
        <v>97</v>
      </c>
      <c r="E91" s="143" t="s">
        <v>90</v>
      </c>
      <c r="F91" s="62">
        <v>315</v>
      </c>
      <c r="G91" s="161">
        <f t="shared" ref="G91:G92" si="5">_xlfn.CEILING.MATH(F91/2)</f>
        <v>158</v>
      </c>
      <c r="H91" s="162"/>
      <c r="I91" s="167"/>
      <c r="J91" s="63">
        <v>2</v>
      </c>
      <c r="K91" s="57" t="s">
        <v>118</v>
      </c>
      <c r="L91" s="49"/>
      <c r="M91" s="49"/>
      <c r="N91" s="80" t="s">
        <v>79</v>
      </c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4"/>
    </row>
    <row r="92" spans="1:36" s="1" customFormat="1" ht="17.25" thickBot="1" x14ac:dyDescent="0.35">
      <c r="A92" s="116" t="s">
        <v>288</v>
      </c>
      <c r="B92" s="44" t="s">
        <v>271</v>
      </c>
      <c r="C92" s="54" t="s">
        <v>272</v>
      </c>
      <c r="D92" s="52" t="s">
        <v>97</v>
      </c>
      <c r="E92" s="143" t="s">
        <v>90</v>
      </c>
      <c r="F92" s="62">
        <v>315</v>
      </c>
      <c r="G92" s="161">
        <f t="shared" si="5"/>
        <v>158</v>
      </c>
      <c r="H92" s="162"/>
      <c r="I92" s="167"/>
      <c r="J92" s="63">
        <v>3</v>
      </c>
      <c r="K92" s="57" t="s">
        <v>118</v>
      </c>
      <c r="L92" s="49"/>
      <c r="M92" s="49"/>
      <c r="N92" s="80" t="s">
        <v>79</v>
      </c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4"/>
    </row>
    <row r="93" spans="1:36" s="1" customFormat="1" ht="17.25" thickBot="1" x14ac:dyDescent="0.35">
      <c r="A93" s="117" t="s">
        <v>304</v>
      </c>
      <c r="B93" s="44" t="s">
        <v>273</v>
      </c>
      <c r="C93" s="54" t="s">
        <v>274</v>
      </c>
      <c r="D93" s="52" t="s">
        <v>97</v>
      </c>
      <c r="E93" s="143" t="s">
        <v>90</v>
      </c>
      <c r="F93" s="62">
        <v>318</v>
      </c>
      <c r="G93" s="161">
        <f t="shared" si="4"/>
        <v>159</v>
      </c>
      <c r="H93" s="162"/>
      <c r="I93" s="167"/>
      <c r="J93" s="63">
        <v>2</v>
      </c>
      <c r="K93" s="57" t="s">
        <v>118</v>
      </c>
      <c r="L93" s="49"/>
      <c r="M93" s="49"/>
      <c r="N93" s="80" t="s">
        <v>79</v>
      </c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4"/>
    </row>
    <row r="94" spans="1:36" s="1" customFormat="1" ht="17.25" thickBot="1" x14ac:dyDescent="0.35">
      <c r="A94" s="117" t="s">
        <v>305</v>
      </c>
      <c r="B94" s="44" t="s">
        <v>275</v>
      </c>
      <c r="C94" s="54" t="s">
        <v>276</v>
      </c>
      <c r="D94" s="52" t="s">
        <v>97</v>
      </c>
      <c r="E94" s="143" t="s">
        <v>90</v>
      </c>
      <c r="F94" s="62">
        <v>318</v>
      </c>
      <c r="G94" s="161">
        <f t="shared" si="4"/>
        <v>159</v>
      </c>
      <c r="H94" s="162"/>
      <c r="I94" s="167"/>
      <c r="J94" s="63">
        <v>3</v>
      </c>
      <c r="K94" s="57" t="s">
        <v>118</v>
      </c>
      <c r="L94" s="49"/>
      <c r="M94" s="49"/>
      <c r="N94" s="80" t="s">
        <v>79</v>
      </c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4"/>
    </row>
    <row r="95" spans="1:36" s="1" customFormat="1" ht="17.25" thickBot="1" x14ac:dyDescent="0.35">
      <c r="A95" s="112" t="s">
        <v>306</v>
      </c>
      <c r="B95" s="44" t="s">
        <v>277</v>
      </c>
      <c r="C95" s="54" t="s">
        <v>278</v>
      </c>
      <c r="D95" s="52" t="s">
        <v>97</v>
      </c>
      <c r="E95" s="143" t="s">
        <v>90</v>
      </c>
      <c r="F95" s="62">
        <v>318</v>
      </c>
      <c r="G95" s="161">
        <f t="shared" si="4"/>
        <v>159</v>
      </c>
      <c r="H95" s="162"/>
      <c r="I95" s="167"/>
      <c r="J95" s="63">
        <v>4</v>
      </c>
      <c r="K95" s="57" t="s">
        <v>118</v>
      </c>
      <c r="L95" s="49"/>
      <c r="M95" s="49"/>
      <c r="N95" s="80" t="s">
        <v>79</v>
      </c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4"/>
    </row>
    <row r="96" spans="1:36" s="1" customFormat="1" ht="17.25" thickBot="1" x14ac:dyDescent="0.35">
      <c r="A96" s="123" t="s">
        <v>329</v>
      </c>
      <c r="B96" s="124" t="s">
        <v>318</v>
      </c>
      <c r="C96" s="125" t="s">
        <v>325</v>
      </c>
      <c r="D96" s="149" t="s">
        <v>310</v>
      </c>
      <c r="E96" s="127" t="s">
        <v>311</v>
      </c>
      <c r="F96" s="128">
        <v>326</v>
      </c>
      <c r="G96" s="161">
        <f t="shared" si="4"/>
        <v>163</v>
      </c>
      <c r="H96" s="163"/>
      <c r="I96" s="168"/>
      <c r="J96" s="129">
        <v>0</v>
      </c>
      <c r="K96" s="130" t="s">
        <v>312</v>
      </c>
      <c r="L96" s="131"/>
      <c r="M96" s="131"/>
      <c r="N96" s="132" t="s">
        <v>79</v>
      </c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118"/>
    </row>
    <row r="97" spans="1:36" ht="17.25" thickBot="1" x14ac:dyDescent="0.35">
      <c r="A97" s="123" t="s">
        <v>330</v>
      </c>
      <c r="B97" s="124" t="s">
        <v>323</v>
      </c>
      <c r="C97" s="125" t="s">
        <v>326</v>
      </c>
      <c r="D97" s="126" t="s">
        <v>310</v>
      </c>
      <c r="E97" s="127" t="s">
        <v>311</v>
      </c>
      <c r="F97" s="128">
        <v>326</v>
      </c>
      <c r="G97" s="161">
        <f t="shared" si="4"/>
        <v>163</v>
      </c>
      <c r="H97" s="163"/>
      <c r="I97" s="168"/>
      <c r="J97" s="129">
        <v>1</v>
      </c>
      <c r="K97" s="130" t="s">
        <v>312</v>
      </c>
      <c r="L97" s="131"/>
      <c r="M97" s="131"/>
      <c r="N97" s="132" t="s">
        <v>79</v>
      </c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118"/>
    </row>
    <row r="98" spans="1:36" ht="17.25" thickBot="1" x14ac:dyDescent="0.35">
      <c r="A98" s="123" t="s">
        <v>331</v>
      </c>
      <c r="B98" s="124" t="s">
        <v>319</v>
      </c>
      <c r="C98" s="125" t="s">
        <v>327</v>
      </c>
      <c r="D98" s="126" t="s">
        <v>310</v>
      </c>
      <c r="E98" s="127" t="s">
        <v>311</v>
      </c>
      <c r="F98" s="128">
        <v>326</v>
      </c>
      <c r="G98" s="161">
        <f t="shared" si="4"/>
        <v>163</v>
      </c>
      <c r="H98" s="163"/>
      <c r="I98" s="168"/>
      <c r="J98" s="129">
        <v>2</v>
      </c>
      <c r="K98" s="130" t="s">
        <v>312</v>
      </c>
      <c r="L98" s="131"/>
      <c r="M98" s="131"/>
      <c r="N98" s="132" t="s">
        <v>79</v>
      </c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118"/>
    </row>
    <row r="99" spans="1:36" ht="17.25" thickBot="1" x14ac:dyDescent="0.35">
      <c r="A99" s="150" t="s">
        <v>332</v>
      </c>
      <c r="B99" s="151" t="s">
        <v>324</v>
      </c>
      <c r="C99" s="152" t="s">
        <v>328</v>
      </c>
      <c r="D99" s="153" t="s">
        <v>310</v>
      </c>
      <c r="E99" s="154" t="s">
        <v>311</v>
      </c>
      <c r="F99" s="155">
        <v>326</v>
      </c>
      <c r="G99" s="161">
        <f t="shared" si="4"/>
        <v>163</v>
      </c>
      <c r="H99" s="163"/>
      <c r="I99" s="168"/>
      <c r="J99" s="156">
        <v>3</v>
      </c>
      <c r="K99" s="157" t="s">
        <v>312</v>
      </c>
      <c r="L99" s="158"/>
      <c r="M99" s="158"/>
      <c r="N99" s="158" t="s">
        <v>79</v>
      </c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73"/>
    </row>
  </sheetData>
  <mergeCells count="17">
    <mergeCell ref="A4:A6"/>
    <mergeCell ref="K4:AJ4"/>
    <mergeCell ref="C5:C6"/>
    <mergeCell ref="D5:J5"/>
    <mergeCell ref="AI5:AJ5"/>
    <mergeCell ref="L5:L6"/>
    <mergeCell ref="N5:N6"/>
    <mergeCell ref="P5:P6"/>
    <mergeCell ref="V5:Z5"/>
    <mergeCell ref="AA5:AE5"/>
    <mergeCell ref="AF5:AF6"/>
    <mergeCell ref="AG5:AG6"/>
    <mergeCell ref="M5:M6"/>
    <mergeCell ref="Q5:Q6"/>
    <mergeCell ref="R5:R6"/>
    <mergeCell ref="C4:J4"/>
    <mergeCell ref="B4:B6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PGD</vt:lpstr>
      <vt:lpstr>EPICS PVs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2019-04-27T06:02:29Z</dcterms:modified>
</cp:coreProperties>
</file>