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hwiwoongkim\Documents\Valuation Specialist\9-10. 엘지디스플레이\5. 질의서\"/>
    </mc:Choice>
  </mc:AlternateContent>
  <xr:revisionPtr revIDLastSave="0" documentId="8_{2B9CD490-0C43-48A8-BC92-F907D74F1792}" xr6:coauthVersionLast="47" xr6:coauthVersionMax="47" xr10:uidLastSave="{00000000-0000-0000-0000-000000000000}"/>
  <bookViews>
    <workbookView xWindow="-120" yWindow="-120" windowWidth="29040" windowHeight="17640" activeTab="2" xr2:uid="{EFC182D2-7FD3-41BD-A685-B031CB724402}"/>
  </bookViews>
  <sheets>
    <sheet name="Element" sheetId="4" r:id="rId1"/>
    <sheet name="공통" sheetId="1" r:id="rId2"/>
    <sheet name="대형 OLED" sheetId="3" r:id="rId3"/>
    <sheet name="대형OLED_#5" sheetId="5" r:id="rId4"/>
    <sheet name="대형OLED_#25" sheetId="6" r:id="rId5"/>
    <sheet name="대형OLED_#26" sheetId="7" r:id="rId6"/>
    <sheet name="Display CGU" sheetId="2" state="hidden" r:id="rId7"/>
  </sheets>
  <definedNames>
    <definedName name="_xlnm._FilterDatabase" localSheetId="0" hidden="1">Element!$A$29:$I$242</definedName>
    <definedName name="_xlnm.Print_Area" localSheetId="0">Element!$A$22:$I$53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7" l="1"/>
  <c r="D13" i="7"/>
  <c r="D12" i="7"/>
  <c r="D11" i="7"/>
  <c r="D10" i="7" s="1"/>
  <c r="D9" i="7"/>
  <c r="D8" i="7"/>
  <c r="D7" i="7"/>
  <c r="D31" i="7"/>
  <c r="D30" i="7"/>
  <c r="D29" i="7"/>
  <c r="D28" i="7"/>
  <c r="D26" i="7"/>
  <c r="D25" i="7"/>
  <c r="D24" i="7"/>
  <c r="E17" i="7"/>
  <c r="E14" i="7"/>
  <c r="E13" i="7"/>
  <c r="E12" i="7"/>
  <c r="E11" i="7"/>
  <c r="E9" i="7"/>
  <c r="E8" i="7"/>
  <c r="E7" i="7"/>
  <c r="E23" i="6"/>
  <c r="E22" i="6"/>
  <c r="M17" i="6"/>
  <c r="L17" i="6"/>
  <c r="K17" i="6"/>
  <c r="J17" i="6"/>
  <c r="I17" i="6"/>
  <c r="G17" i="6"/>
  <c r="M19" i="6"/>
  <c r="L19" i="6"/>
  <c r="K19" i="6"/>
  <c r="J19" i="6"/>
  <c r="I19" i="6"/>
  <c r="G19" i="6"/>
  <c r="F19" i="6"/>
  <c r="F21" i="6" s="1"/>
  <c r="E19" i="6"/>
  <c r="E21" i="6" s="1"/>
  <c r="D19" i="6"/>
  <c r="D21" i="6" s="1"/>
  <c r="C19" i="6"/>
  <c r="C21" i="6" s="1"/>
  <c r="M15" i="6"/>
  <c r="L15" i="6"/>
  <c r="K15" i="6"/>
  <c r="J15" i="6"/>
  <c r="M14" i="6"/>
  <c r="L14" i="6"/>
  <c r="K14" i="6"/>
  <c r="J14" i="6"/>
  <c r="I15" i="6"/>
  <c r="I14" i="6"/>
  <c r="G15" i="6"/>
  <c r="G14" i="6"/>
  <c r="M11" i="6"/>
  <c r="L11" i="6"/>
  <c r="K11" i="6"/>
  <c r="J11" i="6"/>
  <c r="M10" i="6"/>
  <c r="L10" i="6"/>
  <c r="K10" i="6"/>
  <c r="J10" i="6"/>
  <c r="I11" i="6"/>
  <c r="I10" i="6"/>
  <c r="G11" i="6"/>
  <c r="G10" i="6"/>
  <c r="F7" i="6"/>
  <c r="F6" i="6"/>
  <c r="T48" i="5"/>
  <c r="S48" i="5"/>
  <c r="R48" i="5"/>
  <c r="Q48" i="5"/>
  <c r="P48" i="5"/>
  <c r="T56" i="5"/>
  <c r="S56" i="5"/>
  <c r="R56" i="5"/>
  <c r="Q56" i="5"/>
  <c r="P56" i="5"/>
  <c r="T55" i="5"/>
  <c r="S55" i="5"/>
  <c r="R55" i="5"/>
  <c r="Q55" i="5"/>
  <c r="P55" i="5"/>
  <c r="T41" i="5"/>
  <c r="T42" i="5" s="1"/>
  <c r="S41" i="5"/>
  <c r="R41" i="5"/>
  <c r="Q41" i="5"/>
  <c r="T53" i="5"/>
  <c r="S53" i="5"/>
  <c r="R53" i="5"/>
  <c r="Q53" i="5"/>
  <c r="P53" i="5"/>
  <c r="T52" i="5"/>
  <c r="S52" i="5"/>
  <c r="R52" i="5"/>
  <c r="Q52" i="5"/>
  <c r="P52" i="5"/>
  <c r="T51" i="5"/>
  <c r="S51" i="5"/>
  <c r="R51" i="5"/>
  <c r="Q51" i="5"/>
  <c r="P51" i="5"/>
  <c r="T47" i="5"/>
  <c r="S47" i="5"/>
  <c r="R47" i="5"/>
  <c r="Q47" i="5"/>
  <c r="P47" i="5"/>
  <c r="T46" i="5"/>
  <c r="S46" i="5"/>
  <c r="R46" i="5"/>
  <c r="Q46" i="5"/>
  <c r="P46" i="5"/>
  <c r="T45" i="5"/>
  <c r="S45" i="5"/>
  <c r="R45" i="5"/>
  <c r="Q45" i="5"/>
  <c r="P45" i="5"/>
  <c r="S42" i="5"/>
  <c r="R42" i="5"/>
  <c r="Q42" i="5"/>
  <c r="P42" i="5"/>
  <c r="P41" i="5"/>
  <c r="T40" i="5"/>
  <c r="S40" i="5"/>
  <c r="R40" i="5"/>
  <c r="Q40" i="5"/>
  <c r="P40" i="5"/>
  <c r="Q29" i="5"/>
  <c r="P29" i="5"/>
  <c r="Q28" i="5"/>
  <c r="P28" i="5"/>
  <c r="Q24" i="5"/>
  <c r="P24" i="5"/>
  <c r="Q23" i="5"/>
  <c r="P23" i="5"/>
  <c r="Q19" i="5"/>
  <c r="P19" i="5"/>
  <c r="Q18" i="5"/>
  <c r="P18" i="5"/>
  <c r="Q14" i="5"/>
  <c r="P14" i="5"/>
  <c r="Q13" i="5"/>
  <c r="P13" i="5"/>
  <c r="Q9" i="5"/>
  <c r="P9" i="5"/>
  <c r="Q8" i="5"/>
  <c r="P8" i="5"/>
  <c r="D6" i="7" l="1"/>
  <c r="D15" i="7" s="1"/>
  <c r="E6" i="7"/>
  <c r="E10" i="7"/>
  <c r="L13" i="6"/>
  <c r="L9" i="6"/>
  <c r="L21" i="6" s="1"/>
  <c r="M9" i="6"/>
  <c r="M21" i="6" s="1"/>
  <c r="M13" i="6"/>
  <c r="K9" i="6"/>
  <c r="K21" i="6" s="1"/>
  <c r="G13" i="6"/>
  <c r="H19" i="6"/>
  <c r="J13" i="6"/>
  <c r="K13" i="6"/>
  <c r="H6" i="6"/>
  <c r="I6" i="6" s="1"/>
  <c r="J6" i="6" s="1"/>
  <c r="K6" i="6" s="1"/>
  <c r="G9" i="6"/>
  <c r="J9" i="6"/>
  <c r="J21" i="6" s="1"/>
  <c r="I13" i="6"/>
  <c r="H7" i="6"/>
  <c r="I7" i="6" s="1"/>
  <c r="J7" i="6" s="1"/>
  <c r="K7" i="6" s="1"/>
  <c r="L7" i="6" s="1"/>
  <c r="M7" i="6" s="1"/>
  <c r="I9" i="6"/>
  <c r="I21" i="6" s="1"/>
  <c r="F5" i="6"/>
  <c r="Q15" i="5"/>
  <c r="Q25" i="5"/>
  <c r="P15" i="5"/>
  <c r="P25" i="5"/>
  <c r="P10" i="5"/>
  <c r="P20" i="5"/>
  <c r="P30" i="5"/>
  <c r="Q10" i="5"/>
  <c r="Q20" i="5"/>
  <c r="Q30" i="5"/>
  <c r="E15" i="7" l="1"/>
  <c r="E16" i="7" s="1"/>
  <c r="E18" i="7" s="1"/>
  <c r="H9" i="6"/>
  <c r="H21" i="6" s="1"/>
  <c r="G21" i="6"/>
  <c r="I5" i="6"/>
  <c r="J5" i="6"/>
  <c r="H5" i="6"/>
  <c r="L6" i="6"/>
  <c r="K5" i="6"/>
  <c r="L5" i="6" l="1"/>
  <c r="M6" i="6"/>
  <c r="M5" i="6" s="1"/>
  <c r="N5" i="6" s="1"/>
  <c r="B11" i="3" l="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11" i="1"/>
  <c r="B12" i="1" s="1"/>
  <c r="B13" i="1" s="1"/>
  <c r="B14" i="1" s="1"/>
  <c r="B15" i="1" s="1"/>
  <c r="B16" i="1" s="1"/>
  <c r="B17" i="1" s="1"/>
  <c r="B18" i="1" s="1"/>
  <c r="B19" i="1" l="1"/>
  <c r="B20" i="1" s="1"/>
  <c r="B21" i="1" s="1"/>
  <c r="B22" i="1" s="1"/>
  <c r="B23" i="1" s="1"/>
  <c r="B24" i="1" s="1"/>
  <c r="B25" i="1" s="1"/>
  <c r="B26" i="1" s="1"/>
  <c r="B27" i="1" s="1"/>
  <c r="B28" i="1" s="1"/>
  <c r="B29" i="1" s="1"/>
  <c r="B30" i="1" s="1"/>
  <c r="B31" i="1" s="1"/>
  <c r="B32" i="1" s="1"/>
  <c r="B33" i="1" s="1"/>
  <c r="B34" i="1" s="1"/>
  <c r="B35" i="1" s="1"/>
  <c r="B36" i="1" s="1"/>
  <c r="B37" i="1" s="1"/>
  <c r="B38" i="1" s="1"/>
</calcChain>
</file>

<file path=xl/sharedStrings.xml><?xml version="1.0" encoding="utf-8"?>
<sst xmlns="http://schemas.openxmlformats.org/spreadsheetml/2006/main" count="1450" uniqueCount="665">
  <si>
    <t>작성 Guide</t>
    <phoneticPr fontId="2" type="noConversion"/>
  </si>
  <si>
    <r>
      <t xml:space="preserve">(*1) 회계추정치와 관련된 모든 Element 요소(방법/가정/data)를 선택함. 해당여부 "Y"인 경우 KCw - Estimates 모듈에 문서화 대상이며, 적절히 선택되었는지 </t>
    </r>
    <r>
      <rPr>
        <i/>
        <u/>
        <sz val="11"/>
        <color rgb="FFFF0000"/>
        <rFont val="맑은 고딕"/>
        <family val="3"/>
        <charset val="129"/>
        <scheme val="minor"/>
      </rPr>
      <t>Specialist가 검토하고 특이사항이 있을 경우 커뮤니케이션을 수행한다.</t>
    </r>
    <phoneticPr fontId="2" type="noConversion"/>
  </si>
  <si>
    <t>(*2) 기업이 적용한 가정을 검토하는 경우 - "기업", Specialist가 독립적인 계산결과를 도출한 뒤 회사 추정치와 비교하는 경우 "독립적"</t>
    <phoneticPr fontId="2" type="noConversion"/>
  </si>
  <si>
    <t xml:space="preserve">(*3) 감사 팀원은 고유위험을 평가하고 기재한다. </t>
    <phoneticPr fontId="2" type="noConversion"/>
  </si>
  <si>
    <t>(*4) 감사 팀원은 통제위험을 평가하고 기재한다.</t>
    <phoneticPr fontId="2" type="noConversion"/>
  </si>
  <si>
    <t>(*5) 감사 팀원은 Element에 대해 '감사 팀' 또는 'Specialist' 중 검토 대상 주체가 누구인지 작성한다.</t>
    <phoneticPr fontId="2" type="noConversion"/>
  </si>
  <si>
    <t>(*6) Specialist는 감사 팀원이 작성한 Checklist Ref, #1 및 #2 그리고 Specialist memorandum의 질의회신 번호에 동일하게 적용한다.</t>
    <phoneticPr fontId="2" type="noConversion"/>
  </si>
  <si>
    <t>Category</t>
  </si>
  <si>
    <t>Library - Estimate Elements</t>
  </si>
  <si>
    <t>Country</t>
  </si>
  <si>
    <t>Korea</t>
  </si>
  <si>
    <t>Industry</t>
  </si>
  <si>
    <t>Technology</t>
    <phoneticPr fontId="16" type="noConversion"/>
  </si>
  <si>
    <t>GAAP</t>
  </si>
  <si>
    <t>IFRS</t>
  </si>
  <si>
    <t>Process</t>
  </si>
  <si>
    <t>손상 (비금융자산)</t>
  </si>
  <si>
    <t>Search Knowledge</t>
  </si>
  <si>
    <t>Element library 추출 내역</t>
    <phoneticPr fontId="2" type="noConversion"/>
  </si>
  <si>
    <t>작성 대상 (사례)</t>
    <phoneticPr fontId="2" type="noConversion"/>
  </si>
  <si>
    <t>Element ID</t>
    <phoneticPr fontId="2" type="noConversion"/>
  </si>
  <si>
    <t>Element Type</t>
  </si>
  <si>
    <t>Element Name</t>
  </si>
  <si>
    <t>해당여부
(*1)</t>
  </si>
  <si>
    <t>기업 혹은 
독립적
(*2)</t>
  </si>
  <si>
    <t>고유위험
(*3)</t>
  </si>
  <si>
    <t>통제위험
(*4)</t>
  </si>
  <si>
    <t>책임 소재
(*5)</t>
  </si>
  <si>
    <t>Checklist
Ref
(*6)</t>
  </si>
  <si>
    <t>113.01.D17</t>
  </si>
  <si>
    <t>Data</t>
  </si>
  <si>
    <t>시장 접근법 - 수량 (데이터)(Market approach - quantity (Data))</t>
  </si>
  <si>
    <t>N</t>
    <phoneticPr fontId="2" type="noConversion"/>
  </si>
  <si>
    <t>113.01.01</t>
  </si>
  <si>
    <t>Method-model</t>
  </si>
  <si>
    <t>원가 접근법 – [방법론 명](Cost approach - [name of method])</t>
  </si>
  <si>
    <t>113.01.M02</t>
  </si>
  <si>
    <t>소득 접근법 – DCF - 할인율 조정 기법 (데이터) (Income approach - DCF - discount rate adjustment technique (Method))</t>
  </si>
  <si>
    <t>113.01.A01</t>
  </si>
  <si>
    <t>Assumption</t>
  </si>
  <si>
    <t>DCF - 할인율 조정 기법 - 예상 매출/성장률 (가정)(DCF - discount rate adjustment technique - projected revenue/ growth rate (Assumption))</t>
  </si>
  <si>
    <t>113.01.A02</t>
  </si>
  <si>
    <t>DCF - 할인율 조정 기법 - 활인율 (가정)(DCF - discount rate adjustment technique - Discount rate (Assumption))</t>
  </si>
  <si>
    <t>113.01.A03</t>
  </si>
  <si>
    <t>DCF - 할인율 조정 기법 - 예상 현금 유출입 (가정)(DCF - discount rate adjustment technique - projected cash outflows (Assumption))</t>
  </si>
  <si>
    <t>113.01.M03</t>
  </si>
  <si>
    <t>소득 접근법 – DCF - 기대 현재 가치 기법/ 예상 현금 흐름 접근 방식 (방법)(Income approach - DCF - expected present value technique/ expected cash flow approach (Method))</t>
  </si>
  <si>
    <t>113.01.A04</t>
  </si>
  <si>
    <t>DCF - 현재가치 기대 기법 - 프로젝트 수익/성장률 (가정)(DCF - expected present value technique - project revenue/ growth rate (Assumption))</t>
  </si>
  <si>
    <t>113.01.A05</t>
  </si>
  <si>
    <t>DCF - 현재가치 기대 기법 - 할인율 (가정)(DCF - expected present value technique - discount rate (Assumption))</t>
  </si>
  <si>
    <t>113.01.A06</t>
  </si>
  <si>
    <t>DCF - 현재가치 기대 기법 - 예상 현금 유출 (가정)(DCF - expected present value technique - projected cash outflows (Assumption))</t>
  </si>
  <si>
    <t>113.01.A07</t>
  </si>
  <si>
    <t>DCF - 현재가치 기대 기법 - 할당된 확률 (가정)(DCF - expected present value technique - assigned probabilities (Assumption))</t>
  </si>
  <si>
    <t>113.01.M04</t>
  </si>
  <si>
    <t>소득 접근법 - 소득 자본화 방법 (방법)(Income approach - income capitalisation method (Method))</t>
  </si>
  <si>
    <t>113.01.M11</t>
  </si>
  <si>
    <t>시장 접근법 - 시장 상대가치평가 방법 (방법) (Market approach - market multiples method (Method))</t>
  </si>
  <si>
    <t>113.01.A11</t>
  </si>
  <si>
    <t>시장 상대가치평가 방법 - 비교 가능한 거래/자산/기업의 선택 (가정)(Market multiples method - selection of comparable transactions/ assets/ companies (Assumption))</t>
  </si>
  <si>
    <t>113.01.A12</t>
  </si>
  <si>
    <t>시장 상대가치평가 방법 - 평가 지표에 대한 조정 (가정) (Market multiples method- adjustments to valuation metrics (Assumption))</t>
  </si>
  <si>
    <t>113.01.A14</t>
  </si>
  <si>
    <t>시장 상대가치평가 방법 – 성장률 (가정)(Market multiples method - growth rate (Assumption))</t>
  </si>
  <si>
    <t>113.01.A15</t>
  </si>
  <si>
    <t>시장 상대가치평가 방법 - 통제 프리미엄 (가정)(Market multiples method - control premium (Assumption))</t>
  </si>
  <si>
    <t>113.01.D11</t>
  </si>
  <si>
    <t>시장 상대가치평가 방법 – 내부 금융 정보 (데이터) (Market multiples method - internal financial information (Data))</t>
  </si>
  <si>
    <t>113.01.M12</t>
  </si>
  <si>
    <t>시장 접근법 - 동일하거나 유사한 상품을 포함하는 시장 거래 (방법) (Market approach - market transactions involving identical or comparable instruments (Method))</t>
  </si>
  <si>
    <t>113.01.A91</t>
  </si>
  <si>
    <t>시장 거래 접근법 - 실용적 수단중 미들마켓 가격은 적용 되지 않습니다 (가정)(Market transaction approach – mid-market pricing as a practical expedient does not apply (Assumption))</t>
  </si>
  <si>
    <t>113.01.A16</t>
  </si>
  <si>
    <t>시장 거래 접근법 - 가격 조정 (가정)(Market transactions approach - price adjustment (Assumption))</t>
  </si>
  <si>
    <t>113.01.D12</t>
  </si>
  <si>
    <t>시장 접근법 - 교환시 견적가 (데이터) (Market approach - quoted price on exchange (Data))</t>
  </si>
  <si>
    <t>113.01.D18</t>
  </si>
  <si>
    <t>시장 거래 접근법 – 시장 가격 (데이터) (Market transactions approach - price in the market (Data))</t>
  </si>
  <si>
    <t>113.01.D13</t>
  </si>
  <si>
    <t>시장 거래 접근법 - 교환시 견적가 (데이터) (Market transactions approach - published NAV (Data))</t>
  </si>
  <si>
    <t>113.01.D14</t>
  </si>
  <si>
    <t>시장 접근법 - 중개인 견적 (데이터) (Market approach - broker quote (Data))</t>
  </si>
  <si>
    <t>113.01.D15</t>
  </si>
  <si>
    <t>시장 접근법 – 합의 가격 (데이터)(Market approach - consensus price (Data))</t>
  </si>
  <si>
    <t>113.01.D16</t>
  </si>
  <si>
    <t>시장 접근법 – 평가된 가격 (데이터) (Market approach - evaluated price (Data))</t>
  </si>
  <si>
    <t>113.01.M13</t>
  </si>
  <si>
    <t>소득 접근법 – 배당금 할인 모형 (방법) (Income approach - dividend discount model (Method))</t>
  </si>
  <si>
    <t>113.01.A17</t>
  </si>
  <si>
    <t>배당금 활인 모형 - 배당금 (가정)(Dividend discount model - dividends (Assumption))</t>
  </si>
  <si>
    <t>113.01.A18</t>
  </si>
  <si>
    <t>배당금 활인 모형 - 활인율 (가정)(Dividend discount model - discount rate (Assumption))</t>
  </si>
  <si>
    <t>113.01.M14</t>
  </si>
  <si>
    <t>소득 접근법 - 지속적 성장 배당 할인 모형 (방법)(Income approach - constant-growth dividend discount model (Method))</t>
  </si>
  <si>
    <t>113.01.A19</t>
  </si>
  <si>
    <t>지속적 성장 배당 할인 모형 - 배당금 (가정)(Constant-growth dividend discount model - dividends (Assumption))</t>
  </si>
  <si>
    <t>113.01.A20</t>
  </si>
  <si>
    <t>지속적 성장 배당 할인 모형 - 할인율 (가정)(Constant-growth dividend discount model - discount rate (Assumption))</t>
  </si>
  <si>
    <t>113.01.A21</t>
  </si>
  <si>
    <t>지속적 성장 배당 할인 모형 - 성장률 (가정)(Constant-growth dividend discount model - growth rate (Assumption))</t>
  </si>
  <si>
    <t>113.01.M15</t>
  </si>
  <si>
    <t>소득 접근법 – 자본화 모형 (방법) (Income approach - capitalisation model (Method))</t>
  </si>
  <si>
    <t>113.01.A22</t>
  </si>
  <si>
    <t>자본화 모형 - 배당금 (가정)(Capitalisation model - dividends (Assumption))</t>
  </si>
  <si>
    <t>113.01.A23</t>
  </si>
  <si>
    <t>자본화 모형 - 할인율 (가정)(Capitalisation model - discount rate (Assumption))</t>
  </si>
  <si>
    <t>113.01.A24</t>
  </si>
  <si>
    <t>자본화 모형 - 성장률 (가정) (Capitalisation model - growth rate (Assumption))</t>
  </si>
  <si>
    <t>113.01.M16</t>
  </si>
  <si>
    <t>원가 접근법 - 조정된 순자산 방법 (방법) (Cost approach - adjusted net asset method (Method))</t>
  </si>
  <si>
    <t>113.01.M52</t>
  </si>
  <si>
    <t>소득 접근법 – 이항 및 lattice 모형 (방법)(Income approach - binomial or lattice model (Method))</t>
  </si>
  <si>
    <t>113.01.A51</t>
  </si>
  <si>
    <t>이항 및 lattice 모형- FX, 공시된 변동성 포인트로부터 모형을 통해 파생된 자본 또는 이자의 변동성 (가정)(Binomial or lattice model -FX, equity or interest volatilities derived through a model from quoted volatility points (Assumption))</t>
  </si>
  <si>
    <t>113.01.A74</t>
  </si>
  <si>
    <t>이항 및 lattice 모형 - 할인요인 (가정) (Binomial or lattice model - discount factor (Assumption))</t>
  </si>
  <si>
    <t>113.01.A75</t>
  </si>
  <si>
    <t>이항 및 lattice 모형 – 선도 이자율 (가정)(Binomial or lattice model - interest forward rate (Assumption))</t>
  </si>
  <si>
    <t>113.01.A88</t>
  </si>
  <si>
    <t>이항 및 레티스 모형 - 자본 선도가격 (가정)(Binomial or lattice model - equity forward price (Assumption))</t>
  </si>
  <si>
    <t>113.01.A89</t>
  </si>
  <si>
    <t>이항 및 레티스 모형 - 배당금 (가정) (Binomial or lattice model - dividend (Assumption))</t>
  </si>
  <si>
    <t>113.01.D58</t>
  </si>
  <si>
    <t>이항 및 lattice 모형 - 상장된 이자 스왑 액면가, 공시 이율 현금 금리, 공시된 이자 FRA/선물 (데이터) (Binomial or lattice model -  quoted interest swap par rates,  quoted interest cash rates, quoted interest FRAs/ futures (Data))</t>
  </si>
  <si>
    <t>113.01.D59</t>
  </si>
  <si>
    <t>이항 및 lattice 모형 – FX 현물환율 (데이터)(Binomial or lattice model - FX spot rate (Data))</t>
  </si>
  <si>
    <t>113.01.D84</t>
  </si>
  <si>
    <t>이항 및 lattice 모형 – FX 선도금리 (데이터) (Binomial or lattice model - FX forward rate (Data))</t>
  </si>
  <si>
    <t>113.01.D85</t>
  </si>
  <si>
    <t>이항 및 lattice 모형 – FX/ 이자율 (스왑션/캡/플로어)/ 지분 변동성 포인트 (데이터)(Binomial or lattice model - FX / Interest rate (Swaption / Caps/Floors) /Equity volatility points (Data))</t>
  </si>
  <si>
    <t>113.01.D86</t>
  </si>
  <si>
    <t>이항 및 lattice 모형 – 지분 현물가격 (데이터) (Binomial or lattice model - equity spot price (Data))</t>
  </si>
  <si>
    <t>113.01.M53</t>
  </si>
  <si>
    <t>소득 접근법 - 현금흐름 할인 모형(Income approach - discounted cashflow model (Method))</t>
  </si>
  <si>
    <t>113.01.A52</t>
  </si>
  <si>
    <t>현금흐름 할인 모형 - 선도 이자율 (가정) (Discounted cashflow model - interest forward rate (Assumption))</t>
  </si>
  <si>
    <t>113.01.A53</t>
  </si>
  <si>
    <t>현금흐름 할인 모형 - 할인율 또는 스프레드 (예: 수익률, OAS, 스프레드, Z-스프레드, 할인 마진) (가정)(Discounted cashflow model - discount rate or spread (e.g. yield, OAS spread, Z-spread, Discount margin) (Assumption))</t>
  </si>
  <si>
    <t>113.01.A54</t>
  </si>
  <si>
    <t>현금흐름 할인 모형 - 일정 부도율 (가정) (Discounted cashflow model - constant default rate (Assumption))</t>
  </si>
  <si>
    <t>113.01.A55</t>
  </si>
  <si>
    <t>현금흐름 할인 모형 - 일정 선불 비율 (가정)(Discounted cashflow model - constant prepayment rate (Assumption))</t>
  </si>
  <si>
    <t>113.01.A56</t>
  </si>
  <si>
    <t>현금흐름 할인 모형 – 손실 심각도 (가정) (Discounted cashflow model - loss severity (Assumption))</t>
  </si>
  <si>
    <t>113.01.A57</t>
  </si>
  <si>
    <t>현금흐름 할인 모형 - 시간 차 (가정) (Discounted cashflow model - lag (Assumption))</t>
  </si>
  <si>
    <t>113.01.A58</t>
  </si>
  <si>
    <t>현금흐름 할인 모형 – 연체 (가정) (Discounted cashflow model - delinquency (Assumption))</t>
  </si>
  <si>
    <t>113.01.A59</t>
  </si>
  <si>
    <t>현금흐름 할인 모형 - 자본 선도가격 (가정)(Discounted cashflow model - equity forward price (Assumption))</t>
  </si>
  <si>
    <t>113.01.A60</t>
  </si>
  <si>
    <t>현금흐름 할인 모형 - 배당금(가정)(Discounted cashflow model - dividend (Assumption))</t>
  </si>
  <si>
    <t>113.01.D51</t>
  </si>
  <si>
    <t>할인된 현금 흐름 모형 - 상장된 이자 스왑 액면가, 공시 이율 현금 금리, 공시된 이자 FRA/선물 (데이터)(Discounted cashflow model - quoted interest swap par rates, quoted interset cash rates, quoted interest FRAs/ futures (Data))</t>
  </si>
  <si>
    <t>113.01.D52</t>
  </si>
  <si>
    <t>할인된 현금흐름 모형 – fx 현물환율 (데이터) (Discounted cashflow model - fx spot rate (Data))</t>
  </si>
  <si>
    <t>113.01.D53</t>
  </si>
  <si>
    <t>할인된 현금흐름 모형 – fx forward 포인트 (데이터) (Discounted cashflow model - fx forward points (Data))</t>
  </si>
  <si>
    <t>113.01.D54</t>
  </si>
  <si>
    <t>할인된 현금흐름 모형 – 상장된 인플레이션 영세율 (데이터)  (Discounted cashflow model - quoted inflation zero rate (Data))</t>
  </si>
  <si>
    <t>113.01.D55</t>
  </si>
  <si>
    <t>할인된 현금흐름 모형 – 원자재(일반상품) 현물환율 (데이터) (Discounted cashflow model - commodity spot rate (Data))</t>
  </si>
  <si>
    <t>113.01.D56</t>
  </si>
  <si>
    <t>할인된 현금흐름 모형 – 원자재(일반상품) 선물가격(Discounted cashflow model - commodity future price (Data))</t>
  </si>
  <si>
    <t>113.01.D57</t>
  </si>
  <si>
    <t>할인된 현금흐름 모형 – 지분 현물가격 (데이터) (Discounted cashflow model - equity spot price (Data))</t>
  </si>
  <si>
    <t>113.01.M54</t>
  </si>
  <si>
    <t>소득 접근법 - ISDA (초기) 모형 (방법) (Income approach - ISDA (upfront) model (Method))</t>
  </si>
  <si>
    <t>113.01.A61</t>
  </si>
  <si>
    <t>ISDA (초기) 모형 - 할인 요인 (가정)(ISDA (upfront) model - discount factor (Assumption))</t>
  </si>
  <si>
    <t>113.01.A62</t>
  </si>
  <si>
    <t>ISDA (초기) 모형 - 공시된 CDS에서 파생된 CDS 스프레드 (가정)(ISDA (upfront) model - CDS spreads derived from quoted CDS (Assumption))</t>
  </si>
  <si>
    <t>113.01.D60</t>
  </si>
  <si>
    <t>ISDA (초기) 모형 – CDS 스프레드 (데이터) (ISDA (upfront) model - CDS spread (Data))</t>
  </si>
  <si>
    <t>113.01.D61</t>
  </si>
  <si>
    <t>ISDA (초기) 모형 – 회수율 (데이터)(ISDA (upfront) model - recovery rate (Data))</t>
  </si>
  <si>
    <t>113.01.D62</t>
  </si>
  <si>
    <t>ISDA (초기) 모형 - 상장된 이자 스왑 액면가, 공시 이율 현금 금리, 공시된 이자 FRA/선물 (데이터)(ISDA (upfront) model - quoted interest swap par rates,  quoted interest cash rates, quoted interest FRAs/ futures (Data))</t>
  </si>
  <si>
    <t>113.01.M55</t>
  </si>
  <si>
    <t>소득 접근법 - Vanna-Volga 모형 (방법)(Income approach - Vanna-Volga Model (Method))</t>
  </si>
  <si>
    <t>113.01.A63</t>
  </si>
  <si>
    <t>Vanna-Volga Model – 인용된 변동성 포인트에서 모형을 통해 파생된 FX 변동성 (가정)(Vanna-Volga Model - FX volatilities derived through a model from quoted volatility points (Assumption))</t>
  </si>
  <si>
    <t>113.01.A64</t>
  </si>
  <si>
    <t>Vanna-Volga Model – 할인 요소 (가정)(Vanna-Volga Model - discount factor (Assumption))</t>
  </si>
  <si>
    <t>113.01.D63</t>
  </si>
  <si>
    <t>Vanna-Volga 모형 - 상장된 이자 스왑 액면가, 공시 이율 현금 금리, 공시된 이자 FRA/선물 (데이터)(Vanna-Volga Model - quoted interest swap par rates,  quoted interest cash rates, quoted interest FRAs/ futures (Data))</t>
  </si>
  <si>
    <t>113.01.D64</t>
  </si>
  <si>
    <t>Vanna-Volga 모형 – FX 현물환율 (데이터)(Vanna-Volga Model - FX spot rate (Data))</t>
  </si>
  <si>
    <t>113.01.D65</t>
  </si>
  <si>
    <t>Vanna-Volga 모형 – FX 선도 금리 (데이터)(Vanna-Volga Model - FX forward rate (Data))</t>
  </si>
  <si>
    <t>113.01.D66</t>
  </si>
  <si>
    <t>Vanna-Volga 모형 – 변동성 포인트 (데이터) (Vanna-Volga Model - FX volatility point (Data))</t>
  </si>
  <si>
    <t>113.01.M56</t>
  </si>
  <si>
    <t>소득 접근법 - 블랙 모형 (방법)(Income approach - Black Model (Method))</t>
  </si>
  <si>
    <t>113.01.A65</t>
  </si>
  <si>
    <t>블랙 모형 - FX, 공시된 변동성 포인트에서 모형을 통해 파생된 주식 또는 이자 변동성 (가정)(Black Model -FX, equity or interest volatilities derived through a model from quoted volatility points (Assumption))</t>
  </si>
  <si>
    <t>113.01.A66</t>
  </si>
  <si>
    <t>블랙 모형 - 할인 요인 (가정)(Black Model - discount factor (Assumption))</t>
  </si>
  <si>
    <t>113.01.A67</t>
  </si>
  <si>
    <t>블랙 모형 – 선도금리 (가정)(Black Model - interest forward rate (Assumption))</t>
  </si>
  <si>
    <t>113.01.A68</t>
  </si>
  <si>
    <t>블랙 모형 - 지분 선도가격 (가정)(Black Model - equity forward price (Assumption))</t>
  </si>
  <si>
    <t>113.01.A69</t>
  </si>
  <si>
    <t>블랙 모형 – 배당금 (가정)(Black Model - dividend (Assumption))</t>
  </si>
  <si>
    <t>113.01.D67</t>
  </si>
  <si>
    <t>블랙 모형 - 상장된 이자 스왑 액면가, 공시 이율 현금 금리, 공시된 이자 FRA/선물 (데이터)(Black Model -  quoted interest swap par rates,  quoted interest cash rates, quoted interest FRAs/ futures (Data))</t>
  </si>
  <si>
    <t>113.01.D68</t>
  </si>
  <si>
    <t>블랙 모형 – FX 현물환율 (데이터) (Black Model - FX spot rate (Data))</t>
  </si>
  <si>
    <t>113.01.D69</t>
  </si>
  <si>
    <t>블랙 모형 – FX 선도금리 (데이터)(Black Model - FX forward rate (Data))</t>
  </si>
  <si>
    <t>113.01.D70</t>
  </si>
  <si>
    <t>블랙 모형 – FX/ 이자율 (스왑션/캡/플로어)/ 지분 변동성 포인트 (데이터) (Black Model - FX/ Interest rate (Swaption/ Caps/ Floors)/ Equity volatility points (Data))</t>
  </si>
  <si>
    <t>113.01.D71</t>
  </si>
  <si>
    <t>블랙 모형 – 지분 현물가격 (데이터) (Black Model - equity spot price (Data))</t>
  </si>
  <si>
    <t>113.01.M57</t>
  </si>
  <si>
    <t>소득 접근법 - Dupire 모형 (방법) (Income approach - Dupire Model (Method))</t>
  </si>
  <si>
    <t>113.01.A70</t>
  </si>
  <si>
    <t>Dupire 모형 - FX/공시된 변동성 포인트에서 모형을 통해 파생된 주식 변동성 표면 (Dupire Model - FX/ Equity volatility surface derived through the Dupire model from quoted volatility points (Assumption))</t>
  </si>
  <si>
    <t>113.01.A71</t>
  </si>
  <si>
    <t>Dupire 모형 – 지분 배당수익률 (가정)(Dupire Model - Equity dividend yield (Assumption))</t>
  </si>
  <si>
    <t>113.01.A72</t>
  </si>
  <si>
    <t>Dupire 모형 – 지분 레포 금리 (가정) (Dupire Model - Equity repo rate (Assumption))</t>
  </si>
  <si>
    <t>113.01.A73</t>
  </si>
  <si>
    <t>Dupire 모형 – 할인 요인 (가정) (Dupire Model - discount factor (Assumption))</t>
  </si>
  <si>
    <t>113.01.D72</t>
  </si>
  <si>
    <t>Dupire 모형 – 상장된 이자 스왑 액면가, 공시 이율 현금 금리, 공시된 이자 FRA/선물 (데이터)(Dupire Model - quoted interest swap par rates,  quoted interest cash rates, quoted interest FRAs/ futures (Data))</t>
  </si>
  <si>
    <t>113.01.D73</t>
  </si>
  <si>
    <t>Dupire 모형 – FX/ 지분 현물가격 (데이터)(Dupire Model - FX/ Equity spot rate (Data))</t>
  </si>
  <si>
    <t>113.01.D74</t>
  </si>
  <si>
    <t>Dupire 모형 – FX forward 포인트 (데이터)(Dupire Model - FX forward points (Data))</t>
  </si>
  <si>
    <t>113.01.D75</t>
  </si>
  <si>
    <t>Dupire 모형 – FX/ 지분 변동성 포인트 (데이터)(Dupire Model - FX/ Equity volatility points (Data))</t>
  </si>
  <si>
    <t>113.01.M58</t>
  </si>
  <si>
    <t>소득 접근법 - Dupire 모형 교정 접근법 (방법)(Income approach - Dupire Model calibration approach (Method))</t>
  </si>
  <si>
    <t>113.01.M59</t>
  </si>
  <si>
    <t>소득 접근법 - Heston 모형 (방법) (Income approach - Heston Model (Method))</t>
  </si>
  <si>
    <t>113.01.M60</t>
  </si>
  <si>
    <t>소득 접근법 - Heston 모형 교정 방법 (방법)  (Income approach - Heston Model calibration method (Method))</t>
  </si>
  <si>
    <t>113.01.A76</t>
  </si>
  <si>
    <t>Heston 모형 – 할인 요소 (가정)(Heston Model - discount factor (Assumption))</t>
  </si>
  <si>
    <t>113.01.A77</t>
  </si>
  <si>
    <t>Heston 모형 – 평균 회귀 (가정)(Heston Model - mean reversion (Assumption))</t>
  </si>
  <si>
    <t>113.01.A78</t>
  </si>
  <si>
    <t>Heston 모형 – 지분 배당수익률 (가정) (Heston Model - equity dividend yield (Assumption))</t>
  </si>
  <si>
    <t>113.01.A79</t>
  </si>
  <si>
    <t>Heston 모형 – 지분 레포 금리 (가정) (Heston Model - equity repo rate (Assumption))</t>
  </si>
  <si>
    <t>113.01.A80</t>
  </si>
  <si>
    <t>Heston 모형 - Heston 모형을 사용하여 인용된 변동성 포인트에서 파생된 주식/FX 변동성 (가정)(Heston Model - Equity/ FX Volatility derived from quotaed volatility points using the Heston model (Assumption))</t>
  </si>
  <si>
    <t>113.01.D76</t>
  </si>
  <si>
    <t>Heston 모형 – 상장된 스왑율 (데이터) (Heston Model - quoted swap rate (Data))</t>
  </si>
  <si>
    <t>113.01.D77</t>
  </si>
  <si>
    <t>Heston 모형 – FX/ 지분 현물가격 (데이터)(Heston Model - FX/ Equity spot rate (Data))</t>
  </si>
  <si>
    <t>113.01.D78</t>
  </si>
  <si>
    <t>Heston 모형 – FX forward 포인트 (데이터)(Heston Model - FX forward points (Data))</t>
  </si>
  <si>
    <t>113.01.D79</t>
  </si>
  <si>
    <t>Heston 모형 지분 변동성 포인트 (데이터) (Heston Model - FX/ Equity volatility point (Data))</t>
  </si>
  <si>
    <t>113.01.M61</t>
  </si>
  <si>
    <t>소득 접근법 - 미지급 이자 방법 (방법)(Income approach - accrued interest method (Method))</t>
  </si>
  <si>
    <t>113.01.A81</t>
  </si>
  <si>
    <t>미지급 이자 방법 – 자산 레포 금리 (가정) (Accrued interest method - equity repo rate (Assumption))</t>
  </si>
  <si>
    <t>113.01.A82</t>
  </si>
  <si>
    <t>미지급 이자 방법 – 지분 배당 (가정) (Accrued interest method - equity dividend (Assumption))</t>
  </si>
  <si>
    <t>113.01.A83</t>
  </si>
  <si>
    <t>미지급 이자 방법 - 선도 이자율 (가정)(Accrued interest method - interest forward rate (Assumption))</t>
  </si>
  <si>
    <t>113.01.A84</t>
  </si>
  <si>
    <t>미지급 이자 방법 – 할인 요소 (가정) (Accrued interest method - discount factor (Assumption))</t>
  </si>
  <si>
    <t>113.01.D80</t>
  </si>
  <si>
    <t>미지급이자 방법 - 지분 현물가격 (데이터)(Accrued interest method - equity spot price (Data))</t>
  </si>
  <si>
    <t>113.01.D81</t>
  </si>
  <si>
    <t>미지급이자 방법 - 상장된 이자 스왑 액면가, 현금율, FRA이자/선물 (데이터)(Accrued interest method - quoted swap par rate, cash rates, interest FRAs/ Futures (Data))</t>
  </si>
  <si>
    <t>113.01.M62</t>
  </si>
  <si>
    <t>소득 접근법 - Hull White 1 요소 (방법)(Income approach - Hull White 1 factor (Method))</t>
  </si>
  <si>
    <t>113.01.M63</t>
  </si>
  <si>
    <t>소득 접근법 - Hull White 1요소 교정 방법 (방법) (Income approach - Hull White 1 factor calibration method (Method))</t>
  </si>
  <si>
    <t>113.01.A85</t>
  </si>
  <si>
    <t>Hull White 1 요소 - 선도 이자율 (가정)(Hull White 1 factor - interest forward rate (Assumption))</t>
  </si>
  <si>
    <t>113.01.A86</t>
  </si>
  <si>
    <t>Hull White 1 요소 – 평균 회귀 (가정) (Hull White 1 factor - mean reversion (Assumption))</t>
  </si>
  <si>
    <t>113.01.A87</t>
  </si>
  <si>
    <t>Hull White 1 요소 – 공시된 변동성 포인트 모형을 통해 도출된 금리 변동성 (가정)(Hull White 1 factor - interest rate volatility surface derived through a modelling the quoted volatility points (Assumption))</t>
  </si>
  <si>
    <t>113.01.D82</t>
  </si>
  <si>
    <t>Hull White 1 요소 - 상장된 이자 스왑 액면가, 현금율, FRA이자/선물 (데이터)(Hull White 1 factor - quoted swap par rates, cash rates, interest FRAs/ futures (Data))</t>
  </si>
  <si>
    <t>113.01.D83</t>
  </si>
  <si>
    <t>Hull White 1 요소 - 금리 변동성 포인트 (데이터) (Hull White 1 factor - interest rate volatility point (Data))</t>
  </si>
  <si>
    <t>216.02.M01</t>
  </si>
  <si>
    <t>원가 접근법 – 상각 후 대체원가(DRC) 방법 (방법) (Cost approach - depreciated replacement cost (DRC) method (Method))</t>
  </si>
  <si>
    <t>216.02.A01</t>
  </si>
  <si>
    <t>상각후 대체원가법 - 물리적 노후화/열화의 최적화를 위한 조정 (가정) (Depreciated replacement cost method -adjustment for physical obsolescence / deteriorationoptimisation (Assumption))</t>
  </si>
  <si>
    <t>216.02.A02</t>
  </si>
  <si>
    <t>상각후 대체원가법 - 경제적 진부화에 대한 조정 (가정) (Depreciated replacement cost method -adjustment for economic obsolescence  (Assumption))</t>
  </si>
  <si>
    <t>216.02.A03</t>
  </si>
  <si>
    <t>상각후 대체원가법 - 기능적 또는 기술적 진부화에 대한 조정 (가정) (Depreciated replacement cost method -adjustment for functional or technological obsolescence (Assumption))</t>
  </si>
  <si>
    <t>216.02.A04</t>
  </si>
  <si>
    <t>상각후 대체원가법 - 추정된 미래 재생산 비용 미래 현금흐름의 예측 (가정)  (Depreciated replacement cost method - estimated future reproduction costs future cash flow projections (Assumption))</t>
  </si>
  <si>
    <t>236.01.M01</t>
  </si>
  <si>
    <t>사용가치 – 전통적 접근법 (방법)(Value in use - traditional approach (Method))</t>
  </si>
  <si>
    <t>236.01.M02</t>
  </si>
  <si>
    <t>사용가치 - 기대현금흐름 접근법 (방법) (Value in use - expected cash flow approach (Method))</t>
  </si>
  <si>
    <t>236.01.A01</t>
  </si>
  <si>
    <t>예상 수익/성장률 – 사용가치 (가정) (Projected revenue/ growth rate - value in use (Assumption))</t>
    <phoneticPr fontId="2" type="noConversion"/>
  </si>
  <si>
    <t>Y</t>
    <phoneticPr fontId="2" type="noConversion"/>
  </si>
  <si>
    <t>기업</t>
    <phoneticPr fontId="2" type="noConversion"/>
  </si>
  <si>
    <t>S</t>
    <phoneticPr fontId="2" type="noConversion"/>
  </si>
  <si>
    <t>통제의존</t>
    <phoneticPr fontId="2" type="noConversion"/>
  </si>
  <si>
    <t>Specialist, 
감사 팀</t>
    <phoneticPr fontId="2" type="noConversion"/>
  </si>
  <si>
    <t>A1</t>
    <phoneticPr fontId="2" type="noConversion"/>
  </si>
  <si>
    <t>236.01.A02</t>
  </si>
  <si>
    <t>예상 비용 - 판매된 상품/제공된 서비스 비용(또는 이에 상응하는 비용) - 사용가치 (가정) (Projected costs - cost of goods sold/ services provided (or equivalent) - value in use (Assumption))</t>
    <phoneticPr fontId="2" type="noConversion"/>
  </si>
  <si>
    <t>236.01.A03</t>
  </si>
  <si>
    <t>예상 비용 - 판매, 일반 및 관리 비용 – 사용가치 (가정) (Projected costs - sales, general and administrative expenses - value in use (Assumption))</t>
    <phoneticPr fontId="2" type="noConversion"/>
  </si>
  <si>
    <t>B</t>
    <phoneticPr fontId="2" type="noConversion"/>
  </si>
  <si>
    <t>A3</t>
    <phoneticPr fontId="2" type="noConversion"/>
  </si>
  <si>
    <t>236.01.A04</t>
  </si>
  <si>
    <t>예상 비용 - 기타 비용 – 사용가치 (가정) (Projected costs - other expenses - value in use  (Assumption))</t>
    <phoneticPr fontId="2" type="noConversion"/>
  </si>
  <si>
    <t>236.01.A05</t>
  </si>
  <si>
    <t>자본 지출 - 사용가치 (가정) (Capital expenditures - value in use (Assumption))</t>
    <phoneticPr fontId="2" type="noConversion"/>
  </si>
  <si>
    <t>Specialist</t>
    <phoneticPr fontId="2" type="noConversion"/>
  </si>
  <si>
    <t>A4</t>
    <phoneticPr fontId="2" type="noConversion"/>
  </si>
  <si>
    <t>236.01.A06</t>
  </si>
  <si>
    <t>순운전자본 – 사용가치 (가정) (Working capital - value in use (Assumption))</t>
  </si>
  <si>
    <t>A5</t>
    <phoneticPr fontId="2" type="noConversion"/>
  </si>
  <si>
    <t>236.01.A07</t>
  </si>
  <si>
    <t>장기 성장률/최종가치 – 사용가치 (가정) (Long-term growth rate/ terminal value - value in use (Assumption))</t>
    <phoneticPr fontId="2" type="noConversion"/>
  </si>
  <si>
    <t>A6</t>
    <phoneticPr fontId="2" type="noConversion"/>
  </si>
  <si>
    <t>236.01.A08</t>
  </si>
  <si>
    <t>법인세율 – 사용가치 (가정) (Income tax rate - value in use (Assumption))</t>
  </si>
  <si>
    <t>236.01.A09</t>
  </si>
  <si>
    <t>할인율 – 사용가치 (가정) (Discount rate - value in use (Assumption))</t>
  </si>
  <si>
    <t>A7</t>
    <phoneticPr fontId="2" type="noConversion"/>
  </si>
  <si>
    <t>236.01.A10</t>
  </si>
  <si>
    <t>내용연수 종료 시 자산 또는 CGU의 처분으로 인한 예상현금흐름 (가정) (Expected cash flows from disposal of an asset or CGU at the end of its useful life (Assumption))</t>
  </si>
  <si>
    <t>236.01.A11</t>
  </si>
  <si>
    <t>리스가 현금 흐름 예측에 미치는 영향 (가정) (Impact of leases on cash flow projections (Assumption))</t>
  </si>
  <si>
    <t>236.01.D01</t>
  </si>
  <si>
    <t>자산 또는 현금 창출 단위를 사용할 준비가 되도록 유지하는 데 필요한 확약된 미래 자본지출 (데이터) (Committed future capital expenditures that is necessary to maintain the asset or cash-generating unit to be ready for use (Data))</t>
    <phoneticPr fontId="2" type="noConversion"/>
  </si>
  <si>
    <t>236.01.D02</t>
  </si>
  <si>
    <t>미래 구조조정의 증거 (데이터) (Evidence of committed future restructuring (Data))</t>
    <phoneticPr fontId="2" type="noConversion"/>
  </si>
  <si>
    <t>236.01.D03</t>
  </si>
  <si>
    <t>외화 미래 현금흐름 - VIU 계산일의 현물환율 (데이터)(Foreign currency future cash flows - spot exchange rate at date of VIU calculation (Data))</t>
    <phoneticPr fontId="2" type="noConversion"/>
  </si>
  <si>
    <t>236.01.D04</t>
  </si>
  <si>
    <t>현금흐름 예측에 사용되는 리스 자료 (데이터) (Lease data used in cash flow projections (Data))</t>
  </si>
  <si>
    <t>236.02.M01</t>
  </si>
  <si>
    <t>처분부대원가를 차감한 공정가치 (방법) (Fair value less costs of disposal (Method))</t>
  </si>
  <si>
    <t>236.02.A01</t>
  </si>
  <si>
    <t>기대 처분부대원가 (가정) (Expected costs of disposal (Assumption))</t>
  </si>
  <si>
    <t>238.02.M01</t>
  </si>
  <si>
    <t>손익법 – 초가 이익법 (방법) (Income approach- Multi-period excess earnings method (Method))</t>
  </si>
  <si>
    <t>238.02.A01</t>
  </si>
  <si>
    <t>초과 이익법 - 예상 수익/현금흐름 (가정) (Multi-period excess earnings method - estimated revenues/  cash flows (Assumption))</t>
  </si>
  <si>
    <t>238.02.A02</t>
  </si>
  <si>
    <t>초과 이익법 – 예상 순 세후 현금흐름 (가정) (Multi-period excess earnings method - estimated net after-tax cash flows (Assumption))</t>
    <phoneticPr fontId="2" type="noConversion"/>
  </si>
  <si>
    <t>238.02.A03</t>
  </si>
  <si>
    <t>초가 이익법 – 기여 자산에 대한 예상 요금 (가정) (Multi-period excess earnings method - estimated charges for contributory assets (Assumption))</t>
  </si>
  <si>
    <t>238.02.A04</t>
  </si>
  <si>
    <t>초가 이익법 – 할인율 (가정) (Multi-period excess earnings method - discount rates (Assumption))</t>
  </si>
  <si>
    <t>238.02.A05</t>
  </si>
  <si>
    <t>초가 이익법 – 세금 상각 혜택 (가정) (Multi-period excess earnings method - tax amortisation benefit (Assumption))</t>
  </si>
  <si>
    <t>238.02.M02</t>
  </si>
  <si>
    <t>손익법 - 유무에 관계없는 방법 (증분 현금흐름 법) (방법) (Income approach - with-versus-without method (incremental cash flow method) (Method))</t>
  </si>
  <si>
    <t>238.02.A06</t>
  </si>
  <si>
    <t>유무에 관계없는 방법 (증분 현금흐름 법) – 증분 현금흐름 (가정) (With-versus-without method (incremental cash flow method) - incremental cash flows (Assumption))</t>
  </si>
  <si>
    <t>238.02.A07</t>
  </si>
  <si>
    <t>유무에 관계없는 방법 (증분 현금흐름 법) – 할인율 (가정) (With-versus-without method (incremental cash flow method) - discount rate (Assumption))</t>
  </si>
  <si>
    <t>238.02.A08</t>
  </si>
  <si>
    <t>유무에 관계없는 방법 (증분 현금흐름 법) – 세금 상각 혜택 (가정) (With-versus-without method (incremental cash flow method) - tax amortisation benefit (Assumption))</t>
  </si>
  <si>
    <t>238.02.A09</t>
  </si>
  <si>
    <t>유무에 관계없는 방법 (증분 현금흐름 법) – 증분 기여금 (가정) (With-versus-without method (incremental cash flow method) - incremental contributory charges (Assumption))</t>
  </si>
  <si>
    <t>238.02.M03</t>
  </si>
  <si>
    <t>손익법 – 로열티제공법 (방법) (Income approach - relief-from-royalty method (Method))</t>
  </si>
  <si>
    <t>238.02.A10</t>
  </si>
  <si>
    <t>로열티공제법 - 예상 로열티 지불 (가정) (Relief-from-royalty method - estimated royalty payments (Assumption))</t>
  </si>
  <si>
    <t>238.02.A11</t>
  </si>
  <si>
    <t>로열티제공법 – 할인율 (가정) (Relief-from-royalty method - discount rate (Assumption))</t>
  </si>
  <si>
    <t>240.01.M01</t>
  </si>
  <si>
    <t>소득 접근법 – 소득 접근법/수율 법 (방법)(Income approach - income capitalisation method/ yield method (Method))</t>
  </si>
  <si>
    <t>240.01.A01</t>
  </si>
  <si>
    <t>소득 자본화 방법 – 시장 자본화율 (수율) (가정) (Income capitalisation method - market capitalisation rate (yield) (Assumption))</t>
  </si>
  <si>
    <t>240.01.A02</t>
  </si>
  <si>
    <t>소득 자본화 방법 – 예상 임대 소득 (가정) (Income capitalisation method - estimated rental income (Assumption))</t>
  </si>
  <si>
    <t>240.01.A12</t>
  </si>
  <si>
    <t>소득 자본화 방법 – 예상 운영비용 (가정) (Income capitalisation method - estimated operating costs (Assumption))</t>
  </si>
  <si>
    <t>240.01.D03</t>
  </si>
  <si>
    <t>소득 접근법 – 표면 (제곱 미터) (데이터)(Income capitalisation method - surface (square metre) (Data))</t>
  </si>
  <si>
    <t>240.01.D04</t>
  </si>
  <si>
    <t>소득 접근법 - 평방 미터당 시장 임대료 (데이터)(Income capitalisation method - market rent per square metre (Data))</t>
  </si>
  <si>
    <t>240.01.M02</t>
  </si>
  <si>
    <t>소득 접근법 - 현금흐름 할인 법 (방법) (Income approach - discounted cash flow method (Method))</t>
  </si>
  <si>
    <t>240.01.A03</t>
  </si>
  <si>
    <t>할인된 현금 흐름법 – 미래 시장 임대료 예측 (가정) (Discounted cash flow method - forecast future market rents (Assumption))</t>
  </si>
  <si>
    <t>240.01.A04</t>
  </si>
  <si>
    <t>할인된 현금 흐름법 – 소유자 비용 (가정) (Discounted cash flow method - owner costs (Assumption))</t>
  </si>
  <si>
    <t>240.01.A05</t>
  </si>
  <si>
    <t>할인된 현금 흐름법 – 입주자의 신용 등급 (가정) (Discounted cash flow method - credit quality of tenants (Assumption))</t>
  </si>
  <si>
    <t>240.01.A06</t>
  </si>
  <si>
    <t>할인된 현금 흐름법 – 공백기간 (가정) (Discounted cash flow method - vacant periods (Assumption))</t>
  </si>
  <si>
    <t>240.01.A07</t>
  </si>
  <si>
    <t>할인된 현금 흐름법 – 인센티브 비용 (가정) (Discounted cash flow method - incentive costs (Assumption))</t>
  </si>
  <si>
    <t>240.01.A08</t>
  </si>
  <si>
    <t>할인된 현금 흐름법 – 미래 거래비용 (가정)(Discounted cash flow method - future transaction costs (Assumption))</t>
  </si>
  <si>
    <t>240.01.A09</t>
  </si>
  <si>
    <t>할인된 현금 흐름법 – 건설 완료를 위한 예상비용 (가정) (Discounted cash flow method - estimated costs to complete construction (Assumption))</t>
  </si>
  <si>
    <t>240.01.A10</t>
  </si>
  <si>
    <t>할인된 현금 흐름법 – 금융비용 (가정) (Discounted cash flow method - financing costs (Assumption))</t>
  </si>
  <si>
    <t>240.01.A11</t>
  </si>
  <si>
    <t>할인된 현금 흐름법 – 예상 순이익 마진 (가정) (Discounted cash flow method - estimated profit margin (Assumption))</t>
  </si>
  <si>
    <t>240.01.A13</t>
  </si>
  <si>
    <t>할인된 현금흐름 법 – 예상 임차개량자산 비용 (가정) (Discounted cash flow method - estimated leasehold improvement costs (Assumption))</t>
  </si>
  <si>
    <t>240.01.D01</t>
  </si>
  <si>
    <t>할인된 현금흐름 법 – 임차개량자산 비용 (데이터) (Discounted cash flow method - leasehold improvement costs (Data))</t>
  </si>
  <si>
    <t>240.01.D02</t>
  </si>
  <si>
    <t>할인된 현금흐름 법 – 리스 자료 (데이터) (Discounted cash flow method - lease data (Data))</t>
  </si>
  <si>
    <t>241.01.M01</t>
  </si>
  <si>
    <t>동일하거나 비교자산을 포함하는 시장 거래 (방법) (Market transactions involving identical or comparable assets (Method))</t>
  </si>
  <si>
    <t>241.01.A01</t>
  </si>
  <si>
    <t>시장 접근법 – 최근 시장 거래에 대한 조정 (가정) (Market approach - adjustment to recent market transactions (Assumption))</t>
  </si>
  <si>
    <t>241.01.A03</t>
  </si>
  <si>
    <t>예상 매각부대원가 (가정) (Expected costs to sell (Assumption))</t>
  </si>
  <si>
    <t>241.01.M02</t>
  </si>
  <si>
    <t>241.01.A02</t>
  </si>
  <si>
    <t>할인한 현금흐름 법 – 기여자산 요금 (가정)(Discounted cash flow method - contributory asset charge (Assumption))</t>
  </si>
  <si>
    <t>241.01.D01</t>
  </si>
  <si>
    <t>현금흐름 할인법 – 현재 가격 (데이터)(Discounted cash flow method - current prices (Data))</t>
  </si>
  <si>
    <t>241.01.D02</t>
  </si>
  <si>
    <t>현금흐름 할인법 - 미래(선물) 시장의 가격 (데이터) (Discounted cash flow method - prices in futures markets (Data))</t>
  </si>
  <si>
    <t>241.01.D03</t>
  </si>
  <si>
    <t>현금흐름 할인법 - 규제 시장에서 설정된 미래기간 또는 연간 가격 인상에 대한 가격 (데이터) (Discounted cash flow method - prices for future periods or annual price increases established in regulated markets (Data))</t>
  </si>
  <si>
    <t>113.01.M18</t>
  </si>
  <si>
    <t>다중 평가기법 (방법) (Multiple valuation techniques (Method))</t>
  </si>
  <si>
    <t>113.01.A13</t>
  </si>
  <si>
    <t>다중 복수 기법 - 다중 평가기법(가정)에 따라 측정에 적용되는 가중치 (가정)(Multiple multiples techniques - weights applied to measurements under multiple valuation techniques (Assumption))</t>
  </si>
  <si>
    <t>RM</t>
    <phoneticPr fontId="2" type="noConversion"/>
  </si>
  <si>
    <t>n/a</t>
    <phoneticPr fontId="2" type="noConversion"/>
  </si>
  <si>
    <t>예상 수익/성장률 – 사용가치 (가정) (Projected revenue/ growth rate - value in use (Assumption))</t>
  </si>
  <si>
    <t>예상 비용 - 판매된 상품/제공된 서비스 비용(또는 이에 상응하는 비용) - 사용가치 (가정) (Projected costs - cost of goods sold/ services provided (or equivalent) - value in use (Assumption))</t>
  </si>
  <si>
    <t>A2</t>
    <phoneticPr fontId="2" type="noConversion"/>
  </si>
  <si>
    <t>예상 비용 - 판매, 일반 및 관리 비용 – 사용가치 (가정) (Projected costs - sales, general and administrative expenses - value in use (Assumption))</t>
  </si>
  <si>
    <t>예상 비용 - 기타 비용 – 사용가치 (가정) (Projected costs - other expenses - value in use  (Assumption))</t>
  </si>
  <si>
    <t>자본 지출 - 사용가치 (가정) (Capital expenditures - value in use (Assumption))</t>
  </si>
  <si>
    <t>장시 성장률/최종가치 – 사용가치 (가정) (Long-term growth rate/ terminal value - value in use (Assumption))</t>
  </si>
  <si>
    <t>법인세율 – 사용가치 (가정) (Income tax rate - value in use (Assumption))</t>
    <phoneticPr fontId="2" type="noConversion"/>
  </si>
  <si>
    <t>A8</t>
    <phoneticPr fontId="2" type="noConversion"/>
  </si>
  <si>
    <t>자산 또는 현금 창출 단위를 사용할 준비가 되도록 유지하는 데 필요한 확약된 미래 자본지출 (데이터) (Committed future capital expenditures that is necessary to maintain the asset or cash-generating unit to be ready for use (Data))</t>
  </si>
  <si>
    <t>미래 구조조정의 증거 (데이터) (Evidence of committed future restructuring (Data))</t>
  </si>
  <si>
    <t>외화 미래 현금흐름 - VIU 계산일의 현물환율 (데이터)(Foreign currency future cash flows - spot exchange rate at date of VIU calculation (Data))</t>
  </si>
  <si>
    <t>D1</t>
    <phoneticPr fontId="2" type="noConversion"/>
  </si>
  <si>
    <t>경영진에 보고된 중장기 사업계획(손익)</t>
    <phoneticPr fontId="2" type="noConversion"/>
  </si>
  <si>
    <t>감사팀</t>
    <phoneticPr fontId="2" type="noConversion"/>
  </si>
  <si>
    <t>D2</t>
    <phoneticPr fontId="2" type="noConversion"/>
  </si>
  <si>
    <t>경영진에 보고된 중장기 사업계획(투자)</t>
    <phoneticPr fontId="2" type="noConversion"/>
  </si>
  <si>
    <t>App</t>
    <phoneticPr fontId="2" type="noConversion"/>
  </si>
  <si>
    <t>Application</t>
    <phoneticPr fontId="2" type="noConversion"/>
  </si>
  <si>
    <t>현금흐름할인모형 계산의 적정성 검토</t>
    <phoneticPr fontId="2" type="noConversion"/>
  </si>
  <si>
    <t>통제의존</t>
  </si>
  <si>
    <t>R1</t>
    <phoneticPr fontId="2" type="noConversion"/>
  </si>
  <si>
    <t>"엘지디스플레이㈜ CGU 손상검사 보고서"에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</si>
  <si>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</si>
  <si>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</si>
  <si>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No.</t>
    <phoneticPr fontId="2" type="noConversion"/>
  </si>
  <si>
    <t>Element Ref.</t>
    <phoneticPr fontId="2" type="noConversion"/>
  </si>
  <si>
    <t>Date Requested</t>
    <phoneticPr fontId="2" type="noConversion"/>
  </si>
  <si>
    <t>구분</t>
    <phoneticPr fontId="2" type="noConversion"/>
  </si>
  <si>
    <t>보고서 Page</t>
    <phoneticPr fontId="2" type="noConversion"/>
  </si>
  <si>
    <t>질의사항(Kor)</t>
    <phoneticPr fontId="2" type="noConversion"/>
  </si>
  <si>
    <t>답변사항</t>
    <phoneticPr fontId="2" type="noConversion"/>
  </si>
  <si>
    <t>KPMG Comment</t>
    <phoneticPr fontId="2" type="noConversion"/>
  </si>
  <si>
    <t>-</t>
    <phoneticPr fontId="2" type="noConversion"/>
  </si>
  <si>
    <t>일반</t>
    <phoneticPr fontId="2"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</si>
  <si>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</si>
  <si>
    <t>n/a</t>
  </si>
  <si>
    <t>D1</t>
  </si>
  <si>
    <t>사업계획이 회사의 경영진이 승인한 사업계획인지 여부를 확인할 수 있는 경영자 확인서를 징구하셨다면 제공 부탁드립니다.</t>
  </si>
  <si>
    <t>외부전망자료</t>
    <phoneticPr fontId="2" type="noConversion"/>
  </si>
  <si>
    <t>회사가 작성한 사업계획의 적정성에 대해서 검토하는데 활용하신 외부기관의 전망자료가 있다면 제공 부탁드립니다. (Omdia, KISLINE, 한국디스플레이산업협회 등)
 - 특히 18~20페이지 산업의 이해에 사용된 자료들을 요청드립니다.
또한, 보고서 18페이지에는 Omdia 2022 2Q 자료가 활용되어 있는데 19페이지에는 전기보고서와 동일한 Omdia 2021 2Q 자료가 전반적으로 활용된 것으로 보입니다. 19페이지 OLED 패널 시장 전망에는 21년 자료가 더 적합하다고 판단하신 이유가 있으신지요?</t>
    <phoneticPr fontId="2" type="noConversion"/>
  </si>
  <si>
    <t>본 평가업무와 관련하여, DCF의 평가방법 이외, 유사거래사례법(GTM), 유사기업배수법(GPCM) 등의 시장접근법의 검토 자료가 있다면 제공을 요청드립니다.</t>
  </si>
  <si>
    <t>CGU 구분</t>
    <phoneticPr fontId="2" type="noConversion"/>
  </si>
  <si>
    <t>전기 보고서 대비 당기 보고서상 LG디스플레이 주식회사의 CGU 구분이 변경된 것으로 확인됩니다.
(전기: Display(기타) CGU -&gt; 당기: Display CGU, Display(대형OLED) CGU)
CGU 구분 변경 배경에 대해 전반적인 설명 부탁드립니다.</t>
    <phoneticPr fontId="2" type="noConversion"/>
  </si>
  <si>
    <t>"엘지디스플레이㈜ CGU 손상검사 보고서"에 대한 KPMG Specialist 질의 - 대형 OLED</t>
    <phoneticPr fontId="2" type="noConversion"/>
  </si>
  <si>
    <t>※ 1/19 기준 질의의 보고서 page는 23년 1/11 보고서(LGD_CGU손상검토평가보고서_대형OLED(Diplay CGU 추후 보완예정)_230111) 기준으로 기재하였습니다</t>
    <phoneticPr fontId="2" type="noConversion"/>
  </si>
  <si>
    <t xml:space="preserve">평가자께서 제공받고 참고하신 사업계획 세부내역 제공 부탁드립니다. </t>
  </si>
  <si>
    <t>1. 평가보고서 상 확인할 수 있는 과거 및 향후 추정 현금흐름 세부내역을 엑셀 파일로 제공 부탁드립니다. 
2. 평가대상회사 및 해당 산업에 Covid-19가 미치는 영향은 무엇이며 이에 대하여 평가 시 어떻게 고려되었는지 질의드립니다.</t>
  </si>
  <si>
    <t>A6</t>
  </si>
  <si>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</si>
  <si>
    <t>A1</t>
  </si>
  <si>
    <t>환율</t>
    <phoneticPr fontId="2" type="noConversion"/>
  </si>
  <si>
    <t>회사가 제시한 연도별 환율 가정치 제공 부탁드립니다.
보고서 25페이지 기재된 환율 관련 가정과 관련하여, 다음 사항 포함하여 제공 부탁드립니다.
 - 8개 금융기관 및 LG경제연구소 추정 환율 전망치 (추정시점 포함) raw data</t>
    <phoneticPr fontId="2" type="noConversion"/>
  </si>
  <si>
    <t>사업계획</t>
    <phoneticPr fontId="2" type="noConversion"/>
  </si>
  <si>
    <r>
      <t xml:space="preserve">1036호 34문단은 "경영진은 과거에 추정한 현금흐름과 실제 생긴 현금흐름이 차이가 나는 이유를 분석하여 현행 현금흐름 추정의 기초가 되는 가정이 합리적인지를 검토한다. 실제 현금흐름이 창출되었을 때에는 존재하지 않았던 후속 사건이나 상황의 영향을 고려할 때 적절하다면, 경영진은 현행 현금흐름 추정의 기초가 되는 가정이 과거의 실제 결과와 일관성이 있도록 한다."라고 언급하고 있습니다.
1. 평가자께서 전기 사업계획 대비 당기 실적과의 비교분석 및 당기 사업계획의 합리성에 대해 검토하신 내용에 대해 전반적인 설명 부탁드립니다.
2. </t>
    </r>
    <r>
      <rPr>
        <b/>
        <sz val="10"/>
        <color theme="1"/>
        <rFont val="맑은 고딕"/>
        <family val="3"/>
        <charset val="129"/>
        <scheme val="minor"/>
      </rPr>
      <t xml:space="preserve">[대형OLED_#5시트 참조] </t>
    </r>
    <r>
      <rPr>
        <sz val="10"/>
        <color theme="1"/>
        <rFont val="맑은 고딕"/>
        <family val="3"/>
        <charset val="129"/>
        <scheme val="minor"/>
      </rPr>
      <t>전기 보고서와의 비교 결과 다음 사항에 대해 추가적으로 질의드립니다.
2.1. CGU변경으로 전기 "Display(기타) CGU"가 당기 "Display CGU", "Display(대형OLED) CGU"로 구분된 것으로 확인하였습니다. 이때, 전기 "Display(기타) CGU"중 Televisions_TV OLED가 당기의 "Display(대형OLED) CGU"에 해당하는 것으로 보입니다. 비교결과 19~20년 실적치의 매출액, 재료비, 출하수량 등이 전반적으로 일치하는데, 20년 매출액의 경우 약 300억원 차이가 존재합니다.
①전기 및 당기의 CGU 변경에 따른 제품군별 align에 대한 설명
②20년 매출액 차이에 대한 설명 부탁드립니다.
2.2. FY22~25 추정치가 전기 보고서 대비 변동되었습니다. 출하수량(Q) 측면에서는 전기 대비 당기에 더 낮게, 판매단가(P) 측면에서는 전기 대비 당기에 더 높게 추정되었습니다. 특히 출하수량의 경우 전기에는 FY22부터 10,000Kpcs를 넘길 것으로 추정하였으나, 당기에는 FY26에서야 10,000Kpcs를 초과할 것으로 제시되었습니다. 보고서 25페이지에서 매출액 추정시 사업계획을 준용한 것은 확인하였습니다. 다만, 전기 대비 사업계획의 변동이 상당히 유의적인 것으로 보이며, 특히 출하수량의 변동은 CAPEX와도 연결되어 FCFF에 상당한 영향을 미칠 것으로 생각됩니다. 평가자께서 시장상황의 변화 및 회사 전략의 변화 등 사업계획의 변경 배경에 대해 파악하신 부분 설명 부탁드립니다.</t>
    </r>
    <phoneticPr fontId="2" type="noConversion"/>
  </si>
  <si>
    <t>Macro Factor</t>
    <phoneticPr fontId="2" type="noConversion"/>
  </si>
  <si>
    <t>향후 현금흐름 추정에 사용하신 EIU 거시경제지표의 기준일 확인 부탁드리며, 관련 원천 자료 및 추정 시 적용된 비목별 상승률 자료 제공 부탁드립니다.
또한 인건비 가정상 국내 및 해외 법인별 임금상승률 backdata는 무엇인지 설명 및 자료 제공 부탁드립니다.</t>
    <phoneticPr fontId="2" type="noConversion"/>
  </si>
  <si>
    <t>WACC</t>
    <phoneticPr fontId="2" type="noConversion"/>
  </si>
  <si>
    <t>보고서에 포함되어 있는 Peer Group 선정 시, Screening 과정 및 대용기업 선정 시 전체 모집단 리스트에서 narrow-down하여 최종 대용기업으로까지의 검토 내역(Outlier 제거 기준 포함) 관련 Back-data와 함께 제시 부탁드립니다.</t>
    <phoneticPr fontId="2" type="noConversion"/>
  </si>
  <si>
    <t>A7</t>
  </si>
  <si>
    <t>WACC</t>
  </si>
  <si>
    <t>한국공인회계사회는 시장위험프리미엄과 별도로 규모 위험에 대해 Size Premium 가이던스를 제시하고 있는 것으로 알고 있습니다. Size Premium을 적용하지 않으신 사유에 대해서도 질의드립니다.</t>
  </si>
  <si>
    <t>FCFF 전반</t>
  </si>
  <si>
    <t>1. 평가대상회사의 현금흐름을 추정하기 위해 회사가 작성한 사업계획을 준용한 부분이 많습니다. 평가자께서 회사가 작성한 사업계획이 준용 가능하다고 판단하신 근거(인터뷰, 외부전망기관의 객관적인 자료 등을 통해 수집한 정량적, 정성적 근거) 및 적용하신 검증/확인 절차들에 대해서 가능한 한 자세하게 설명 부탁드립니다.
2. 2022년 4분기 실적 제공 부탁드립니다. 가능하시다면 CGU 추정 세부 구분과 동일하게 제공 부탁드립니다.</t>
    <phoneticPr fontId="2" type="noConversion"/>
  </si>
  <si>
    <t>12, 29~31</t>
    <phoneticPr fontId="2" type="noConversion"/>
  </si>
  <si>
    <t>매출/매출원가/재료비 추정 시 활용하신 제품군 판매 P/Q 및 제품별 재료비 P/Q 관련 세부 Back-Data 제공 요청드립니다.</t>
    <phoneticPr fontId="2" type="noConversion"/>
  </si>
  <si>
    <t>12, 29~31</t>
  </si>
  <si>
    <t>12페이지 Terminal Value상 매출액은 1% 증가하나 매출원가 및 판매관리비는 더 큰 변동률을 보입니다. 해당 사유 설명 및 Terminal Value 산출내역 요청드립니다.</t>
    <phoneticPr fontId="2" type="noConversion"/>
  </si>
  <si>
    <t>Terminal Value산출시 적용된 과거 기간 CAPEX 평균금액 Normalize 산출내역 요청드립니다.</t>
    <phoneticPr fontId="2" type="noConversion"/>
  </si>
  <si>
    <t>매출액</t>
    <phoneticPr fontId="2" type="noConversion"/>
  </si>
  <si>
    <t>매출액(출하수량 및 판매단가) 추정시 평가자께서 사업계획이 합리적으로 작성되었다고 판단하였기 때문에 사업계획을 준용하실 수 있었다고 생각됩니다. 매출액 추정치에 대해 다음 사항의 합리성에 대해 평가자께서 제품군별 Target 고객변화, 제품 mix 변화 등에 대해 회사로부터 파악하신 내용 등 보다 세부적인 설명을 부탁드립니다.
1. 출하수량
 1.1. 24년에 8,102Kpcs로 전기 대비 22.3% 크게 증가하는 이유 - 추가 공장 증설 관련 내용인지?
 1.2. 23년 출하수량 증가율 3.8%로 추정기간 중 상대적으로 부진한 이유
 1.3. 25~26년 증가율 각 12.4%, 13.2%로 지속적으로 견조할 것으로 추정되는 배경 및 27년 2%로 하락하는 이유
2. 판매단가
 2.1. 19~21년 및 22년 3분기 실적상 판매단가는 지속적으로 하락세를 보였는데, 23년 판매단가는 665천원으로 22년 4분기 646천원 대비 반등하는 이유
 2.2. LG디스플레이가 OLED시장의 주요 player로 자리하는 만큼, LGD의 판매량 증가가 시장가격 하락에도 어느정도 기여할 것으로 예상되는데, 24년 출하수량이 전기 대비 22.3%로 상당히 증가하는 반면 가격 하락은 -4.2% 수준으로 추정기간 내 다른 연도와 상대적으로 균일(25년 -5.5%, 26년 -5.3%)
 2.3. 27년 판매단가가 소폭 반등하는 이유</t>
    <phoneticPr fontId="2" type="noConversion"/>
  </si>
  <si>
    <t>A3</t>
  </si>
  <si>
    <t>재료비</t>
    <phoneticPr fontId="2" type="noConversion"/>
  </si>
  <si>
    <t>1. 고객별 재료비 수량, 단가 산출 세부내역 요청드립니다
2. 기술 내재화에 따른 재료비의 가공비 전환효과에 대해 보충 설명 부탁드립니다. 
3. 19~22.3Q 실적 재료비율은 44.3%에서 41%까지 점진적으로 하락한 것으로 확인됩니다. 31페이지에서 기재해 주신 바와 같이, 이는 수율 개선 및 기술 내재화에 따른 가공비 전환효과 등에 기인했을 것으로 생각됩니다. 동시에, 해당 효과를 발생시키기 위해 회사는 연구 및 설비 등에 대한 지속적인 투자를 집행해 왔을 것으로 생각됩니다. 과거에 개선 노력은 주로 어떤 비용에서 발생하였고, 추정시에는 어느 비용 또는 CAPEX 투자에 얼만큼의 금액으로 반영된 것인지 질의드립니다.
4. 또한 현재 41%수준의 재료비율이 27년 34.8% 수준까지 상당히 하락하는데, 주로 어떤 제품 및 기술 개선 등에서 기인하는 것인지 31페이지 설명 외에 사업계획에 대해 더 구체적으로 파악하신 바 있으시다면, 설명 부탁드립니다.</t>
    <phoneticPr fontId="2" type="noConversion"/>
  </si>
  <si>
    <t>노무비</t>
    <phoneticPr fontId="2" type="noConversion"/>
  </si>
  <si>
    <t>1. 노무비 산출 세부내역(인원수, 인당인건비) 및 CGU별 배부 산출 세부내역요청드립니다.</t>
    <phoneticPr fontId="2" type="noConversion"/>
  </si>
  <si>
    <t>변동비성 제조경비</t>
    <phoneticPr fontId="2" type="noConversion"/>
  </si>
  <si>
    <t>1. 변동비성 제조경비 세부 계정별 추정 세부내역 요청드립니다.
2. 20~22.3Q에 외주가공비가 (-)로 집계된 이유에 대해 설명 부탁드립니다. 또한, 로열티의 경우 22.3Q (-)로 집계된 이유 및 향후 미발생 가정한 이유에 대해서도 설명 부탁드립니다. 
3. Spare Parts, Dummy Glass 비용의 nature에 대해 설명 부탁드립니다.
4. 각 계정별로 전반적으로 '21년의 매출액 대비 비율을 적용하신 것으로 파악하였습니다. 19~22.3Q 실적의 매출액 대비 변동비 비율은 '21년에 가장 낮은 수준(4.1%)을 보이고 있으며, '22.3Q의 경우 5.1%로 전년 대비 상승세를 보여주고 있습니다.
 4.1. '21년 대비 '22년의 변동비 비율 증가 원인은 무엇이었는지요? '22년 글로벌 물가 상승등에 기인하였다고 볼 수 있을지 평가자께서 파악하고 계신 바에 대해 설명 부탁드립니다.
 4.2. 변동비 중 가장 큰 부분을 차지하는 Spare Parts의 경우 매출액 대비 비율이 21년 2.6%에서 22년 3분기까지 3.9%로 상당히 상승하였습니다. '22년의 변동비 비율 증가가 보다 더 최신의 회사 상황을 반영하고 있지는 않은지요? 각 계정별로 '21년 비율이 더 적절하다고 판단하신 배경에 대해 설명 부탁드립니다.</t>
    <phoneticPr fontId="2" type="noConversion"/>
  </si>
  <si>
    <t>고정비성 제조경비</t>
    <phoneticPr fontId="2" type="noConversion"/>
  </si>
  <si>
    <t>1. 고정비성 제조경비 세부 계정별 추정 세부내역 요청드립니다.
2. 수도광열비의 경우 생산량에 비례해서 발생할 것으로 생각되는데 고정비로 분류하신 배경에 대해 설명 부탁드립니다.
3. '21년 지급수수료가 (-)로 집계된 이유에 대해 설명 부탁드립니다.
4. 환경안전수수료의 nature 및 21년부터 크게 증가한 이유에 대해 설명 부탁드립니다.</t>
    <phoneticPr fontId="2" type="noConversion"/>
  </si>
  <si>
    <t>기타매출원가</t>
    <phoneticPr fontId="2" type="noConversion"/>
  </si>
  <si>
    <t>타계정대체, 재고변동 등이라고 설명되어 있는데 보다 구체적인 설명 부탁드리며, 산출 세부내역 또한 요청드립니다.</t>
    <phoneticPr fontId="2" type="noConversion"/>
  </si>
  <si>
    <t>판관비_인건비</t>
    <phoneticPr fontId="2" type="noConversion"/>
  </si>
  <si>
    <t>인건비 산출 세부내역(인원수, 인당 인건비) 및 CGU별 배부 산출 세부내역 요청드립니다.</t>
    <phoneticPr fontId="2" type="noConversion"/>
  </si>
  <si>
    <t>판관비_변동비</t>
    <phoneticPr fontId="2" type="noConversion"/>
  </si>
  <si>
    <t xml:space="preserve">1. 변동비 세부 계정별 추정 세부내역 요청드립니다.
2. 운반비 및 AS비 추정시 과거 매출액 대비 비율이 각각 다른 기간의 평균비율을 적용하신 것인지요? 그렇다면 다른 기간의 평균을 적용하신 이유에 대해 질의드립니다.
</t>
    <phoneticPr fontId="2" type="noConversion"/>
  </si>
  <si>
    <t>판관비_고정비</t>
    <phoneticPr fontId="2" type="noConversion"/>
  </si>
  <si>
    <t>1. 고정비 세부 계정별 추정 세부내역 요청드립니다.
2. 판매보증비의 경우 21~22.3Q (-)로 집계된 이유 설명 부탁드립니다.</t>
    <phoneticPr fontId="2" type="noConversion"/>
  </si>
  <si>
    <t>연구개발비</t>
    <phoneticPr fontId="2" type="noConversion"/>
  </si>
  <si>
    <t>1. 연구개발비 세부 추정내역 요청드립니다.
2. 추정시 '21년 매출액 대비 비율을 추정기간 동안 적용하신 이유에 대해 질의드립니다. 위 변동비성 제조경비의 12-4번 질의와 마찬가지로, 21년 연구개발비의 매출액 대비 비율은 다른 기간보다 낮은 수준(3.4%)인 것으로 보입니다. 한편, 재료비의 10-3, 10-4번 질의와 같은 맥락에서 재료비율의 개선을 위해 연구 등에 대한 투자가 지속적으로 발생하여야 할 것으로 생각됩니다. 엄밀한 1:1대응은 되지 않겠으나 19~20년 상대적으로 높은 비율의 연구개발비가 발생하였을 때 보다 높은 수준의 재료비율 개선(44.3% -&gt; 41.9%)이 발생했습니다. 이러한 상황을 종합적으로 고려한다면 지속적인 재료비율 개선을 위해 일정 수준 이상의 연구개발비 발생이 전제되어야 할 것 같은데, 참고 가능한 실적기간 중 비율 측면에서나 절대적인 금액에서나 가장 지출이 적었던 '21년을 적용하신 이유가 있으신지요?</t>
    <phoneticPr fontId="2" type="noConversion"/>
  </si>
  <si>
    <t>A4</t>
  </si>
  <si>
    <t>감가상각비, CAPEX</t>
    <phoneticPr fontId="2" type="noConversion"/>
  </si>
  <si>
    <t>38~39</t>
    <phoneticPr fontId="2" type="noConversion"/>
  </si>
  <si>
    <r>
      <t xml:space="preserve">1. 자본적지출 유/무형자산, 신규투자, 경상투자, 사용권자산, 개발비, 기타 각 항목별 세부 투자내역 요청드립니다. 또한, 감가상각비 추정 세부내역도 요청드립니다.
2. 신규투자, 경상투자의 성격에 대해 설명 부탁드립니다. 
3. </t>
    </r>
    <r>
      <rPr>
        <b/>
        <sz val="10"/>
        <color theme="1"/>
        <rFont val="맑은 고딕"/>
        <family val="3"/>
        <charset val="129"/>
        <scheme val="minor"/>
      </rPr>
      <t xml:space="preserve">[대형OLED_#25 시트 참조] </t>
    </r>
    <r>
      <rPr>
        <sz val="10"/>
        <color theme="1"/>
        <rFont val="맑은 고딕"/>
        <family val="3"/>
        <charset val="129"/>
        <scheme val="minor"/>
      </rPr>
      <t>회사제시 사업계획상 투자금액을 capex에 준용하는 것이 타당하다고 판단하신 이유에 대해 설명 부탁드립니다. 
39페이지에서 기존자산 감가상각비가 추정기간 후반까지 급격히 줄어들고 있습니다. 한편 신규투자 및 경상투자에 따른 감가상각비 발생액은 기존자산에 비해 매우 작은 수준입니다. 본 보고서의 매출 및 원가 추정상 출하수량은 지속적으로 증가하고 있으며, 재료비율은 지속적으로 개선되고 있습니다.
설비산업인 디스플레이 제조업의 특성상 일정 규모의 생산량을 유지하기 위해 일정 규모 이상의 고정자산이 전제되어야 할 것으로 생각됩니다. 매출 추정상 출하수량이 지속적으로 증가하기 때문에, 출하수량 당 감가상각비 규모는 27년 47천원까지 감소합니다. 출하수량 당 감가비가 생산능력을 효과적으로 반영하지는 않겠으나, projection에 있어 과거와 미래 추정간의 정합성을 판단하는 데에는 활용될 수 있을 것입니다. 또한 실적치상 19 -&gt; 21년간 출하수량이 134% 증가하는 동안 감가비도 19년 5.5천억원 수준에서 21년 1.5조원으로 169% 증가하였습니다. 생산량 증가를 위해 유무형자산의 규모가 증가해야 한다는 의미로 해석됩니다.
한편 Terminal Value 산출시에는 1.1조원 수준의 CAPEX 및 감가비가 반영되어 있으며, 이는 과거 기간 CAPEX 평균 금액을 통해 Normalized 된 금액이라고 기재되어 있습니다. 과거 기간 CAPEX가 1.1조원 수준인 반면 추정기간 내 연평균 CAPEX는 3천억원 수준입니다.
보고서상 상각비 및 CAPEX를 통해 추정기간 내 유무형자산 장부가액을 역산한 결과, 22년 3분기 7.5조원 수준에서 27년 3.3조원(22년 3분기의 43.8% 수준)까지 감소합니다. 평가기준일 대비 50% 이하로 감소한 고정자산이 10,000Kpcs의 생산량을 충족시킬 수 있는 것인지요? CAPEX는 FCFF에 직접적인 영향을 미침에 따라 지분가치 산출에 중요한 영향을 줄 것으로 생각되는데, 회사의 사업계획이 타당하다고 판단하신 평가자의 의견 부탁드립니다.</t>
    </r>
    <phoneticPr fontId="2" type="noConversion"/>
  </si>
  <si>
    <t>A5</t>
  </si>
  <si>
    <t>순운전자본</t>
    <phoneticPr fontId="2" type="noConversion"/>
  </si>
  <si>
    <t>당기 보고서</t>
    <phoneticPr fontId="2" type="noConversion"/>
  </si>
  <si>
    <t>질의 5-2.1.</t>
    <phoneticPr fontId="2" type="noConversion"/>
  </si>
  <si>
    <t>실적치 차이 질의</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</si>
  <si>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백만원</t>
    </r>
  </si>
  <si>
    <t>FY19A</t>
  </si>
  <si>
    <t>FY20A</t>
  </si>
  <si>
    <t>FY21A</t>
  </si>
  <si>
    <t>9m22A</t>
  </si>
  <si>
    <t>3m22F</t>
  </si>
  <si>
    <t>FY23F</t>
  </si>
  <si>
    <t>FY24F</t>
  </si>
  <si>
    <t>FY25F</t>
  </si>
  <si>
    <t>FY26F</t>
  </si>
  <si>
    <t>FY27F</t>
  </si>
  <si>
    <t>비교</t>
    <phoneticPr fontId="2" type="noConversion"/>
  </si>
  <si>
    <t>매출액</t>
  </si>
  <si>
    <t>출하수량</t>
  </si>
  <si>
    <t>전기</t>
    <phoneticPr fontId="2" type="noConversion"/>
  </si>
  <si>
    <t>판매단가</t>
  </si>
  <si>
    <t>당기</t>
    <phoneticPr fontId="2" type="noConversion"/>
  </si>
  <si>
    <t>diff</t>
    <phoneticPr fontId="2" type="noConversion"/>
  </si>
  <si>
    <t>&lt;&lt; 재료비, 출하수량, 재료비 단가는 모두 동일한데 FY20 매출액만 다른 이유 설명 부탁드립니다.</t>
    <phoneticPr fontId="2" type="noConversion"/>
  </si>
  <si>
    <t>출하수량</t>
    <phoneticPr fontId="2" type="noConversion"/>
  </si>
  <si>
    <t>재료비</t>
  </si>
  <si>
    <t>재료비단가</t>
  </si>
  <si>
    <t>판매단가</t>
    <phoneticPr fontId="2" type="noConversion"/>
  </si>
  <si>
    <t>전기 보고서</t>
    <phoneticPr fontId="2" type="noConversion"/>
  </si>
  <si>
    <t>FY18A</t>
  </si>
  <si>
    <t>9m21A</t>
  </si>
  <si>
    <t>3m21F</t>
  </si>
  <si>
    <t>FY22F</t>
  </si>
  <si>
    <t>Televisions</t>
  </si>
  <si>
    <t>1. TV LCD</t>
  </si>
  <si>
    <t>2. TV OLED</t>
  </si>
  <si>
    <t>IT</t>
  </si>
  <si>
    <t>재료비 단가</t>
    <phoneticPr fontId="2" type="noConversion"/>
  </si>
  <si>
    <t>1. MNT</t>
  </si>
  <si>
    <t>2. NBPC</t>
  </si>
  <si>
    <t>3. Industrial</t>
  </si>
  <si>
    <t>4. Tablet</t>
  </si>
  <si>
    <t>Mobile</t>
  </si>
  <si>
    <t>1. Mobile LCD</t>
  </si>
  <si>
    <t>2. Mobile OLED</t>
  </si>
  <si>
    <t>3. Auto</t>
  </si>
  <si>
    <t>질의 5-2.2.</t>
    <phoneticPr fontId="2" type="noConversion"/>
  </si>
  <si>
    <t>합계</t>
  </si>
  <si>
    <t>전기 대비 당기 사업계획 변경 질의</t>
    <phoneticPr fontId="2" type="noConversion"/>
  </si>
  <si>
    <t>FY22</t>
    <phoneticPr fontId="2" type="noConversion"/>
  </si>
  <si>
    <t>FY23</t>
    <phoneticPr fontId="2" type="noConversion"/>
  </si>
  <si>
    <t>FY24</t>
    <phoneticPr fontId="2" type="noConversion"/>
  </si>
  <si>
    <t>FY25</t>
    <phoneticPr fontId="2" type="noConversion"/>
  </si>
  <si>
    <t>FY26</t>
    <phoneticPr fontId="2" type="noConversion"/>
  </si>
  <si>
    <r>
      <t>단위</t>
    </r>
    <r>
      <rPr>
        <b/>
        <vertAlign val="superscript"/>
        <sz val="10"/>
        <color rgb="FFFFFFFF"/>
        <rFont val="맑은 고딕"/>
        <family val="3"/>
        <charset val="129"/>
        <scheme val="minor"/>
      </rPr>
      <t>: K pcs</t>
    </r>
  </si>
  <si>
    <t>&lt;&lt; 전기 대비 당기 사업계획상 출하수량이 30~40% 감소한 배경</t>
    <phoneticPr fontId="2" type="noConversion"/>
  </si>
  <si>
    <t>&lt;&lt; 전기 대비 당기 사업계획상 판매단가는 전반적으로 상승한 배경</t>
    <phoneticPr fontId="2" type="noConversion"/>
  </si>
  <si>
    <t>check</t>
    <phoneticPr fontId="2" type="noConversion"/>
  </si>
  <si>
    <t>단가</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</si>
  <si>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천원</t>
    </r>
  </si>
  <si>
    <t>-</t>
  </si>
  <si>
    <t>대형OLED CGU 유무형자산 규모 (역산)</t>
    <phoneticPr fontId="2" type="noConversion"/>
  </si>
  <si>
    <t>추정치</t>
    <phoneticPr fontId="2" type="noConversion"/>
  </si>
  <si>
    <t>2022.10~12</t>
    <phoneticPr fontId="2" type="noConversion"/>
  </si>
  <si>
    <t>장부가액</t>
    <phoneticPr fontId="2" type="noConversion"/>
  </si>
  <si>
    <t>유형자산</t>
    <phoneticPr fontId="2" type="noConversion"/>
  </si>
  <si>
    <t>무형자산</t>
    <phoneticPr fontId="2" type="noConversion"/>
  </si>
  <si>
    <t>감가상각비</t>
    <phoneticPr fontId="2" type="noConversion"/>
  </si>
  <si>
    <t>19~22.09 실적은 보고서 30, 34페이지상 감가상각비 합계</t>
    <phoneticPr fontId="2" type="noConversion"/>
  </si>
  <si>
    <t>CAPEX</t>
    <phoneticPr fontId="2" type="noConversion"/>
  </si>
  <si>
    <t>감가상각비 대비 CAPEX</t>
    <phoneticPr fontId="2" type="noConversion"/>
  </si>
  <si>
    <t>출하수량 (Kpcs)</t>
    <phoneticPr fontId="2" type="noConversion"/>
  </si>
  <si>
    <t>출하수량 당 감가상각비 규모</t>
    <phoneticPr fontId="2" type="noConversion"/>
  </si>
  <si>
    <t>(천원)</t>
    <phoneticPr fontId="2" type="noConversion"/>
  </si>
  <si>
    <t>보고서 38, 39페이지</t>
    <phoneticPr fontId="2" type="noConversion"/>
  </si>
  <si>
    <t>단위: 백만원</t>
  </si>
  <si>
    <t>유형자산 CAPEX</t>
  </si>
  <si>
    <t>신규투자</t>
  </si>
  <si>
    <t>경상투자</t>
  </si>
  <si>
    <t>사용권자산</t>
  </si>
  <si>
    <t>무형자산 CAPEX</t>
  </si>
  <si>
    <t>개발비</t>
  </si>
  <si>
    <t>기타</t>
  </si>
  <si>
    <t>유형자산 감가상각비</t>
  </si>
  <si>
    <t>신규투자 감가상각비</t>
  </si>
  <si>
    <t>경상투자 감가상각비</t>
  </si>
  <si>
    <t>기존 자산 감가상각비</t>
  </si>
  <si>
    <t>사용권자산 상각비</t>
  </si>
  <si>
    <t>무형자산 감가상각비</t>
  </si>
  <si>
    <t>매출원가성 감가상각비</t>
  </si>
  <si>
    <t>판관비성 감가상각비</t>
  </si>
  <si>
    <t>보고서 17페이지</t>
    <phoneticPr fontId="2" type="noConversion"/>
  </si>
  <si>
    <t>CGU별 재무상태표(연결기준 Sep22A)</t>
  </si>
  <si>
    <t>조명</t>
  </si>
  <si>
    <t>AD PO</t>
  </si>
  <si>
    <t>대형 OLED</t>
  </si>
  <si>
    <t>Display</t>
  </si>
  <si>
    <t>전사 합산</t>
  </si>
  <si>
    <t>현금 및  현금성자산</t>
  </si>
  <si>
    <t>매출채권</t>
  </si>
  <si>
    <t>재고자산</t>
  </si>
  <si>
    <t>선급비용</t>
  </si>
  <si>
    <t>유형자산</t>
  </si>
  <si>
    <t>무형자산</t>
  </si>
  <si>
    <t>기타 채권 등</t>
  </si>
  <si>
    <t>자산총계</t>
  </si>
  <si>
    <t>매입채무</t>
  </si>
  <si>
    <t>선수금</t>
  </si>
  <si>
    <t>미지급금</t>
  </si>
  <si>
    <t>미지급비용</t>
  </si>
  <si>
    <t>차입금</t>
  </si>
  <si>
    <t>기타 부채</t>
  </si>
  <si>
    <t>부채총계</t>
  </si>
  <si>
    <t>자본총계</t>
  </si>
  <si>
    <t>부채및자본총계</t>
  </si>
  <si>
    <t>순운전자본</t>
  </si>
  <si>
    <t>9m22F</t>
    <phoneticPr fontId="2" type="noConversion"/>
  </si>
  <si>
    <t>3m22F</t>
    <phoneticPr fontId="2" type="noConversion"/>
  </si>
  <si>
    <t>운전자산</t>
  </si>
  <si>
    <t>운전부채</t>
  </si>
  <si>
    <t>순운전자본의 변동 (재계산)</t>
    <phoneticPr fontId="2" type="noConversion"/>
  </si>
  <si>
    <t>순운전자본의 변동 (보고서)</t>
    <phoneticPr fontId="2" type="noConversion"/>
  </si>
  <si>
    <t>&lt;&lt; 차이 확인 요청드립니다.</t>
    <phoneticPr fontId="2" type="noConversion"/>
  </si>
  <si>
    <t>보고서 40페이지</t>
    <phoneticPr fontId="2" type="noConversion"/>
  </si>
  <si>
    <t>▼  from 보고서 17페이지</t>
    <phoneticPr fontId="2" type="noConversion"/>
  </si>
  <si>
    <t>After 27F</t>
  </si>
  <si>
    <t>순운전자본의 변동</t>
  </si>
  <si>
    <t>회전기일</t>
  </si>
  <si>
    <t>"엘지디스플레이㈜ CGU 손상검사 보고서"에 대한 KPMG Specialist 질의 - Display CGU</t>
    <phoneticPr fontId="2" type="noConversion"/>
  </si>
  <si>
    <t>보고서 업데이트 후 질의 예정</t>
    <phoneticPr fontId="2" type="noConversion"/>
  </si>
  <si>
    <t xml:space="preserve">가능한 CGU별로 구분하여 요청드립니다.
1. 평가대상회사의 평가시점 및 결산시점별 재무상태표 제공 부탁드립니다.
- 2019년~2021년 12월말
- 2022년 9월말
2. 평가대상회사의 평가에 적용하신 평가시점 이전 과거 손익계산서 제공 부탁드립니다. 또한 2022년 4분기 실적 확인을 위해 2022년 4분기 손익계산서도 제공 부탁드립니다. 
- 2019년~2021년 12개월
- 2022년 3분기(누적) 9개월
- 2022년 4분기 3개월
</t>
    <phoneticPr fontId="2" type="noConversion"/>
  </si>
  <si>
    <r>
      <rPr>
        <b/>
        <sz val="10"/>
        <color theme="1"/>
        <rFont val="맑은 고딕"/>
        <family val="3"/>
        <charset val="129"/>
        <scheme val="minor"/>
      </rPr>
      <t>[대형OLED_#26 시트 참조]</t>
    </r>
    <r>
      <rPr>
        <sz val="10"/>
        <color theme="1"/>
        <rFont val="맑은 고딕"/>
        <family val="3"/>
        <charset val="129"/>
        <scheme val="minor"/>
      </rPr>
      <t xml:space="preserve">
1. 순운전자본 계정별 산출 세부내역 요청드립니다.
2. 회사의 순운전자본 계정별 회수/지급 정책 설명 및 19~22.3Q의 각 계정별 기간별 회전율 자료 요청드립니다.
3. 재고자산의 경우 회전기일이 3m22F 149일에서 이후 59일로 크게 변화하는 이유, 이로 인해 3m23F 1.17조원에서 23년 4.5천억원으로 급감하는 이유 질의드립니다.
 - 만약 최근 대형OLED CGU의 재고자산이 증가하여 정상적인 수준으로의 회귀를 가정한 것이라면, 재고자산 평가손실의 반영 가능성은 없는 것인지도 함께 질의드립니다.
4. 17페이지 CGU별 재무상태표상 22년 3분기 대비 22년 말 변동에 대해 다음사항 질의드립니다.
4.1. 선급비용이 240억원에서 93억원으로 감소하는 이유
4.2. 선수금이 4억원에서 94억원으로 증가하는 이유
4.3. 17페이지의 순운전자본 잔액 대비 40페이지 22년말 잔액 재계산 결과 순운전자본의 변동이 542,390백만원이 아닌 470,634백만원으로 산출되는데, 차이 확인 요청드립니다.</t>
    </r>
    <phoneticPr fontId="2" type="noConversion"/>
  </si>
  <si>
    <t>비교대상장부가액</t>
    <phoneticPr fontId="2" type="noConversion"/>
  </si>
  <si>
    <t>DCF 평가결과에 반영된 각 CGU별 비교대상장부가액 세부내역 요청드립니다.</t>
    <phoneticPr fontId="2" type="noConversion"/>
  </si>
  <si>
    <t>※ 1/19 기준 질의의 보고서 page는 23년 1/11 보고서(LGD_CGU손상검토평가보고서_대형OLED(Diplay CGU 추후 보완예정)_230111) 기준으로 기재하였습니다</t>
  </si>
  <si>
    <t>A2</t>
  </si>
  <si>
    <t>시장위험프리미엄을 '22년 6월 한국공인회계사회에서 발표한 '한국의 시장위험 프리미엄 가이던스' 7~9% 중 중간값인 8%로 선택하신 구체적인 사유가 있는지 질의드립니다. 또한 한공회 가이던스가 아닌 전기와 동일한 기준의 MRP를 적용시 MRP 및 WACC는 어떻게 산출되는지도 질의드립니다.</t>
    <phoneticPr fontId="2" type="noConversion"/>
  </si>
  <si>
    <t>1. 선정하신 유사회사들의 관측베타 캡처화면 제공 부탁드립니다. 
2. 선정하신 유사회사들의 Unlevered Beta 산정시 적용하신 Market Cap., IBD, Tax rate 세부 내역 및 Source 제공 부탁드립니다. Market Cap 선정 시 비지배지분을 가산하였다면 관련 데이터 및 Source 또한 제공 부탁드립니다. 특히, Japan Display Inc.의 Debt/EV 값의 경우 보고서에 기재된 값(21.64%)이 저희가 CIQ를 통해 확인한 값(35.82%)과 유의적인 차이가 나는 것으로 보여지는데, 다시 한번 검토 부탁드립니다. 전기에 평가자와 저희측 간에 Japan Display Inc가 발행한 class A~D 우선주를 Market Cap에 포함해야할지 여부에 대해 질의가 오고갔었는데, 당기 보고서에서는 해당 우선주를 Market Cap에 포함하셨는지 질의드립니다.
3. 관측베타 조회 시 5년 Weekly 기준을 사용하신 사유에 대하여 질의 드립니다.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</si>
</sst>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Red]\(#,##0\);&quot;-&quot;"/>
    <numFmt numFmtId="177" formatCode="0.0%"/>
  </numFmts>
  <fonts count="30" x14ac:knownFonts="1">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0"/>
      <color rgb="FF000000"/>
      <name val="맑은 고딕"/>
      <family val="3"/>
      <charset val="129"/>
      <scheme val="minor"/>
    </font>
    <font>
      <sz val="9"/>
      <color rgb="FF000000"/>
      <name val="맑은 고딕"/>
      <family val="1"/>
      <charset val="129"/>
      <scheme val="minor"/>
    </font>
    <font>
      <sz val="9"/>
      <color rgb="FF000000"/>
      <name val="맑은 고딕"/>
      <family val="3"/>
      <charset val="129"/>
      <scheme val="minor"/>
    </font>
    <font>
      <sz val="11"/>
      <color theme="1"/>
      <name val="맑은 고딕"/>
      <family val="2"/>
      <charset val="129"/>
      <scheme val="minor"/>
    </font>
    <font>
      <sz val="11"/>
      <color theme="1"/>
      <name val="맑은 고딕"/>
      <family val="2"/>
      <scheme val="minor"/>
    </font>
    <font>
      <b/>
      <i/>
      <sz val="16"/>
      <color rgb="FFFF0000"/>
      <name val="맑은 고딕"/>
      <family val="3"/>
      <charset val="129"/>
      <scheme val="minor"/>
    </font>
    <font>
      <i/>
      <sz val="11"/>
      <color rgb="FFFF0000"/>
      <name val="맑은 고딕"/>
      <family val="3"/>
      <charset val="129"/>
      <scheme val="minor"/>
    </font>
    <font>
      <i/>
      <u/>
      <sz val="11"/>
      <color rgb="FFFF0000"/>
      <name val="맑은 고딕"/>
      <family val="3"/>
      <charset val="129"/>
      <scheme val="minor"/>
    </font>
    <font>
      <b/>
      <sz val="11"/>
      <color theme="1"/>
      <name val="맑은 고딕"/>
      <family val="3"/>
      <scheme val="minor"/>
    </font>
    <font>
      <b/>
      <sz val="11"/>
      <color theme="1"/>
      <name val="맑은 고딕"/>
      <family val="2"/>
      <scheme val="minor"/>
    </font>
    <font>
      <sz val="8"/>
      <name val="맑은 고딕"/>
      <family val="3"/>
      <charset val="129"/>
      <scheme val="minor"/>
    </font>
    <font>
      <b/>
      <i/>
      <sz val="12"/>
      <color rgb="FFFFFFFF"/>
      <name val="맑은 고딕"/>
      <family val="3"/>
      <charset val="129"/>
      <scheme val="minor"/>
    </font>
    <font>
      <i/>
      <sz val="12"/>
      <color rgb="FFFFFFFF"/>
      <name val="맑은 고딕"/>
      <family val="3"/>
      <charset val="129"/>
      <scheme val="minor"/>
    </font>
    <font>
      <i/>
      <sz val="12"/>
      <color theme="1"/>
      <name val="맑은 고딕"/>
      <family val="3"/>
      <charset val="129"/>
      <scheme val="minor"/>
    </font>
    <font>
      <b/>
      <sz val="11"/>
      <color rgb="FF000000"/>
      <name val="맑은 고딕"/>
      <family val="2"/>
      <scheme val="minor"/>
    </font>
    <font>
      <b/>
      <sz val="11"/>
      <color theme="0"/>
      <name val="맑은 고딕"/>
      <family val="2"/>
      <scheme val="minor"/>
    </font>
    <font>
      <b/>
      <sz val="10"/>
      <color theme="1"/>
      <name val="맑은 고딕"/>
      <family val="3"/>
      <charset val="129"/>
      <scheme val="minor"/>
    </font>
    <font>
      <b/>
      <vertAlign val="superscript"/>
      <sz val="10"/>
      <color rgb="FFFFFFFF"/>
      <name val="맑은 고딕"/>
      <family val="3"/>
      <charset val="129"/>
      <scheme val="minor"/>
    </font>
    <font>
      <b/>
      <sz val="10"/>
      <color rgb="FF000000"/>
      <name val="맑은 고딕"/>
      <family val="3"/>
      <charset val="129"/>
      <scheme val="minor"/>
    </font>
    <font>
      <b/>
      <sz val="10"/>
      <color rgb="FF313131"/>
      <name val="맑은 고딕"/>
      <family val="3"/>
      <charset val="129"/>
      <scheme val="minor"/>
    </font>
    <font>
      <sz val="10"/>
      <name val="맑은 고딕"/>
      <family val="3"/>
      <charset val="129"/>
      <scheme val="minor"/>
    </font>
    <font>
      <b/>
      <i/>
      <sz val="10"/>
      <color theme="1"/>
      <name val="맑은 고딕"/>
      <family val="3"/>
      <charset val="129"/>
      <scheme val="minor"/>
    </font>
    <font>
      <i/>
      <sz val="10"/>
      <color theme="1"/>
      <name val="맑은 고딕"/>
      <family val="3"/>
      <charset val="129"/>
      <scheme val="minor"/>
    </font>
    <font>
      <sz val="10"/>
      <color theme="1"/>
      <name val="맑은 고딕"/>
      <family val="2"/>
      <charset val="129"/>
      <scheme val="minor"/>
    </font>
  </fonts>
  <fills count="19">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
      <patternFill patternType="solid">
        <fgColor rgb="FFE36877"/>
        <bgColor indexed="64"/>
      </patternFill>
    </fill>
    <fill>
      <patternFill patternType="solid">
        <fgColor rgb="FF5D98CF"/>
      </patternFill>
    </fill>
    <fill>
      <patternFill patternType="solid">
        <fgColor rgb="FF7030A0"/>
        <bgColor indexed="64"/>
      </patternFill>
    </fill>
    <fill>
      <patternFill patternType="solid">
        <fgColor rgb="FF808080"/>
        <bgColor indexed="64"/>
      </patternFill>
    </fill>
    <fill>
      <patternFill patternType="solid">
        <fgColor rgb="FFDFDFDF"/>
        <bgColor indexed="64"/>
      </patternFill>
    </fill>
    <fill>
      <patternFill patternType="solid">
        <fgColor rgb="FF2D2D38"/>
        <bgColor indexed="64"/>
      </patternFill>
    </fill>
    <fill>
      <patternFill patternType="solid">
        <fgColor rgb="FFD1D1D4"/>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00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s>
  <borders count="40">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dotted">
        <color rgb="FF005EB8"/>
      </top>
      <bottom style="dotted">
        <color rgb="FF005EB8"/>
      </bottom>
      <diagonal/>
    </border>
    <border>
      <left style="thin">
        <color rgb="FF002060"/>
      </left>
      <right style="thin">
        <color rgb="FF002060"/>
      </right>
      <top style="dotted">
        <color rgb="FF0070C0"/>
      </top>
      <bottom style="dotted">
        <color rgb="FF0070C0"/>
      </bottom>
      <diagonal/>
    </border>
    <border>
      <left style="thin">
        <color rgb="FF002060"/>
      </left>
      <right style="thin">
        <color rgb="FF002060"/>
      </right>
      <top/>
      <bottom/>
      <diagonal/>
    </border>
    <border>
      <left style="thin">
        <color rgb="FF005EB8"/>
      </left>
      <right style="thin">
        <color rgb="FF0070C0"/>
      </right>
      <top style="dotted">
        <color rgb="FF005EB8"/>
      </top>
      <bottom style="dotted">
        <color rgb="FF005EB8"/>
      </bottom>
      <diagonal/>
    </border>
    <border>
      <left style="thin">
        <color rgb="FF0070C0"/>
      </left>
      <right style="thin">
        <color rgb="FF0070C0"/>
      </right>
      <top style="dotted">
        <color rgb="FF0070C0"/>
      </top>
      <bottom style="dotted">
        <color rgb="FF0070C0"/>
      </bottom>
      <diagonal/>
    </border>
    <border>
      <left style="thin">
        <color rgb="FF002060"/>
      </left>
      <right style="thin">
        <color rgb="FF002060"/>
      </right>
      <top/>
      <bottom style="dotted">
        <color rgb="FF00206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636363"/>
      </bottom>
      <diagonal/>
    </border>
    <border>
      <left/>
      <right/>
      <top style="thin">
        <color rgb="FF636363"/>
      </top>
      <bottom style="thin">
        <color rgb="FF636363"/>
      </bottom>
      <diagonal/>
    </border>
    <border>
      <left/>
      <right/>
      <top style="thin">
        <color rgb="FF636363"/>
      </top>
      <bottom/>
      <diagonal/>
    </border>
    <border>
      <left/>
      <right/>
      <top/>
      <bottom style="dotted">
        <color rgb="FF00338D"/>
      </bottom>
      <diagonal/>
    </border>
    <border>
      <left/>
      <right/>
      <top/>
      <bottom style="thin">
        <color rgb="FF00338D"/>
      </bottom>
      <diagonal/>
    </border>
    <border>
      <left style="thin">
        <color rgb="FF00338D"/>
      </left>
      <right/>
      <top style="thin">
        <color rgb="FF00338D"/>
      </top>
      <bottom style="thin">
        <color rgb="FF00338D"/>
      </bottom>
      <diagonal/>
    </border>
    <border>
      <left/>
      <right/>
      <top style="thin">
        <color rgb="FF00338D"/>
      </top>
      <bottom style="thin">
        <color rgb="FF00338D"/>
      </bottom>
      <diagonal/>
    </border>
    <border>
      <left/>
      <right style="thin">
        <color rgb="FF00338D"/>
      </right>
      <top style="thin">
        <color rgb="FF00338D"/>
      </top>
      <bottom style="thin">
        <color rgb="FF00338D"/>
      </bottom>
      <diagonal/>
    </border>
    <border>
      <left style="medium">
        <color rgb="FFFFC000"/>
      </left>
      <right style="medium">
        <color rgb="FFFFC000"/>
      </right>
      <top style="medium">
        <color rgb="FFFFC000"/>
      </top>
      <bottom style="thin">
        <color rgb="FF636363"/>
      </bottom>
      <diagonal/>
    </border>
    <border>
      <left style="medium">
        <color rgb="FFFFC000"/>
      </left>
      <right style="medium">
        <color rgb="FFFFC000"/>
      </right>
      <top style="thin">
        <color rgb="FF636363"/>
      </top>
      <bottom style="thin">
        <color rgb="FF636363"/>
      </bottom>
      <diagonal/>
    </border>
    <border>
      <left style="medium">
        <color rgb="FFFFC000"/>
      </left>
      <right style="medium">
        <color rgb="FFFFC000"/>
      </right>
      <top style="thin">
        <color rgb="FF636363"/>
      </top>
      <bottom style="medium">
        <color rgb="FFFFC000"/>
      </bottom>
      <diagonal/>
    </border>
    <border>
      <left style="thin">
        <color rgb="FF005EB8"/>
      </left>
      <right style="thin">
        <color indexed="64"/>
      </right>
      <top style="dotted">
        <color rgb="FF005EB8"/>
      </top>
      <bottom style="dotted">
        <color rgb="FF005EB8"/>
      </bottom>
      <diagonal/>
    </border>
  </borders>
  <cellStyleXfs count="3">
    <xf numFmtId="0" fontId="0" fillId="0" borderId="0">
      <alignment vertical="center"/>
    </xf>
    <xf numFmtId="9" fontId="9" fillId="0" borderId="0" applyFont="0" applyFill="0" applyBorder="0" applyAlignment="0" applyProtection="0">
      <alignment vertical="center"/>
    </xf>
    <xf numFmtId="0" fontId="10" fillId="0" borderId="0"/>
  </cellStyleXfs>
  <cellXfs count="190">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9" xfId="0" applyFont="1" applyBorder="1" applyAlignment="1">
      <alignment horizontal="center" vertical="center"/>
    </xf>
    <xf numFmtId="0" fontId="6" fillId="0" borderId="10" xfId="0" applyFont="1" applyBorder="1" applyAlignment="1">
      <alignment horizontal="justify" vertical="center"/>
    </xf>
    <xf numFmtId="0" fontId="7" fillId="0" borderId="10" xfId="0" applyFont="1" applyBorder="1" applyAlignment="1">
      <alignment vertical="center" wrapText="1"/>
    </xf>
    <xf numFmtId="0" fontId="8" fillId="0" borderId="11" xfId="0" applyFont="1" applyBorder="1" applyAlignment="1">
      <alignment vertical="center" wrapText="1"/>
    </xf>
    <xf numFmtId="0" fontId="4" fillId="0" borderId="12" xfId="0" applyFont="1" applyBorder="1" applyAlignment="1">
      <alignment horizontal="center" vertical="center"/>
    </xf>
    <xf numFmtId="0" fontId="8" fillId="0" borderId="13" xfId="0" applyFont="1" applyBorder="1" applyAlignment="1">
      <alignment vertical="center" wrapText="1"/>
    </xf>
    <xf numFmtId="0" fontId="8" fillId="0" borderId="14" xfId="0" applyFont="1" applyBorder="1" applyAlignment="1">
      <alignment vertical="center" wrapText="1"/>
    </xf>
    <xf numFmtId="0" fontId="4" fillId="0" borderId="4" xfId="0" applyFont="1" applyBorder="1" applyAlignment="1">
      <alignment horizontal="center" vertical="center"/>
    </xf>
    <xf numFmtId="0" fontId="10" fillId="0" borderId="0" xfId="2" applyAlignment="1">
      <alignment vertical="top"/>
    </xf>
    <xf numFmtId="0" fontId="10" fillId="0" borderId="0" xfId="2" applyAlignment="1">
      <alignment vertical="top" wrapText="1"/>
    </xf>
    <xf numFmtId="0" fontId="10" fillId="0" borderId="0" xfId="2" applyAlignment="1">
      <alignment horizontal="center" vertical="top" wrapText="1"/>
    </xf>
    <xf numFmtId="0" fontId="10" fillId="0" borderId="0" xfId="2" applyAlignment="1">
      <alignment horizontal="center" vertical="top"/>
    </xf>
    <xf numFmtId="0" fontId="11" fillId="5" borderId="15" xfId="0" applyFont="1" applyFill="1" applyBorder="1" applyAlignment="1">
      <alignment vertical="top"/>
    </xf>
    <xf numFmtId="0" fontId="0" fillId="5" borderId="16" xfId="0" applyFill="1" applyBorder="1" applyAlignment="1">
      <alignment vertical="top" wrapText="1"/>
    </xf>
    <xf numFmtId="0" fontId="0" fillId="5" borderId="16" xfId="0" applyFill="1" applyBorder="1" applyAlignment="1">
      <alignment vertical="top"/>
    </xf>
    <xf numFmtId="0" fontId="0" fillId="5" borderId="17" xfId="0" applyFill="1" applyBorder="1" applyAlignment="1">
      <alignment vertical="top"/>
    </xf>
    <xf numFmtId="0" fontId="12" fillId="5" borderId="18" xfId="0" applyFont="1" applyFill="1" applyBorder="1" applyAlignment="1">
      <alignment vertical="top"/>
    </xf>
    <xf numFmtId="0" fontId="0" fillId="5" borderId="0" xfId="0" applyFill="1" applyAlignment="1">
      <alignment vertical="top" wrapText="1"/>
    </xf>
    <xf numFmtId="0" fontId="0" fillId="5" borderId="0" xfId="0" applyFill="1" applyAlignment="1">
      <alignment vertical="top"/>
    </xf>
    <xf numFmtId="0" fontId="0" fillId="5" borderId="19" xfId="0" applyFill="1" applyBorder="1" applyAlignment="1">
      <alignment vertical="top"/>
    </xf>
    <xf numFmtId="0" fontId="12" fillId="5" borderId="0" xfId="0" applyFont="1" applyFill="1" applyAlignment="1">
      <alignment vertical="top" wrapText="1"/>
    </xf>
    <xf numFmtId="0" fontId="12" fillId="5" borderId="19" xfId="0" applyFont="1" applyFill="1" applyBorder="1" applyAlignment="1">
      <alignment vertical="top" wrapText="1"/>
    </xf>
    <xf numFmtId="0" fontId="10" fillId="5" borderId="0" xfId="2" applyFill="1" applyAlignment="1">
      <alignment vertical="top" wrapText="1"/>
    </xf>
    <xf numFmtId="0" fontId="10" fillId="5" borderId="0" xfId="2" applyFill="1" applyAlignment="1">
      <alignment horizontal="center" vertical="top" wrapText="1"/>
    </xf>
    <xf numFmtId="0" fontId="10" fillId="5" borderId="19" xfId="2" applyFill="1" applyBorder="1" applyAlignment="1">
      <alignment horizontal="center" vertical="top" wrapText="1"/>
    </xf>
    <xf numFmtId="0" fontId="10" fillId="5" borderId="20" xfId="2" applyFill="1" applyBorder="1" applyAlignment="1">
      <alignment vertical="top"/>
    </xf>
    <xf numFmtId="0" fontId="14" fillId="5" borderId="21" xfId="2" applyFont="1" applyFill="1" applyBorder="1" applyAlignment="1">
      <alignment vertical="top" wrapText="1"/>
    </xf>
    <xf numFmtId="0" fontId="10" fillId="5" borderId="21" xfId="2" applyFill="1" applyBorder="1" applyAlignment="1">
      <alignment horizontal="center" vertical="top" wrapText="1"/>
    </xf>
    <xf numFmtId="0" fontId="10" fillId="5" borderId="22" xfId="2" applyFill="1" applyBorder="1" applyAlignment="1">
      <alignment horizontal="center" vertical="top" wrapText="1"/>
    </xf>
    <xf numFmtId="0" fontId="15" fillId="0" borderId="0" xfId="2" applyFont="1" applyAlignment="1">
      <alignment vertical="top"/>
    </xf>
    <xf numFmtId="0" fontId="10" fillId="0" borderId="0" xfId="2"/>
    <xf numFmtId="0" fontId="0" fillId="0" borderId="0" xfId="0" applyAlignment="1"/>
    <xf numFmtId="0" fontId="0" fillId="0" borderId="0" xfId="0" applyAlignment="1">
      <alignment wrapText="1"/>
    </xf>
    <xf numFmtId="0" fontId="17" fillId="2" borderId="23" xfId="2" applyFont="1" applyFill="1" applyBorder="1" applyAlignment="1">
      <alignment vertical="top"/>
    </xf>
    <xf numFmtId="0" fontId="17" fillId="2" borderId="24" xfId="2" applyFont="1" applyFill="1" applyBorder="1" applyAlignment="1">
      <alignment vertical="top"/>
    </xf>
    <xf numFmtId="0" fontId="17" fillId="2" borderId="25" xfId="2" applyFont="1" applyFill="1" applyBorder="1" applyAlignment="1">
      <alignment vertical="top" wrapText="1"/>
    </xf>
    <xf numFmtId="0" fontId="17" fillId="6" borderId="23" xfId="2" applyFont="1" applyFill="1" applyBorder="1" applyAlignment="1">
      <alignment vertical="top"/>
    </xf>
    <xf numFmtId="0" fontId="17" fillId="6" borderId="24" xfId="2" applyFont="1" applyFill="1" applyBorder="1" applyAlignment="1">
      <alignment vertical="top"/>
    </xf>
    <xf numFmtId="0" fontId="17" fillId="6" borderId="24" xfId="2" applyFont="1" applyFill="1" applyBorder="1" applyAlignment="1">
      <alignment horizontal="center" vertical="top"/>
    </xf>
    <xf numFmtId="0" fontId="18" fillId="6" borderId="25" xfId="2" applyFont="1" applyFill="1" applyBorder="1" applyAlignment="1">
      <alignment horizontal="center" vertical="top" wrapText="1"/>
    </xf>
    <xf numFmtId="0" fontId="19" fillId="0" borderId="0" xfId="2" applyFont="1"/>
    <xf numFmtId="0" fontId="20" fillId="7" borderId="0" xfId="2" applyFont="1" applyFill="1" applyAlignment="1">
      <alignment vertical="top" wrapText="1"/>
    </xf>
    <xf numFmtId="0" fontId="20" fillId="7" borderId="26" xfId="2" applyFont="1" applyFill="1" applyBorder="1" applyAlignment="1">
      <alignment vertical="top" wrapText="1"/>
    </xf>
    <xf numFmtId="0" fontId="21" fillId="8" borderId="27" xfId="2" applyFont="1" applyFill="1" applyBorder="1" applyAlignment="1">
      <alignment horizontal="center" vertical="top" wrapText="1"/>
    </xf>
    <xf numFmtId="0" fontId="21" fillId="8" borderId="27" xfId="2" applyFont="1" applyFill="1" applyBorder="1" applyAlignment="1">
      <alignment horizontal="center" vertical="top"/>
    </xf>
    <xf numFmtId="0" fontId="0" fillId="0" borderId="27" xfId="0" applyBorder="1" applyAlignment="1">
      <alignment vertical="top" wrapText="1"/>
    </xf>
    <xf numFmtId="0" fontId="10" fillId="0" borderId="27" xfId="2" applyBorder="1" applyAlignment="1">
      <alignment horizontal="center" vertical="top"/>
    </xf>
    <xf numFmtId="0" fontId="10" fillId="0" borderId="27" xfId="2" applyBorder="1" applyAlignment="1">
      <alignment horizontal="center" vertical="top" wrapText="1"/>
    </xf>
    <xf numFmtId="0" fontId="10" fillId="0" borderId="23" xfId="2" applyBorder="1" applyAlignment="1">
      <alignment horizontal="center" vertical="top" wrapText="1"/>
    </xf>
    <xf numFmtId="0" fontId="10" fillId="0" borderId="27" xfId="2" applyBorder="1" applyAlignment="1">
      <alignment vertical="top"/>
    </xf>
    <xf numFmtId="0" fontId="10" fillId="0" borderId="27" xfId="2" applyBorder="1" applyAlignment="1">
      <alignment vertical="top" wrapText="1"/>
    </xf>
    <xf numFmtId="176" fontId="4" fillId="0" borderId="4" xfId="0" applyNumberFormat="1" applyFont="1" applyBorder="1" applyAlignment="1">
      <alignment horizontal="center" vertical="center"/>
    </xf>
    <xf numFmtId="176" fontId="4" fillId="0" borderId="6" xfId="0" applyNumberFormat="1" applyFont="1" applyBorder="1" applyAlignment="1">
      <alignment horizontal="center" vertical="center"/>
    </xf>
    <xf numFmtId="176" fontId="4" fillId="0" borderId="9" xfId="0" applyNumberFormat="1" applyFont="1" applyBorder="1" applyAlignment="1">
      <alignment horizontal="center" vertical="center"/>
    </xf>
    <xf numFmtId="176" fontId="4" fillId="0" borderId="12" xfId="0" applyNumberFormat="1" applyFont="1" applyBorder="1" applyAlignment="1">
      <alignment horizontal="center" vertical="center"/>
    </xf>
    <xf numFmtId="176" fontId="4" fillId="0" borderId="8" xfId="0" applyNumberFormat="1" applyFont="1" applyBorder="1" applyAlignment="1">
      <alignment horizontal="center" vertical="center"/>
    </xf>
    <xf numFmtId="176" fontId="4" fillId="0" borderId="0" xfId="0" applyNumberFormat="1" applyFont="1">
      <alignment vertical="center"/>
    </xf>
    <xf numFmtId="176" fontId="3" fillId="0" borderId="0" xfId="0" applyNumberFormat="1" applyFont="1" applyAlignment="1">
      <alignment horizontal="centerContinuous" vertical="center"/>
    </xf>
    <xf numFmtId="176" fontId="5" fillId="2" borderId="2" xfId="0" applyNumberFormat="1" applyFont="1" applyFill="1" applyBorder="1" applyAlignment="1">
      <alignment horizontal="center" vertical="center"/>
    </xf>
    <xf numFmtId="0" fontId="5" fillId="9" borderId="0" xfId="0" applyFont="1" applyFill="1" applyAlignment="1">
      <alignment horizontal="right" vertical="center"/>
    </xf>
    <xf numFmtId="3" fontId="24" fillId="0" borderId="28" xfId="0" applyNumberFormat="1" applyFont="1" applyBorder="1" applyAlignment="1">
      <alignment horizontal="right" vertical="center"/>
    </xf>
    <xf numFmtId="0" fontId="6" fillId="0" borderId="29" xfId="0" applyFont="1" applyBorder="1">
      <alignment vertical="center"/>
    </xf>
    <xf numFmtId="3" fontId="6" fillId="0" borderId="29" xfId="0" applyNumberFormat="1" applyFont="1" applyBorder="1" applyAlignment="1">
      <alignment horizontal="right" vertical="center"/>
    </xf>
    <xf numFmtId="0" fontId="6" fillId="4" borderId="29" xfId="0" applyFont="1" applyFill="1" applyBorder="1" applyAlignment="1">
      <alignment horizontal="right" vertical="center"/>
    </xf>
    <xf numFmtId="3" fontId="6" fillId="4" borderId="29" xfId="0" applyNumberFormat="1" applyFont="1" applyFill="1" applyBorder="1" applyAlignment="1">
      <alignment horizontal="right" vertical="center"/>
    </xf>
    <xf numFmtId="0" fontId="24" fillId="0" borderId="29" xfId="0" applyFont="1" applyBorder="1">
      <alignment vertical="center"/>
    </xf>
    <xf numFmtId="3" fontId="24" fillId="0" borderId="29" xfId="0" applyNumberFormat="1" applyFont="1" applyBorder="1" applyAlignment="1">
      <alignment horizontal="right" vertical="center"/>
    </xf>
    <xf numFmtId="0" fontId="6" fillId="0" borderId="29" xfId="0" applyFont="1" applyBorder="1" applyAlignment="1">
      <alignment horizontal="right" vertical="center"/>
    </xf>
    <xf numFmtId="0" fontId="6" fillId="0" borderId="30" xfId="0" applyFont="1" applyBorder="1">
      <alignment vertical="center"/>
    </xf>
    <xf numFmtId="3" fontId="6" fillId="0" borderId="30" xfId="0" applyNumberFormat="1" applyFont="1" applyBorder="1" applyAlignment="1">
      <alignment horizontal="right" vertical="center"/>
    </xf>
    <xf numFmtId="3" fontId="24" fillId="10" borderId="0" xfId="0" applyNumberFormat="1" applyFont="1" applyFill="1" applyAlignment="1">
      <alignment horizontal="right" vertical="center"/>
    </xf>
    <xf numFmtId="3" fontId="24" fillId="0" borderId="28" xfId="0" applyNumberFormat="1" applyFont="1" applyBorder="1" applyAlignment="1">
      <alignment horizontal="center" vertical="center"/>
    </xf>
    <xf numFmtId="3" fontId="6" fillId="0" borderId="29" xfId="0" applyNumberFormat="1" applyFont="1" applyBorder="1" applyAlignment="1">
      <alignment horizontal="center" vertical="center"/>
    </xf>
    <xf numFmtId="3" fontId="6" fillId="4" borderId="29" xfId="0" applyNumberFormat="1" applyFont="1" applyFill="1" applyBorder="1" applyAlignment="1">
      <alignment horizontal="center" vertical="center"/>
    </xf>
    <xf numFmtId="3" fontId="24" fillId="0" borderId="29" xfId="0" applyNumberFormat="1" applyFont="1" applyBorder="1" applyAlignment="1">
      <alignment horizontal="center" vertical="center"/>
    </xf>
    <xf numFmtId="3" fontId="6" fillId="0" borderId="30" xfId="0" applyNumberFormat="1" applyFont="1" applyBorder="1" applyAlignment="1">
      <alignment horizontal="center" vertical="center"/>
    </xf>
    <xf numFmtId="3" fontId="24" fillId="10" borderId="0" xfId="0" applyNumberFormat="1" applyFont="1" applyFill="1" applyAlignment="1">
      <alignment horizontal="center" vertical="center"/>
    </xf>
    <xf numFmtId="0" fontId="26" fillId="0" borderId="28" xfId="0" applyFont="1" applyBorder="1" applyAlignment="1">
      <alignment vertical="top"/>
    </xf>
    <xf numFmtId="0" fontId="26" fillId="0" borderId="29" xfId="0" applyFont="1" applyBorder="1" applyAlignment="1">
      <alignment vertical="top"/>
    </xf>
    <xf numFmtId="0" fontId="24" fillId="0" borderId="28" xfId="0" applyFont="1" applyBorder="1" applyAlignment="1">
      <alignment horizontal="left" vertical="center"/>
    </xf>
    <xf numFmtId="0" fontId="6" fillId="0" borderId="29" xfId="0" applyFont="1" applyBorder="1" applyAlignment="1">
      <alignment horizontal="left" vertical="center"/>
    </xf>
    <xf numFmtId="0" fontId="6" fillId="4" borderId="29" xfId="0" applyFont="1" applyFill="1" applyBorder="1" applyAlignment="1">
      <alignment horizontal="left" vertical="center"/>
    </xf>
    <xf numFmtId="0" fontId="24" fillId="0" borderId="29" xfId="0" applyFont="1" applyBorder="1" applyAlignment="1">
      <alignment horizontal="left" vertical="center"/>
    </xf>
    <xf numFmtId="0" fontId="6" fillId="0" borderId="30" xfId="0" applyFont="1" applyBorder="1" applyAlignment="1">
      <alignment horizontal="left" vertical="center"/>
    </xf>
    <xf numFmtId="0" fontId="25" fillId="10" borderId="0" xfId="0" applyFont="1" applyFill="1" applyAlignment="1">
      <alignment horizontal="left" vertical="center"/>
    </xf>
    <xf numFmtId="0" fontId="5" fillId="9" borderId="0" xfId="0" applyFont="1" applyFill="1" applyAlignment="1">
      <alignment horizontal="left" vertical="center"/>
    </xf>
    <xf numFmtId="0" fontId="4" fillId="0" borderId="0" xfId="0" applyFont="1" applyAlignment="1">
      <alignment horizontal="left" vertical="center"/>
    </xf>
    <xf numFmtId="0" fontId="5" fillId="11" borderId="0" xfId="0" applyFont="1" applyFill="1">
      <alignment vertical="center"/>
    </xf>
    <xf numFmtId="0" fontId="5" fillId="11" borderId="0" xfId="0" applyFont="1" applyFill="1" applyAlignment="1">
      <alignment horizontal="right" vertical="center"/>
    </xf>
    <xf numFmtId="0" fontId="24" fillId="12" borderId="0" xfId="0" applyFont="1" applyFill="1">
      <alignment vertical="center"/>
    </xf>
    <xf numFmtId="3" fontId="24" fillId="12" borderId="0" xfId="0" applyNumberFormat="1" applyFont="1" applyFill="1" applyAlignment="1">
      <alignment horizontal="right" vertical="center"/>
    </xf>
    <xf numFmtId="0" fontId="6" fillId="0" borderId="28" xfId="0" applyFont="1" applyBorder="1">
      <alignment vertical="center"/>
    </xf>
    <xf numFmtId="3" fontId="6" fillId="0" borderId="28" xfId="0" applyNumberFormat="1" applyFont="1" applyBorder="1" applyAlignment="1">
      <alignment horizontal="right" vertical="center"/>
    </xf>
    <xf numFmtId="0" fontId="25" fillId="12" borderId="0" xfId="0" applyFont="1" applyFill="1">
      <alignment vertical="center"/>
    </xf>
    <xf numFmtId="0" fontId="6" fillId="0" borderId="28" xfId="0" applyFont="1" applyBorder="1" applyAlignment="1">
      <alignment horizontal="right" vertical="center"/>
    </xf>
    <xf numFmtId="0" fontId="22" fillId="0" borderId="0" xfId="0" applyFont="1" applyAlignment="1">
      <alignment horizontal="left" vertical="center"/>
    </xf>
    <xf numFmtId="0" fontId="22" fillId="0" borderId="0" xfId="0" applyFont="1">
      <alignment vertical="center"/>
    </xf>
    <xf numFmtId="0" fontId="5" fillId="2" borderId="0" xfId="0" applyFont="1" applyFill="1">
      <alignment vertical="center"/>
    </xf>
    <xf numFmtId="0" fontId="5" fillId="2" borderId="0" xfId="0" applyFont="1" applyFill="1" applyAlignment="1">
      <alignment horizontal="right" vertical="center"/>
    </xf>
    <xf numFmtId="176" fontId="4" fillId="4" borderId="0" xfId="0" applyNumberFormat="1" applyFont="1" applyFill="1">
      <alignment vertical="center"/>
    </xf>
    <xf numFmtId="0" fontId="22" fillId="13" borderId="31" xfId="0" applyFont="1" applyFill="1" applyBorder="1">
      <alignment vertical="center"/>
    </xf>
    <xf numFmtId="3" fontId="4" fillId="0" borderId="0" xfId="0" applyNumberFormat="1" applyFont="1">
      <alignment vertical="center"/>
    </xf>
    <xf numFmtId="0" fontId="4" fillId="0" borderId="32" xfId="0" applyFont="1" applyBorder="1">
      <alignment vertical="center"/>
    </xf>
    <xf numFmtId="3" fontId="4" fillId="0" borderId="32" xfId="0" applyNumberFormat="1" applyFont="1" applyBorder="1">
      <alignment vertical="center"/>
    </xf>
    <xf numFmtId="0" fontId="27" fillId="0" borderId="0" xfId="0" applyFont="1">
      <alignment vertical="center"/>
    </xf>
    <xf numFmtId="0" fontId="6" fillId="0" borderId="28" xfId="0" applyFont="1" applyBorder="1" applyAlignment="1">
      <alignment horizontal="left" vertical="center"/>
    </xf>
    <xf numFmtId="0" fontId="22" fillId="14" borderId="0" xfId="0" applyFont="1" applyFill="1">
      <alignment vertical="center"/>
    </xf>
    <xf numFmtId="0" fontId="4" fillId="14" borderId="0" xfId="0" applyFont="1" applyFill="1">
      <alignment vertical="center"/>
    </xf>
    <xf numFmtId="0" fontId="4" fillId="13" borderId="31" xfId="0" applyFont="1" applyFill="1" applyBorder="1">
      <alignment vertical="center"/>
    </xf>
    <xf numFmtId="177" fontId="4" fillId="0" borderId="0" xfId="1" applyNumberFormat="1" applyFont="1">
      <alignment vertical="center"/>
    </xf>
    <xf numFmtId="177" fontId="28" fillId="0" borderId="0" xfId="1" applyNumberFormat="1" applyFont="1">
      <alignment vertical="center"/>
    </xf>
    <xf numFmtId="177" fontId="27" fillId="0" borderId="0" xfId="1" applyNumberFormat="1" applyFont="1">
      <alignment vertical="center"/>
    </xf>
    <xf numFmtId="0" fontId="5" fillId="11" borderId="28" xfId="0" applyFont="1" applyFill="1" applyBorder="1">
      <alignment vertical="center"/>
    </xf>
    <xf numFmtId="0" fontId="5" fillId="11" borderId="28" xfId="0" applyFont="1" applyFill="1" applyBorder="1" applyAlignment="1">
      <alignment horizontal="right" vertical="center"/>
    </xf>
    <xf numFmtId="0" fontId="5" fillId="11" borderId="28" xfId="0" applyFont="1" applyFill="1" applyBorder="1" applyAlignment="1">
      <alignment horizontal="center" vertical="center"/>
    </xf>
    <xf numFmtId="176" fontId="6" fillId="0" borderId="29" xfId="0" applyNumberFormat="1" applyFont="1" applyBorder="1" applyAlignment="1">
      <alignment horizontal="right" vertical="center"/>
    </xf>
    <xf numFmtId="0" fontId="24" fillId="12" borderId="29" xfId="0" applyFont="1" applyFill="1" applyBorder="1">
      <alignment vertical="center"/>
    </xf>
    <xf numFmtId="3" fontId="24" fillId="12" borderId="29" xfId="0" applyNumberFormat="1" applyFont="1" applyFill="1" applyBorder="1" applyAlignment="1">
      <alignment horizontal="right" vertical="center"/>
    </xf>
    <xf numFmtId="3" fontId="24" fillId="12" borderId="29" xfId="0" applyNumberFormat="1" applyFont="1" applyFill="1" applyBorder="1" applyAlignment="1">
      <alignment horizontal="center" vertical="center"/>
    </xf>
    <xf numFmtId="0" fontId="24" fillId="0" borderId="0" xfId="0" applyFont="1" applyAlignment="1">
      <alignment horizontal="left" vertical="center" readingOrder="1"/>
    </xf>
    <xf numFmtId="0" fontId="5" fillId="15" borderId="29" xfId="0" applyFont="1" applyFill="1" applyBorder="1">
      <alignment vertical="center"/>
    </xf>
    <xf numFmtId="0" fontId="5" fillId="15" borderId="29" xfId="0" applyFont="1" applyFill="1" applyBorder="1" applyAlignment="1">
      <alignment horizontal="right" vertical="center"/>
    </xf>
    <xf numFmtId="0" fontId="24" fillId="12" borderId="28" xfId="0" applyFont="1" applyFill="1" applyBorder="1">
      <alignment vertical="center"/>
    </xf>
    <xf numFmtId="3" fontId="24" fillId="12" borderId="28" xfId="0" applyNumberFormat="1" applyFont="1" applyFill="1" applyBorder="1" applyAlignment="1">
      <alignment horizontal="right" vertical="center"/>
    </xf>
    <xf numFmtId="0" fontId="5" fillId="2" borderId="0" xfId="0" applyFont="1" applyFill="1" applyAlignment="1">
      <alignment horizontal="center" vertical="center"/>
    </xf>
    <xf numFmtId="3" fontId="22" fillId="0" borderId="0" xfId="0" applyNumberFormat="1" applyFont="1">
      <alignment vertical="center"/>
    </xf>
    <xf numFmtId="3" fontId="22" fillId="13" borderId="31" xfId="0" applyNumberFormat="1" applyFont="1" applyFill="1" applyBorder="1">
      <alignment vertical="center"/>
    </xf>
    <xf numFmtId="176" fontId="22" fillId="13" borderId="31" xfId="0" applyNumberFormat="1" applyFont="1" applyFill="1" applyBorder="1" applyAlignment="1">
      <alignment horizontal="right" vertical="center"/>
    </xf>
    <xf numFmtId="176" fontId="22" fillId="13" borderId="31" xfId="0" applyNumberFormat="1" applyFont="1" applyFill="1" applyBorder="1">
      <alignment vertical="center"/>
    </xf>
    <xf numFmtId="176" fontId="4" fillId="0" borderId="0" xfId="0" applyNumberFormat="1" applyFont="1" applyAlignment="1">
      <alignment horizontal="right" vertical="center"/>
    </xf>
    <xf numFmtId="176" fontId="4" fillId="0" borderId="32" xfId="0" applyNumberFormat="1" applyFont="1" applyBorder="1" applyAlignment="1">
      <alignment horizontal="right" vertical="center"/>
    </xf>
    <xf numFmtId="176" fontId="4" fillId="0" borderId="32" xfId="0" applyNumberFormat="1" applyFont="1" applyBorder="1">
      <alignment vertical="center"/>
    </xf>
    <xf numFmtId="176" fontId="22" fillId="16" borderId="31" xfId="0" applyNumberFormat="1" applyFont="1" applyFill="1" applyBorder="1" applyAlignment="1">
      <alignment horizontal="right" vertical="center"/>
    </xf>
    <xf numFmtId="176" fontId="22" fillId="16" borderId="31" xfId="0" applyNumberFormat="1" applyFont="1" applyFill="1" applyBorder="1">
      <alignment vertical="center"/>
    </xf>
    <xf numFmtId="176" fontId="4" fillId="16" borderId="0" xfId="0" applyNumberFormat="1" applyFont="1" applyFill="1" applyAlignment="1">
      <alignment horizontal="right" vertical="center"/>
    </xf>
    <xf numFmtId="176" fontId="4" fillId="16" borderId="32" xfId="0" applyNumberFormat="1" applyFont="1" applyFill="1" applyBorder="1" applyAlignment="1">
      <alignment horizontal="right" vertical="center"/>
    </xf>
    <xf numFmtId="0" fontId="28" fillId="0" borderId="0" xfId="0" applyFont="1">
      <alignment vertical="center"/>
    </xf>
    <xf numFmtId="0" fontId="28" fillId="0" borderId="0" xfId="0" applyFont="1" applyAlignment="1">
      <alignment horizontal="center" vertical="center"/>
    </xf>
    <xf numFmtId="0" fontId="22" fillId="17" borderId="0" xfId="0" applyFont="1" applyFill="1">
      <alignment vertical="center"/>
    </xf>
    <xf numFmtId="176" fontId="22" fillId="17" borderId="0" xfId="0" applyNumberFormat="1" applyFont="1" applyFill="1">
      <alignment vertical="center"/>
    </xf>
    <xf numFmtId="0" fontId="29" fillId="0" borderId="0" xfId="0" applyFont="1">
      <alignment vertical="center"/>
    </xf>
    <xf numFmtId="176" fontId="24" fillId="0" borderId="29" xfId="0" applyNumberFormat="1" applyFont="1" applyBorder="1">
      <alignment vertical="center"/>
    </xf>
    <xf numFmtId="176" fontId="24" fillId="0" borderId="29" xfId="0" applyNumberFormat="1" applyFont="1" applyBorder="1" applyAlignment="1">
      <alignment horizontal="right" vertical="center"/>
    </xf>
    <xf numFmtId="176" fontId="6" fillId="0" borderId="29" xfId="0" applyNumberFormat="1" applyFont="1" applyBorder="1">
      <alignment vertical="center"/>
    </xf>
    <xf numFmtId="176" fontId="24" fillId="12" borderId="29" xfId="0" applyNumberFormat="1" applyFont="1" applyFill="1" applyBorder="1">
      <alignment vertical="center"/>
    </xf>
    <xf numFmtId="176" fontId="24" fillId="12" borderId="29" xfId="0" applyNumberFormat="1" applyFont="1" applyFill="1" applyBorder="1" applyAlignment="1">
      <alignment horizontal="right" vertical="center"/>
    </xf>
    <xf numFmtId="0" fontId="6" fillId="0" borderId="30" xfId="0" applyFont="1" applyBorder="1" applyAlignment="1">
      <alignment horizontal="right" vertical="center"/>
    </xf>
    <xf numFmtId="3" fontId="29" fillId="0" borderId="0" xfId="0" applyNumberFormat="1" applyFont="1">
      <alignment vertical="center"/>
    </xf>
    <xf numFmtId="176" fontId="29" fillId="0" borderId="0" xfId="0" applyNumberFormat="1" applyFont="1">
      <alignment vertical="center"/>
    </xf>
    <xf numFmtId="3" fontId="22" fillId="17" borderId="0" xfId="0" applyNumberFormat="1" applyFont="1" applyFill="1">
      <alignment vertical="center"/>
    </xf>
    <xf numFmtId="0" fontId="22" fillId="18" borderId="33" xfId="0" applyFont="1" applyFill="1" applyBorder="1">
      <alignment vertical="center"/>
    </xf>
    <xf numFmtId="0" fontId="22" fillId="18" borderId="34" xfId="0" applyFont="1" applyFill="1" applyBorder="1">
      <alignment vertical="center"/>
    </xf>
    <xf numFmtId="3" fontId="22" fillId="18" borderId="35" xfId="0" applyNumberFormat="1" applyFont="1" applyFill="1" applyBorder="1">
      <alignment vertical="center"/>
    </xf>
    <xf numFmtId="0" fontId="29" fillId="0" borderId="32" xfId="0" applyFont="1" applyBorder="1">
      <alignment vertical="center"/>
    </xf>
    <xf numFmtId="3" fontId="29" fillId="0" borderId="32" xfId="0" applyNumberFormat="1" applyFont="1" applyBorder="1">
      <alignment vertical="center"/>
    </xf>
    <xf numFmtId="176" fontId="29" fillId="0" borderId="32" xfId="0" applyNumberFormat="1" applyFont="1" applyBorder="1">
      <alignment vertical="center"/>
    </xf>
    <xf numFmtId="0" fontId="22" fillId="4" borderId="0" xfId="0" applyFont="1" applyFill="1">
      <alignment vertical="center"/>
    </xf>
    <xf numFmtId="3" fontId="22" fillId="4" borderId="0" xfId="0" applyNumberFormat="1" applyFont="1" applyFill="1">
      <alignment vertical="center"/>
    </xf>
    <xf numFmtId="0" fontId="6" fillId="4" borderId="29" xfId="0" applyFont="1" applyFill="1" applyBorder="1">
      <alignment vertical="center"/>
    </xf>
    <xf numFmtId="0" fontId="5" fillId="11" borderId="36" xfId="0" applyFont="1" applyFill="1" applyBorder="1" applyAlignment="1">
      <alignment horizontal="right" vertical="center"/>
    </xf>
    <xf numFmtId="0" fontId="24" fillId="0" borderId="37" xfId="0" applyFont="1" applyBorder="1">
      <alignment vertical="center"/>
    </xf>
    <xf numFmtId="176" fontId="6" fillId="0" borderId="37" xfId="0" applyNumberFormat="1" applyFont="1" applyBorder="1">
      <alignment vertical="center"/>
    </xf>
    <xf numFmtId="0" fontId="24" fillId="0" borderId="38" xfId="0" applyFont="1" applyBorder="1">
      <alignment vertical="center"/>
    </xf>
    <xf numFmtId="0" fontId="6" fillId="0" borderId="39" xfId="0" applyFont="1" applyBorder="1" applyAlignment="1">
      <alignment vertical="center" wrapText="1"/>
    </xf>
    <xf numFmtId="0" fontId="6" fillId="0" borderId="10" xfId="0" applyFont="1" applyBorder="1" applyAlignment="1">
      <alignment horizontal="justify" vertical="center" wrapText="1"/>
    </xf>
    <xf numFmtId="0" fontId="0" fillId="4" borderId="27" xfId="0" applyFill="1" applyBorder="1" applyAlignment="1">
      <alignment vertical="top"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14" fontId="4" fillId="0" borderId="6" xfId="0" applyNumberFormat="1" applyFont="1" applyFill="1" applyBorder="1" applyAlignment="1">
      <alignment horizontal="center" vertical="center"/>
    </xf>
    <xf numFmtId="176" fontId="4" fillId="0" borderId="6"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0" xfId="0" applyFont="1" applyFill="1">
      <alignment vertical="center"/>
    </xf>
  </cellXfs>
  <cellStyles count="3">
    <cellStyle name="백분율" xfId="1" builtinId="5"/>
    <cellStyle name="표준" xfId="0" builtinId="0"/>
    <cellStyle name="표준 2" xfId="2" xr:uid="{12D4336F-B16F-4F56-A3C2-FEB91F93BC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20</xdr:col>
      <xdr:colOff>377825</xdr:colOff>
      <xdr:row>21</xdr:row>
      <xdr:rowOff>69257</xdr:rowOff>
    </xdr:to>
    <xdr:pic>
      <xdr:nvPicPr>
        <xdr:cNvPr id="2" name="그림 1">
          <a:extLst>
            <a:ext uri="{FF2B5EF4-FFF2-40B4-BE49-F238E27FC236}">
              <a16:creationId xmlns:a16="http://schemas.microsoft.com/office/drawing/2014/main" id="{C214BB80-2423-4718-960C-721ABBF8721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11075" y="190500"/>
          <a:ext cx="8759825" cy="413643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8916-EDD9-4B3C-92BF-856F36A14B8D}">
  <sheetPr filterMode="1">
    <tabColor theme="0" tint="-0.499984740745262"/>
  </sheetPr>
  <dimension ref="A1:I1048576"/>
  <sheetViews>
    <sheetView zoomScale="85" zoomScaleNormal="85" zoomScaleSheetLayoutView="85" workbookViewId="0">
      <selection activeCell="I1" sqref="I1"/>
    </sheetView>
  </sheetViews>
  <sheetFormatPr defaultColWidth="9" defaultRowHeight="15" customHeight="1" x14ac:dyDescent="0.3"/>
  <cols>
    <col min="1" max="1" width="21.375" style="26" customWidth="1"/>
    <col min="2" max="2" width="15.25" style="26" customWidth="1"/>
    <col min="3" max="3" width="57.125" style="27" customWidth="1"/>
    <col min="4" max="7" width="12.125" style="28" customWidth="1"/>
    <col min="8" max="8" width="20.625" style="29" customWidth="1"/>
    <col min="9" max="9" width="11" style="28" customWidth="1"/>
    <col min="10" max="16384" width="9" style="26"/>
  </cols>
  <sheetData>
    <row r="1" spans="2:7" ht="15" customHeight="1" thickBot="1" x14ac:dyDescent="0.35"/>
    <row r="2" spans="2:7" ht="26.25" x14ac:dyDescent="0.3">
      <c r="B2" s="30" t="s">
        <v>0</v>
      </c>
      <c r="C2" s="31"/>
      <c r="D2" s="32"/>
      <c r="E2" s="32"/>
      <c r="F2" s="32"/>
      <c r="G2" s="33"/>
    </row>
    <row r="3" spans="2:7" ht="15" customHeight="1" x14ac:dyDescent="0.3">
      <c r="B3" s="34"/>
      <c r="C3" s="35"/>
      <c r="D3" s="36"/>
      <c r="E3" s="36"/>
      <c r="F3" s="36"/>
      <c r="G3" s="37"/>
    </row>
    <row r="4" spans="2:7" ht="16.5" x14ac:dyDescent="0.3">
      <c r="B4" s="34" t="s">
        <v>1</v>
      </c>
      <c r="C4" s="38"/>
      <c r="D4" s="38"/>
      <c r="E4" s="38"/>
      <c r="F4" s="38"/>
      <c r="G4" s="39"/>
    </row>
    <row r="5" spans="2:7" ht="16.5" x14ac:dyDescent="0.3">
      <c r="B5" s="34" t="s">
        <v>2</v>
      </c>
      <c r="C5" s="40"/>
      <c r="D5" s="41"/>
      <c r="E5" s="41"/>
      <c r="F5" s="41"/>
      <c r="G5" s="42"/>
    </row>
    <row r="6" spans="2:7" ht="16.5" x14ac:dyDescent="0.3">
      <c r="B6" s="34" t="s">
        <v>3</v>
      </c>
      <c r="C6" s="40"/>
      <c r="D6" s="41"/>
      <c r="E6" s="41"/>
      <c r="F6" s="41"/>
      <c r="G6" s="42"/>
    </row>
    <row r="7" spans="2:7" ht="16.5" x14ac:dyDescent="0.3">
      <c r="B7" s="34" t="s">
        <v>4</v>
      </c>
      <c r="C7" s="40"/>
      <c r="D7" s="41"/>
      <c r="E7" s="41"/>
      <c r="F7" s="41"/>
      <c r="G7" s="42"/>
    </row>
    <row r="8" spans="2:7" ht="16.5" x14ac:dyDescent="0.3">
      <c r="B8" s="34" t="s">
        <v>5</v>
      </c>
      <c r="C8" s="40"/>
      <c r="D8" s="41"/>
      <c r="E8" s="41"/>
      <c r="F8" s="41"/>
      <c r="G8" s="42"/>
    </row>
    <row r="9" spans="2:7" ht="16.5" x14ac:dyDescent="0.3">
      <c r="B9" s="34" t="s">
        <v>6</v>
      </c>
      <c r="C9" s="40"/>
      <c r="D9" s="41"/>
      <c r="E9" s="41"/>
      <c r="F9" s="41"/>
      <c r="G9" s="42"/>
    </row>
    <row r="10" spans="2:7" ht="15" customHeight="1" thickBot="1" x14ac:dyDescent="0.35">
      <c r="B10" s="43"/>
      <c r="C10" s="44"/>
      <c r="D10" s="45"/>
      <c r="E10" s="45"/>
      <c r="F10" s="45"/>
      <c r="G10" s="46"/>
    </row>
    <row r="22" spans="1:9" s="48" customFormat="1" ht="15" customHeight="1" x14ac:dyDescent="0.3">
      <c r="A22" s="47" t="s">
        <v>7</v>
      </c>
      <c r="B22" s="26" t="s">
        <v>8</v>
      </c>
      <c r="C22" s="27"/>
      <c r="D22" s="29"/>
      <c r="E22" s="29"/>
      <c r="F22" s="29"/>
      <c r="G22" s="29"/>
      <c r="H22" s="29"/>
      <c r="I22" s="28"/>
    </row>
    <row r="23" spans="1:9" s="48" customFormat="1" ht="15" customHeight="1" x14ac:dyDescent="0.3">
      <c r="A23" s="47" t="s">
        <v>9</v>
      </c>
      <c r="B23" s="26" t="s">
        <v>10</v>
      </c>
      <c r="C23" s="27"/>
      <c r="D23" s="29"/>
      <c r="E23" s="29"/>
      <c r="F23" s="29"/>
      <c r="G23" s="29"/>
      <c r="H23" s="29"/>
      <c r="I23" s="28"/>
    </row>
    <row r="24" spans="1:9" s="48" customFormat="1" ht="15" customHeight="1" x14ac:dyDescent="0.3">
      <c r="A24" s="47" t="s">
        <v>11</v>
      </c>
      <c r="B24" s="26" t="s">
        <v>12</v>
      </c>
      <c r="C24" s="27"/>
      <c r="D24" s="29"/>
      <c r="E24" s="29"/>
      <c r="F24" s="29"/>
      <c r="G24" s="29"/>
      <c r="H24" s="29"/>
      <c r="I24" s="28"/>
    </row>
    <row r="25" spans="1:9" s="48" customFormat="1" ht="15" customHeight="1" x14ac:dyDescent="0.3">
      <c r="A25" s="47" t="s">
        <v>13</v>
      </c>
      <c r="B25" s="26" t="s">
        <v>14</v>
      </c>
      <c r="C25" s="27"/>
      <c r="D25" s="29"/>
      <c r="E25" s="29"/>
      <c r="F25" s="29"/>
      <c r="G25" s="29"/>
      <c r="H25" s="29"/>
      <c r="I25" s="28"/>
    </row>
    <row r="26" spans="1:9" s="48" customFormat="1" ht="15" customHeight="1" x14ac:dyDescent="0.3">
      <c r="A26" s="47" t="s">
        <v>15</v>
      </c>
      <c r="B26" s="49" t="s">
        <v>16</v>
      </c>
      <c r="C26" s="50"/>
      <c r="D26" s="29"/>
      <c r="E26" s="29"/>
      <c r="F26" s="29"/>
      <c r="G26" s="29"/>
      <c r="H26" s="29"/>
      <c r="I26" s="28"/>
    </row>
    <row r="27" spans="1:9" s="48" customFormat="1" ht="15" customHeight="1" x14ac:dyDescent="0.3">
      <c r="A27" s="47" t="s">
        <v>17</v>
      </c>
      <c r="B27" s="26"/>
      <c r="C27" s="27"/>
      <c r="D27" s="29"/>
      <c r="E27" s="29"/>
      <c r="F27" s="29"/>
      <c r="G27" s="29"/>
      <c r="H27" s="29"/>
      <c r="I27" s="28"/>
    </row>
    <row r="28" spans="1:9" s="58" customFormat="1" ht="17.25" customHeight="1" x14ac:dyDescent="0.3">
      <c r="A28" s="51" t="s">
        <v>18</v>
      </c>
      <c r="B28" s="52"/>
      <c r="C28" s="53"/>
      <c r="D28" s="54" t="s">
        <v>19</v>
      </c>
      <c r="E28" s="55"/>
      <c r="F28" s="55"/>
      <c r="G28" s="55"/>
      <c r="H28" s="56"/>
      <c r="I28" s="57"/>
    </row>
    <row r="29" spans="1:9" s="48" customFormat="1" ht="49.5" x14ac:dyDescent="0.3">
      <c r="A29" s="59" t="s">
        <v>20</v>
      </c>
      <c r="B29" s="60" t="s">
        <v>21</v>
      </c>
      <c r="C29" s="60" t="s">
        <v>22</v>
      </c>
      <c r="D29" s="61" t="s">
        <v>23</v>
      </c>
      <c r="E29" s="61" t="s">
        <v>24</v>
      </c>
      <c r="F29" s="61" t="s">
        <v>25</v>
      </c>
      <c r="G29" s="61" t="s">
        <v>26</v>
      </c>
      <c r="H29" s="62" t="s">
        <v>27</v>
      </c>
      <c r="I29" s="61" t="s">
        <v>28</v>
      </c>
    </row>
    <row r="30" spans="1:9" ht="16.5" hidden="1" x14ac:dyDescent="0.3">
      <c r="A30" s="63" t="s">
        <v>29</v>
      </c>
      <c r="B30" s="63" t="s">
        <v>30</v>
      </c>
      <c r="C30" s="63" t="s">
        <v>31</v>
      </c>
      <c r="D30" s="64" t="s">
        <v>32</v>
      </c>
      <c r="E30" s="64"/>
      <c r="F30" s="64"/>
      <c r="G30" s="64"/>
      <c r="H30" s="65"/>
      <c r="I30" s="66"/>
    </row>
    <row r="31" spans="1:9" ht="16.5" hidden="1" x14ac:dyDescent="0.3">
      <c r="A31" s="63" t="s">
        <v>33</v>
      </c>
      <c r="B31" s="63" t="s">
        <v>34</v>
      </c>
      <c r="C31" s="63" t="s">
        <v>35</v>
      </c>
      <c r="D31" s="64" t="s">
        <v>32</v>
      </c>
      <c r="E31" s="64"/>
      <c r="F31" s="64"/>
      <c r="G31" s="64"/>
      <c r="H31" s="65"/>
      <c r="I31" s="66"/>
    </row>
    <row r="32" spans="1:9" ht="33" hidden="1" x14ac:dyDescent="0.3">
      <c r="A32" s="63" t="s">
        <v>36</v>
      </c>
      <c r="B32" s="63" t="s">
        <v>34</v>
      </c>
      <c r="C32" s="63" t="s">
        <v>37</v>
      </c>
      <c r="D32" s="64" t="s">
        <v>32</v>
      </c>
      <c r="E32" s="64"/>
      <c r="F32" s="64"/>
      <c r="G32" s="64"/>
      <c r="H32" s="65"/>
      <c r="I32" s="66"/>
    </row>
    <row r="33" spans="1:9" ht="49.5" hidden="1" x14ac:dyDescent="0.3">
      <c r="A33" s="63" t="s">
        <v>38</v>
      </c>
      <c r="B33" s="63" t="s">
        <v>39</v>
      </c>
      <c r="C33" s="63" t="s">
        <v>40</v>
      </c>
      <c r="D33" s="64" t="s">
        <v>32</v>
      </c>
      <c r="E33" s="64"/>
      <c r="F33" s="64"/>
      <c r="G33" s="64"/>
      <c r="H33" s="65"/>
      <c r="I33" s="66"/>
    </row>
    <row r="34" spans="1:9" ht="33" hidden="1" x14ac:dyDescent="0.3">
      <c r="A34" s="63" t="s">
        <v>41</v>
      </c>
      <c r="B34" s="63" t="s">
        <v>39</v>
      </c>
      <c r="C34" s="63" t="s">
        <v>42</v>
      </c>
      <c r="D34" s="64" t="s">
        <v>32</v>
      </c>
      <c r="E34" s="64"/>
      <c r="F34" s="64"/>
      <c r="G34" s="64"/>
      <c r="H34" s="65"/>
      <c r="I34" s="66"/>
    </row>
    <row r="35" spans="1:9" ht="49.5" hidden="1" x14ac:dyDescent="0.3">
      <c r="A35" s="63" t="s">
        <v>43</v>
      </c>
      <c r="B35" s="63" t="s">
        <v>39</v>
      </c>
      <c r="C35" s="63" t="s">
        <v>44</v>
      </c>
      <c r="D35" s="64" t="s">
        <v>32</v>
      </c>
      <c r="E35" s="64"/>
      <c r="F35" s="64"/>
      <c r="G35" s="64"/>
      <c r="H35" s="65"/>
      <c r="I35" s="66"/>
    </row>
    <row r="36" spans="1:9" ht="49.5" hidden="1" x14ac:dyDescent="0.3">
      <c r="A36" s="63" t="s">
        <v>45</v>
      </c>
      <c r="B36" s="63" t="s">
        <v>34</v>
      </c>
      <c r="C36" s="63" t="s">
        <v>46</v>
      </c>
      <c r="D36" s="64" t="s">
        <v>32</v>
      </c>
      <c r="E36" s="64"/>
      <c r="F36" s="64"/>
      <c r="G36" s="64"/>
      <c r="H36" s="65"/>
      <c r="I36" s="66"/>
    </row>
    <row r="37" spans="1:9" ht="49.5" hidden="1" x14ac:dyDescent="0.3">
      <c r="A37" s="63" t="s">
        <v>47</v>
      </c>
      <c r="B37" s="63" t="s">
        <v>39</v>
      </c>
      <c r="C37" s="63" t="s">
        <v>48</v>
      </c>
      <c r="D37" s="64" t="s">
        <v>32</v>
      </c>
      <c r="E37" s="64"/>
      <c r="F37" s="64"/>
      <c r="G37" s="64"/>
      <c r="H37" s="65"/>
      <c r="I37" s="66"/>
    </row>
    <row r="38" spans="1:9" ht="33" hidden="1" x14ac:dyDescent="0.3">
      <c r="A38" s="63" t="s">
        <v>49</v>
      </c>
      <c r="B38" s="63" t="s">
        <v>39</v>
      </c>
      <c r="C38" s="63" t="s">
        <v>50</v>
      </c>
      <c r="D38" s="64" t="s">
        <v>32</v>
      </c>
      <c r="E38" s="64"/>
      <c r="F38" s="64"/>
      <c r="G38" s="64"/>
      <c r="H38" s="65"/>
      <c r="I38" s="66"/>
    </row>
    <row r="39" spans="1:9" ht="33" hidden="1" x14ac:dyDescent="0.3">
      <c r="A39" s="63" t="s">
        <v>51</v>
      </c>
      <c r="B39" s="63" t="s">
        <v>39</v>
      </c>
      <c r="C39" s="63" t="s">
        <v>52</v>
      </c>
      <c r="D39" s="64" t="s">
        <v>32</v>
      </c>
      <c r="E39" s="64"/>
      <c r="F39" s="64"/>
      <c r="G39" s="64"/>
      <c r="H39" s="65"/>
      <c r="I39" s="66"/>
    </row>
    <row r="40" spans="1:9" ht="33" hidden="1" x14ac:dyDescent="0.3">
      <c r="A40" s="63" t="s">
        <v>53</v>
      </c>
      <c r="B40" s="63" t="s">
        <v>39</v>
      </c>
      <c r="C40" s="63" t="s">
        <v>54</v>
      </c>
      <c r="D40" s="64" t="s">
        <v>32</v>
      </c>
      <c r="E40" s="64"/>
      <c r="F40" s="64"/>
      <c r="G40" s="64"/>
      <c r="H40" s="65"/>
      <c r="I40" s="66"/>
    </row>
    <row r="41" spans="1:9" ht="33" hidden="1" x14ac:dyDescent="0.3">
      <c r="A41" s="63" t="s">
        <v>55</v>
      </c>
      <c r="B41" s="63" t="s">
        <v>34</v>
      </c>
      <c r="C41" s="63" t="s">
        <v>56</v>
      </c>
      <c r="D41" s="64" t="s">
        <v>32</v>
      </c>
      <c r="E41" s="64"/>
      <c r="F41" s="64"/>
      <c r="G41" s="64"/>
      <c r="H41" s="65"/>
      <c r="I41" s="66"/>
    </row>
    <row r="42" spans="1:9" ht="33" hidden="1" x14ac:dyDescent="0.3">
      <c r="A42" s="63" t="s">
        <v>57</v>
      </c>
      <c r="B42" s="63" t="s">
        <v>34</v>
      </c>
      <c r="C42" s="63" t="s">
        <v>58</v>
      </c>
      <c r="D42" s="64" t="s">
        <v>32</v>
      </c>
      <c r="E42" s="64"/>
      <c r="F42" s="64"/>
      <c r="G42" s="64"/>
      <c r="H42" s="65"/>
      <c r="I42" s="66"/>
    </row>
    <row r="43" spans="1:9" ht="49.5" hidden="1" x14ac:dyDescent="0.3">
      <c r="A43" s="63" t="s">
        <v>59</v>
      </c>
      <c r="B43" s="63" t="s">
        <v>39</v>
      </c>
      <c r="C43" s="63" t="s">
        <v>60</v>
      </c>
      <c r="D43" s="64" t="s">
        <v>32</v>
      </c>
      <c r="E43" s="64"/>
      <c r="F43" s="64"/>
      <c r="G43" s="64"/>
      <c r="H43" s="65"/>
      <c r="I43" s="66"/>
    </row>
    <row r="44" spans="1:9" ht="49.5" hidden="1" x14ac:dyDescent="0.3">
      <c r="A44" s="63" t="s">
        <v>61</v>
      </c>
      <c r="B44" s="63" t="s">
        <v>39</v>
      </c>
      <c r="C44" s="63" t="s">
        <v>62</v>
      </c>
      <c r="D44" s="64" t="s">
        <v>32</v>
      </c>
      <c r="E44" s="64"/>
      <c r="F44" s="64"/>
      <c r="G44" s="64"/>
      <c r="H44" s="65"/>
      <c r="I44" s="66"/>
    </row>
    <row r="45" spans="1:9" ht="33" hidden="1" x14ac:dyDescent="0.3">
      <c r="A45" s="63" t="s">
        <v>63</v>
      </c>
      <c r="B45" s="63" t="s">
        <v>39</v>
      </c>
      <c r="C45" s="63" t="s">
        <v>64</v>
      </c>
      <c r="D45" s="64" t="s">
        <v>32</v>
      </c>
      <c r="E45" s="64"/>
      <c r="F45" s="64"/>
      <c r="G45" s="64"/>
      <c r="H45" s="65"/>
      <c r="I45" s="66"/>
    </row>
    <row r="46" spans="1:9" ht="33" hidden="1" x14ac:dyDescent="0.3">
      <c r="A46" s="63" t="s">
        <v>65</v>
      </c>
      <c r="B46" s="63" t="s">
        <v>39</v>
      </c>
      <c r="C46" s="63" t="s">
        <v>66</v>
      </c>
      <c r="D46" s="64" t="s">
        <v>32</v>
      </c>
      <c r="E46" s="64"/>
      <c r="F46" s="64"/>
      <c r="G46" s="64"/>
      <c r="H46" s="65"/>
      <c r="I46" s="66"/>
    </row>
    <row r="47" spans="1:9" ht="33" hidden="1" x14ac:dyDescent="0.3">
      <c r="A47" s="63" t="s">
        <v>67</v>
      </c>
      <c r="B47" s="63" t="s">
        <v>30</v>
      </c>
      <c r="C47" s="63" t="s">
        <v>68</v>
      </c>
      <c r="D47" s="64" t="s">
        <v>32</v>
      </c>
      <c r="E47" s="64"/>
      <c r="F47" s="64"/>
      <c r="G47" s="64"/>
      <c r="H47" s="65"/>
      <c r="I47" s="66"/>
    </row>
    <row r="48" spans="1:9" ht="49.5" hidden="1" x14ac:dyDescent="0.3">
      <c r="A48" s="63" t="s">
        <v>69</v>
      </c>
      <c r="B48" s="63" t="s">
        <v>34</v>
      </c>
      <c r="C48" s="63" t="s">
        <v>70</v>
      </c>
      <c r="D48" s="64" t="s">
        <v>32</v>
      </c>
      <c r="E48" s="64"/>
      <c r="F48" s="64"/>
      <c r="G48" s="64"/>
      <c r="H48" s="65"/>
      <c r="I48" s="66"/>
    </row>
    <row r="49" spans="1:9" ht="49.5" hidden="1" x14ac:dyDescent="0.3">
      <c r="A49" s="63" t="s">
        <v>71</v>
      </c>
      <c r="B49" s="63" t="s">
        <v>39</v>
      </c>
      <c r="C49" s="63" t="s">
        <v>72</v>
      </c>
      <c r="D49" s="64" t="s">
        <v>32</v>
      </c>
      <c r="E49" s="64"/>
      <c r="F49" s="64"/>
      <c r="G49" s="64"/>
      <c r="H49" s="65"/>
      <c r="I49" s="66"/>
    </row>
    <row r="50" spans="1:9" ht="33" hidden="1" x14ac:dyDescent="0.3">
      <c r="A50" s="63" t="s">
        <v>73</v>
      </c>
      <c r="B50" s="63" t="s">
        <v>39</v>
      </c>
      <c r="C50" s="63" t="s">
        <v>74</v>
      </c>
      <c r="D50" s="64" t="s">
        <v>32</v>
      </c>
      <c r="E50" s="64"/>
      <c r="F50" s="64"/>
      <c r="G50" s="64"/>
      <c r="H50" s="65"/>
      <c r="I50" s="66"/>
    </row>
    <row r="51" spans="1:9" ht="33" hidden="1" x14ac:dyDescent="0.3">
      <c r="A51" s="63" t="s">
        <v>75</v>
      </c>
      <c r="B51" s="63" t="s">
        <v>30</v>
      </c>
      <c r="C51" s="63" t="s">
        <v>76</v>
      </c>
      <c r="D51" s="64" t="s">
        <v>32</v>
      </c>
      <c r="E51" s="64"/>
      <c r="F51" s="64"/>
      <c r="G51" s="64"/>
      <c r="H51" s="65"/>
      <c r="I51" s="66"/>
    </row>
    <row r="52" spans="1:9" ht="15" hidden="1" customHeight="1" x14ac:dyDescent="0.3">
      <c r="A52" s="63" t="s">
        <v>77</v>
      </c>
      <c r="B52" s="63" t="s">
        <v>30</v>
      </c>
      <c r="C52" s="63" t="s">
        <v>78</v>
      </c>
      <c r="D52" s="64" t="s">
        <v>32</v>
      </c>
      <c r="E52" s="64"/>
      <c r="F52" s="64"/>
      <c r="G52" s="64"/>
      <c r="H52" s="65"/>
      <c r="I52" s="66"/>
    </row>
    <row r="53" spans="1:9" ht="15" hidden="1" customHeight="1" x14ac:dyDescent="0.3">
      <c r="A53" s="63" t="s">
        <v>79</v>
      </c>
      <c r="B53" s="63" t="s">
        <v>30</v>
      </c>
      <c r="C53" s="63" t="s">
        <v>80</v>
      </c>
      <c r="D53" s="64" t="s">
        <v>32</v>
      </c>
      <c r="E53" s="64"/>
      <c r="F53" s="64"/>
      <c r="G53" s="64"/>
      <c r="H53" s="65"/>
      <c r="I53" s="66"/>
    </row>
    <row r="54" spans="1:9" ht="15" hidden="1" customHeight="1" x14ac:dyDescent="0.3">
      <c r="A54" s="63" t="s">
        <v>81</v>
      </c>
      <c r="B54" s="63" t="s">
        <v>30</v>
      </c>
      <c r="C54" s="63" t="s">
        <v>82</v>
      </c>
      <c r="D54" s="64" t="s">
        <v>32</v>
      </c>
      <c r="E54" s="64"/>
      <c r="F54" s="64"/>
      <c r="G54" s="64"/>
      <c r="H54" s="65"/>
      <c r="I54" s="66"/>
    </row>
    <row r="55" spans="1:9" ht="33" hidden="1" x14ac:dyDescent="0.3">
      <c r="A55" s="63" t="s">
        <v>83</v>
      </c>
      <c r="B55" s="63" t="s">
        <v>30</v>
      </c>
      <c r="C55" s="63" t="s">
        <v>84</v>
      </c>
      <c r="D55" s="64" t="s">
        <v>32</v>
      </c>
      <c r="E55" s="64"/>
      <c r="F55" s="64"/>
      <c r="G55" s="64"/>
      <c r="H55" s="65"/>
      <c r="I55" s="66"/>
    </row>
    <row r="56" spans="1:9" ht="15" hidden="1" customHeight="1" x14ac:dyDescent="0.3">
      <c r="A56" s="63" t="s">
        <v>85</v>
      </c>
      <c r="B56" s="63" t="s">
        <v>30</v>
      </c>
      <c r="C56" s="63" t="s">
        <v>86</v>
      </c>
      <c r="D56" s="64" t="s">
        <v>32</v>
      </c>
      <c r="E56" s="64"/>
      <c r="F56" s="64"/>
      <c r="G56" s="64"/>
      <c r="H56" s="65"/>
      <c r="I56" s="66"/>
    </row>
    <row r="57" spans="1:9" ht="33" hidden="1" customHeight="1" x14ac:dyDescent="0.3">
      <c r="A57" s="63" t="s">
        <v>87</v>
      </c>
      <c r="B57" s="63" t="s">
        <v>34</v>
      </c>
      <c r="C57" s="63" t="s">
        <v>88</v>
      </c>
      <c r="D57" s="64" t="s">
        <v>32</v>
      </c>
      <c r="E57" s="64"/>
      <c r="F57" s="64"/>
      <c r="G57" s="64"/>
      <c r="H57" s="65"/>
      <c r="I57" s="66"/>
    </row>
    <row r="58" spans="1:9" ht="33" hidden="1" x14ac:dyDescent="0.3">
      <c r="A58" s="63" t="s">
        <v>89</v>
      </c>
      <c r="B58" s="63" t="s">
        <v>39</v>
      </c>
      <c r="C58" s="63" t="s">
        <v>90</v>
      </c>
      <c r="D58" s="64" t="s">
        <v>32</v>
      </c>
      <c r="E58" s="64"/>
      <c r="F58" s="64"/>
      <c r="G58" s="64"/>
      <c r="H58" s="65"/>
      <c r="I58" s="66"/>
    </row>
    <row r="59" spans="1:9" ht="33" hidden="1" x14ac:dyDescent="0.3">
      <c r="A59" s="63" t="s">
        <v>91</v>
      </c>
      <c r="B59" s="63" t="s">
        <v>39</v>
      </c>
      <c r="C59" s="63" t="s">
        <v>92</v>
      </c>
      <c r="D59" s="64" t="s">
        <v>32</v>
      </c>
      <c r="E59" s="64"/>
      <c r="F59" s="64"/>
      <c r="G59" s="64"/>
      <c r="H59" s="65"/>
      <c r="I59" s="66"/>
    </row>
    <row r="60" spans="1:9" ht="33" hidden="1" x14ac:dyDescent="0.3">
      <c r="A60" s="63" t="s">
        <v>93</v>
      </c>
      <c r="B60" s="63" t="s">
        <v>34</v>
      </c>
      <c r="C60" s="63" t="s">
        <v>94</v>
      </c>
      <c r="D60" s="64" t="s">
        <v>32</v>
      </c>
      <c r="E60" s="64"/>
      <c r="F60" s="64"/>
      <c r="G60" s="64"/>
      <c r="H60" s="65"/>
      <c r="I60" s="66"/>
    </row>
    <row r="61" spans="1:9" ht="33" hidden="1" x14ac:dyDescent="0.3">
      <c r="A61" s="63" t="s">
        <v>95</v>
      </c>
      <c r="B61" s="63" t="s">
        <v>39</v>
      </c>
      <c r="C61" s="63" t="s">
        <v>96</v>
      </c>
      <c r="D61" s="64" t="s">
        <v>32</v>
      </c>
      <c r="E61" s="64"/>
      <c r="F61" s="64"/>
      <c r="G61" s="64"/>
      <c r="H61" s="65"/>
      <c r="I61" s="66"/>
    </row>
    <row r="62" spans="1:9" ht="33" hidden="1" x14ac:dyDescent="0.3">
      <c r="A62" s="63" t="s">
        <v>97</v>
      </c>
      <c r="B62" s="63" t="s">
        <v>39</v>
      </c>
      <c r="C62" s="63" t="s">
        <v>98</v>
      </c>
      <c r="D62" s="64" t="s">
        <v>32</v>
      </c>
      <c r="E62" s="64"/>
      <c r="F62" s="64"/>
      <c r="G62" s="64"/>
      <c r="H62" s="65"/>
      <c r="I62" s="66"/>
    </row>
    <row r="63" spans="1:9" ht="15" hidden="1" customHeight="1" x14ac:dyDescent="0.3">
      <c r="A63" s="63" t="s">
        <v>99</v>
      </c>
      <c r="B63" s="63" t="s">
        <v>39</v>
      </c>
      <c r="C63" s="63" t="s">
        <v>100</v>
      </c>
      <c r="D63" s="64" t="s">
        <v>32</v>
      </c>
      <c r="E63" s="64"/>
      <c r="F63" s="64"/>
      <c r="G63" s="64"/>
      <c r="H63" s="65"/>
      <c r="I63" s="66"/>
    </row>
    <row r="64" spans="1:9" ht="15" hidden="1" customHeight="1" x14ac:dyDescent="0.3">
      <c r="A64" s="63" t="s">
        <v>101</v>
      </c>
      <c r="B64" s="63" t="s">
        <v>34</v>
      </c>
      <c r="C64" s="63" t="s">
        <v>102</v>
      </c>
      <c r="D64" s="64" t="s">
        <v>32</v>
      </c>
      <c r="E64" s="64"/>
      <c r="F64" s="64"/>
      <c r="G64" s="64"/>
      <c r="H64" s="65"/>
      <c r="I64" s="66"/>
    </row>
    <row r="65" spans="1:9" ht="15" hidden="1" customHeight="1" x14ac:dyDescent="0.3">
      <c r="A65" s="63" t="s">
        <v>103</v>
      </c>
      <c r="B65" s="63" t="s">
        <v>39</v>
      </c>
      <c r="C65" s="63" t="s">
        <v>104</v>
      </c>
      <c r="D65" s="64" t="s">
        <v>32</v>
      </c>
      <c r="E65" s="64"/>
      <c r="F65" s="64"/>
      <c r="G65" s="64"/>
      <c r="H65" s="65"/>
      <c r="I65" s="66"/>
    </row>
    <row r="66" spans="1:9" ht="15" hidden="1" customHeight="1" x14ac:dyDescent="0.3">
      <c r="A66" s="63" t="s">
        <v>105</v>
      </c>
      <c r="B66" s="63" t="s">
        <v>39</v>
      </c>
      <c r="C66" s="63" t="s">
        <v>106</v>
      </c>
      <c r="D66" s="64" t="s">
        <v>32</v>
      </c>
      <c r="E66" s="64"/>
      <c r="F66" s="64"/>
      <c r="G66" s="64"/>
      <c r="H66" s="65"/>
      <c r="I66" s="66"/>
    </row>
    <row r="67" spans="1:9" ht="15" hidden="1" customHeight="1" x14ac:dyDescent="0.3">
      <c r="A67" s="63" t="s">
        <v>107</v>
      </c>
      <c r="B67" s="63" t="s">
        <v>39</v>
      </c>
      <c r="C67" s="63" t="s">
        <v>108</v>
      </c>
      <c r="D67" s="64" t="s">
        <v>32</v>
      </c>
      <c r="E67" s="64"/>
      <c r="F67" s="64"/>
      <c r="G67" s="64"/>
      <c r="H67" s="65"/>
      <c r="I67" s="66"/>
    </row>
    <row r="68" spans="1:9" ht="15" hidden="1" customHeight="1" x14ac:dyDescent="0.3">
      <c r="A68" s="63" t="s">
        <v>109</v>
      </c>
      <c r="B68" s="63" t="s">
        <v>34</v>
      </c>
      <c r="C68" s="63" t="s">
        <v>110</v>
      </c>
      <c r="D68" s="64" t="s">
        <v>32</v>
      </c>
      <c r="E68" s="64"/>
      <c r="F68" s="64"/>
      <c r="G68" s="64"/>
      <c r="H68" s="65"/>
      <c r="I68" s="66"/>
    </row>
    <row r="69" spans="1:9" ht="15" hidden="1" customHeight="1" x14ac:dyDescent="0.3">
      <c r="A69" s="63" t="s">
        <v>111</v>
      </c>
      <c r="B69" s="63" t="s">
        <v>34</v>
      </c>
      <c r="C69" s="63" t="s">
        <v>112</v>
      </c>
      <c r="D69" s="64" t="s">
        <v>32</v>
      </c>
      <c r="E69" s="64"/>
      <c r="F69" s="64"/>
      <c r="G69" s="64"/>
      <c r="H69" s="65"/>
      <c r="I69" s="66"/>
    </row>
    <row r="70" spans="1:9" ht="15" hidden="1" customHeight="1" x14ac:dyDescent="0.3">
      <c r="A70" s="63" t="s">
        <v>113</v>
      </c>
      <c r="B70" s="63" t="s">
        <v>39</v>
      </c>
      <c r="C70" s="63" t="s">
        <v>114</v>
      </c>
      <c r="D70" s="64" t="s">
        <v>32</v>
      </c>
      <c r="E70" s="64"/>
      <c r="F70" s="64"/>
      <c r="G70" s="64"/>
      <c r="H70" s="65"/>
      <c r="I70" s="66"/>
    </row>
    <row r="71" spans="1:9" ht="15" hidden="1" customHeight="1" x14ac:dyDescent="0.3">
      <c r="A71" s="63" t="s">
        <v>115</v>
      </c>
      <c r="B71" s="63" t="s">
        <v>39</v>
      </c>
      <c r="C71" s="63" t="s">
        <v>116</v>
      </c>
      <c r="D71" s="64" t="s">
        <v>32</v>
      </c>
      <c r="E71" s="64"/>
      <c r="F71" s="64"/>
      <c r="G71" s="64"/>
      <c r="H71" s="65"/>
      <c r="I71" s="66"/>
    </row>
    <row r="72" spans="1:9" ht="15" hidden="1" customHeight="1" x14ac:dyDescent="0.3">
      <c r="A72" s="63" t="s">
        <v>117</v>
      </c>
      <c r="B72" s="63" t="s">
        <v>39</v>
      </c>
      <c r="C72" s="63" t="s">
        <v>118</v>
      </c>
      <c r="D72" s="64" t="s">
        <v>32</v>
      </c>
      <c r="E72" s="64"/>
      <c r="F72" s="64"/>
      <c r="G72" s="64"/>
      <c r="H72" s="65"/>
      <c r="I72" s="66"/>
    </row>
    <row r="73" spans="1:9" ht="15" hidden="1" customHeight="1" x14ac:dyDescent="0.3">
      <c r="A73" s="63" t="s">
        <v>119</v>
      </c>
      <c r="B73" s="63" t="s">
        <v>39</v>
      </c>
      <c r="C73" s="63" t="s">
        <v>120</v>
      </c>
      <c r="D73" s="64" t="s">
        <v>32</v>
      </c>
      <c r="E73" s="64"/>
      <c r="F73" s="64"/>
      <c r="G73" s="64"/>
      <c r="H73" s="65"/>
      <c r="I73" s="66"/>
    </row>
    <row r="74" spans="1:9" ht="15" hidden="1" customHeight="1" x14ac:dyDescent="0.3">
      <c r="A74" s="63" t="s">
        <v>121</v>
      </c>
      <c r="B74" s="63" t="s">
        <v>39</v>
      </c>
      <c r="C74" s="63" t="s">
        <v>122</v>
      </c>
      <c r="D74" s="64" t="s">
        <v>32</v>
      </c>
      <c r="E74" s="64"/>
      <c r="F74" s="64"/>
      <c r="G74" s="64"/>
      <c r="H74" s="65"/>
      <c r="I74" s="66"/>
    </row>
    <row r="75" spans="1:9" ht="15" hidden="1" customHeight="1" x14ac:dyDescent="0.3">
      <c r="A75" s="63" t="s">
        <v>123</v>
      </c>
      <c r="B75" s="63" t="s">
        <v>30</v>
      </c>
      <c r="C75" s="63" t="s">
        <v>124</v>
      </c>
      <c r="D75" s="64" t="s">
        <v>32</v>
      </c>
      <c r="E75" s="64"/>
      <c r="F75" s="64"/>
      <c r="G75" s="64"/>
      <c r="H75" s="65"/>
      <c r="I75" s="66"/>
    </row>
    <row r="76" spans="1:9" ht="15" hidden="1" customHeight="1" x14ac:dyDescent="0.3">
      <c r="A76" s="63" t="s">
        <v>125</v>
      </c>
      <c r="B76" s="63" t="s">
        <v>30</v>
      </c>
      <c r="C76" s="63" t="s">
        <v>126</v>
      </c>
      <c r="D76" s="64" t="s">
        <v>32</v>
      </c>
      <c r="E76" s="64"/>
      <c r="F76" s="64"/>
      <c r="G76" s="64"/>
      <c r="H76" s="65"/>
      <c r="I76" s="66"/>
    </row>
    <row r="77" spans="1:9" ht="15" hidden="1" customHeight="1" x14ac:dyDescent="0.3">
      <c r="A77" s="63" t="s">
        <v>127</v>
      </c>
      <c r="B77" s="63" t="s">
        <v>30</v>
      </c>
      <c r="C77" s="63" t="s">
        <v>128</v>
      </c>
      <c r="D77" s="64" t="s">
        <v>32</v>
      </c>
      <c r="E77" s="64"/>
      <c r="F77" s="64"/>
      <c r="G77" s="64"/>
      <c r="H77" s="65"/>
      <c r="I77" s="66"/>
    </row>
    <row r="78" spans="1:9" ht="15" hidden="1" customHeight="1" x14ac:dyDescent="0.3">
      <c r="A78" s="63" t="s">
        <v>129</v>
      </c>
      <c r="B78" s="63" t="s">
        <v>30</v>
      </c>
      <c r="C78" s="63" t="s">
        <v>130</v>
      </c>
      <c r="D78" s="64" t="s">
        <v>32</v>
      </c>
      <c r="E78" s="64"/>
      <c r="F78" s="64"/>
      <c r="G78" s="64"/>
      <c r="H78" s="65"/>
      <c r="I78" s="66"/>
    </row>
    <row r="79" spans="1:9" ht="15" hidden="1" customHeight="1" x14ac:dyDescent="0.3">
      <c r="A79" s="63" t="s">
        <v>131</v>
      </c>
      <c r="B79" s="63" t="s">
        <v>30</v>
      </c>
      <c r="C79" s="63" t="s">
        <v>132</v>
      </c>
      <c r="D79" s="64" t="s">
        <v>32</v>
      </c>
      <c r="E79" s="64"/>
      <c r="F79" s="64"/>
      <c r="G79" s="64"/>
      <c r="H79" s="65"/>
      <c r="I79" s="66"/>
    </row>
    <row r="80" spans="1:9" ht="15" hidden="1" customHeight="1" x14ac:dyDescent="0.3">
      <c r="A80" s="63" t="s">
        <v>133</v>
      </c>
      <c r="B80" s="63" t="s">
        <v>34</v>
      </c>
      <c r="C80" s="63" t="s">
        <v>134</v>
      </c>
      <c r="D80" s="64" t="s">
        <v>32</v>
      </c>
      <c r="E80" s="64"/>
      <c r="F80" s="64"/>
      <c r="G80" s="64"/>
      <c r="H80" s="65"/>
      <c r="I80" s="66"/>
    </row>
    <row r="81" spans="1:9" ht="15" hidden="1" customHeight="1" x14ac:dyDescent="0.3">
      <c r="A81" s="63" t="s">
        <v>135</v>
      </c>
      <c r="B81" s="63" t="s">
        <v>39</v>
      </c>
      <c r="C81" s="63" t="s">
        <v>136</v>
      </c>
      <c r="D81" s="64" t="s">
        <v>32</v>
      </c>
      <c r="E81" s="64"/>
      <c r="F81" s="64"/>
      <c r="G81" s="64"/>
      <c r="H81" s="65"/>
      <c r="I81" s="66"/>
    </row>
    <row r="82" spans="1:9" ht="15" hidden="1" customHeight="1" x14ac:dyDescent="0.3">
      <c r="A82" s="63" t="s">
        <v>137</v>
      </c>
      <c r="B82" s="63" t="s">
        <v>39</v>
      </c>
      <c r="C82" s="63" t="s">
        <v>138</v>
      </c>
      <c r="D82" s="64" t="s">
        <v>32</v>
      </c>
      <c r="E82" s="64"/>
      <c r="F82" s="64"/>
      <c r="G82" s="64"/>
      <c r="H82" s="65"/>
      <c r="I82" s="66"/>
    </row>
    <row r="83" spans="1:9" ht="15" hidden="1" customHeight="1" x14ac:dyDescent="0.3">
      <c r="A83" s="63" t="s">
        <v>139</v>
      </c>
      <c r="B83" s="63" t="s">
        <v>39</v>
      </c>
      <c r="C83" s="63" t="s">
        <v>140</v>
      </c>
      <c r="D83" s="64" t="s">
        <v>32</v>
      </c>
      <c r="E83" s="64"/>
      <c r="F83" s="64"/>
      <c r="G83" s="64"/>
      <c r="H83" s="65"/>
      <c r="I83" s="66"/>
    </row>
    <row r="84" spans="1:9" ht="15" hidden="1" customHeight="1" x14ac:dyDescent="0.3">
      <c r="A84" s="63" t="s">
        <v>141</v>
      </c>
      <c r="B84" s="63" t="s">
        <v>39</v>
      </c>
      <c r="C84" s="63" t="s">
        <v>142</v>
      </c>
      <c r="D84" s="64" t="s">
        <v>32</v>
      </c>
      <c r="E84" s="64"/>
      <c r="F84" s="64"/>
      <c r="G84" s="64"/>
      <c r="H84" s="65"/>
      <c r="I84" s="66"/>
    </row>
    <row r="85" spans="1:9" ht="15" hidden="1" customHeight="1" x14ac:dyDescent="0.3">
      <c r="A85" s="63" t="s">
        <v>143</v>
      </c>
      <c r="B85" s="63" t="s">
        <v>39</v>
      </c>
      <c r="C85" s="63" t="s">
        <v>144</v>
      </c>
      <c r="D85" s="64" t="s">
        <v>32</v>
      </c>
      <c r="E85" s="64"/>
      <c r="F85" s="64"/>
      <c r="G85" s="64"/>
      <c r="H85" s="65"/>
      <c r="I85" s="66"/>
    </row>
    <row r="86" spans="1:9" ht="15" hidden="1" customHeight="1" x14ac:dyDescent="0.3">
      <c r="A86" s="63" t="s">
        <v>145</v>
      </c>
      <c r="B86" s="63" t="s">
        <v>39</v>
      </c>
      <c r="C86" s="63" t="s">
        <v>146</v>
      </c>
      <c r="D86" s="64" t="s">
        <v>32</v>
      </c>
      <c r="E86" s="64"/>
      <c r="F86" s="64"/>
      <c r="G86" s="64"/>
      <c r="H86" s="65"/>
      <c r="I86" s="66"/>
    </row>
    <row r="87" spans="1:9" ht="15" hidden="1" customHeight="1" x14ac:dyDescent="0.3">
      <c r="A87" s="63" t="s">
        <v>147</v>
      </c>
      <c r="B87" s="63" t="s">
        <v>39</v>
      </c>
      <c r="C87" s="63" t="s">
        <v>148</v>
      </c>
      <c r="D87" s="64" t="s">
        <v>32</v>
      </c>
      <c r="E87" s="64"/>
      <c r="F87" s="64"/>
      <c r="G87" s="64"/>
      <c r="H87" s="65"/>
      <c r="I87" s="66"/>
    </row>
    <row r="88" spans="1:9" ht="15" hidden="1" customHeight="1" x14ac:dyDescent="0.3">
      <c r="A88" s="63" t="s">
        <v>149</v>
      </c>
      <c r="B88" s="63" t="s">
        <v>39</v>
      </c>
      <c r="C88" s="63" t="s">
        <v>150</v>
      </c>
      <c r="D88" s="64" t="s">
        <v>32</v>
      </c>
      <c r="E88" s="64"/>
      <c r="F88" s="64"/>
      <c r="G88" s="64"/>
      <c r="H88" s="65"/>
      <c r="I88" s="66"/>
    </row>
    <row r="89" spans="1:9" ht="15" hidden="1" customHeight="1" x14ac:dyDescent="0.3">
      <c r="A89" s="63" t="s">
        <v>151</v>
      </c>
      <c r="B89" s="63" t="s">
        <v>39</v>
      </c>
      <c r="C89" s="63" t="s">
        <v>152</v>
      </c>
      <c r="D89" s="64" t="s">
        <v>32</v>
      </c>
      <c r="E89" s="64"/>
      <c r="F89" s="64"/>
      <c r="G89" s="64"/>
      <c r="H89" s="65"/>
      <c r="I89" s="66"/>
    </row>
    <row r="90" spans="1:9" ht="15" hidden="1" customHeight="1" x14ac:dyDescent="0.3">
      <c r="A90" s="63" t="s">
        <v>153</v>
      </c>
      <c r="B90" s="63" t="s">
        <v>30</v>
      </c>
      <c r="C90" s="63" t="s">
        <v>154</v>
      </c>
      <c r="D90" s="64" t="s">
        <v>32</v>
      </c>
      <c r="E90" s="64"/>
      <c r="F90" s="64"/>
      <c r="G90" s="64"/>
      <c r="H90" s="65"/>
      <c r="I90" s="66"/>
    </row>
    <row r="91" spans="1:9" ht="15" hidden="1" customHeight="1" x14ac:dyDescent="0.3">
      <c r="A91" s="63" t="s">
        <v>155</v>
      </c>
      <c r="B91" s="63" t="s">
        <v>30</v>
      </c>
      <c r="C91" s="63" t="s">
        <v>156</v>
      </c>
      <c r="D91" s="64" t="s">
        <v>32</v>
      </c>
      <c r="E91" s="64"/>
      <c r="F91" s="64"/>
      <c r="G91" s="64"/>
      <c r="H91" s="65"/>
      <c r="I91" s="66"/>
    </row>
    <row r="92" spans="1:9" ht="15" hidden="1" customHeight="1" x14ac:dyDescent="0.3">
      <c r="A92" s="63" t="s">
        <v>157</v>
      </c>
      <c r="B92" s="63" t="s">
        <v>30</v>
      </c>
      <c r="C92" s="63" t="s">
        <v>158</v>
      </c>
      <c r="D92" s="64" t="s">
        <v>32</v>
      </c>
      <c r="E92" s="64"/>
      <c r="F92" s="64"/>
      <c r="G92" s="64"/>
      <c r="H92" s="65"/>
      <c r="I92" s="66"/>
    </row>
    <row r="93" spans="1:9" ht="15" hidden="1" customHeight="1" x14ac:dyDescent="0.3">
      <c r="A93" s="63" t="s">
        <v>159</v>
      </c>
      <c r="B93" s="63" t="s">
        <v>30</v>
      </c>
      <c r="C93" s="63" t="s">
        <v>160</v>
      </c>
      <c r="D93" s="64" t="s">
        <v>32</v>
      </c>
      <c r="E93" s="64"/>
      <c r="F93" s="64"/>
      <c r="G93" s="64"/>
      <c r="H93" s="65"/>
      <c r="I93" s="66"/>
    </row>
    <row r="94" spans="1:9" ht="15" hidden="1" customHeight="1" x14ac:dyDescent="0.3">
      <c r="A94" s="63" t="s">
        <v>161</v>
      </c>
      <c r="B94" s="63" t="s">
        <v>30</v>
      </c>
      <c r="C94" s="63" t="s">
        <v>162</v>
      </c>
      <c r="D94" s="64" t="s">
        <v>32</v>
      </c>
      <c r="E94" s="64"/>
      <c r="F94" s="64"/>
      <c r="G94" s="64"/>
      <c r="H94" s="65"/>
      <c r="I94" s="66"/>
    </row>
    <row r="95" spans="1:9" ht="15" hidden="1" customHeight="1" x14ac:dyDescent="0.3">
      <c r="A95" s="63" t="s">
        <v>163</v>
      </c>
      <c r="B95" s="63" t="s">
        <v>30</v>
      </c>
      <c r="C95" s="63" t="s">
        <v>164</v>
      </c>
      <c r="D95" s="64" t="s">
        <v>32</v>
      </c>
      <c r="E95" s="64"/>
      <c r="F95" s="64"/>
      <c r="G95" s="64"/>
      <c r="H95" s="65"/>
      <c r="I95" s="66"/>
    </row>
    <row r="96" spans="1:9" ht="15" hidden="1" customHeight="1" x14ac:dyDescent="0.3">
      <c r="A96" s="63" t="s">
        <v>165</v>
      </c>
      <c r="B96" s="63" t="s">
        <v>30</v>
      </c>
      <c r="C96" s="63" t="s">
        <v>166</v>
      </c>
      <c r="D96" s="64" t="s">
        <v>32</v>
      </c>
      <c r="E96" s="64"/>
      <c r="F96" s="64"/>
      <c r="G96" s="64"/>
      <c r="H96" s="65"/>
      <c r="I96" s="66"/>
    </row>
    <row r="97" spans="1:9" ht="15" hidden="1" customHeight="1" x14ac:dyDescent="0.3">
      <c r="A97" s="63" t="s">
        <v>167</v>
      </c>
      <c r="B97" s="63" t="s">
        <v>34</v>
      </c>
      <c r="C97" s="63" t="s">
        <v>168</v>
      </c>
      <c r="D97" s="64" t="s">
        <v>32</v>
      </c>
      <c r="E97" s="64"/>
      <c r="F97" s="64"/>
      <c r="G97" s="64"/>
      <c r="H97" s="65"/>
      <c r="I97" s="66"/>
    </row>
    <row r="98" spans="1:9" ht="15" hidden="1" customHeight="1" x14ac:dyDescent="0.3">
      <c r="A98" s="63" t="s">
        <v>169</v>
      </c>
      <c r="B98" s="63" t="s">
        <v>39</v>
      </c>
      <c r="C98" s="63" t="s">
        <v>170</v>
      </c>
      <c r="D98" s="64" t="s">
        <v>32</v>
      </c>
      <c r="E98" s="64"/>
      <c r="F98" s="64"/>
      <c r="G98" s="64"/>
      <c r="H98" s="65"/>
      <c r="I98" s="66"/>
    </row>
    <row r="99" spans="1:9" ht="15" hidden="1" customHeight="1" x14ac:dyDescent="0.3">
      <c r="A99" s="63" t="s">
        <v>171</v>
      </c>
      <c r="B99" s="63" t="s">
        <v>39</v>
      </c>
      <c r="C99" s="63" t="s">
        <v>172</v>
      </c>
      <c r="D99" s="64" t="s">
        <v>32</v>
      </c>
      <c r="E99" s="64"/>
      <c r="F99" s="64"/>
      <c r="G99" s="64"/>
      <c r="H99" s="65"/>
      <c r="I99" s="66"/>
    </row>
    <row r="100" spans="1:9" ht="15" hidden="1" customHeight="1" x14ac:dyDescent="0.3">
      <c r="A100" s="63" t="s">
        <v>173</v>
      </c>
      <c r="B100" s="63" t="s">
        <v>30</v>
      </c>
      <c r="C100" s="63" t="s">
        <v>174</v>
      </c>
      <c r="D100" s="64" t="s">
        <v>32</v>
      </c>
      <c r="E100" s="64"/>
      <c r="F100" s="64"/>
      <c r="G100" s="64"/>
      <c r="H100" s="65"/>
      <c r="I100" s="66"/>
    </row>
    <row r="101" spans="1:9" ht="15" hidden="1" customHeight="1" x14ac:dyDescent="0.3">
      <c r="A101" s="63" t="s">
        <v>175</v>
      </c>
      <c r="B101" s="63" t="s">
        <v>30</v>
      </c>
      <c r="C101" s="63" t="s">
        <v>176</v>
      </c>
      <c r="D101" s="64" t="s">
        <v>32</v>
      </c>
      <c r="E101" s="64"/>
      <c r="F101" s="64"/>
      <c r="G101" s="64"/>
      <c r="H101" s="65"/>
      <c r="I101" s="66"/>
    </row>
    <row r="102" spans="1:9" ht="15" hidden="1" customHeight="1" x14ac:dyDescent="0.3">
      <c r="A102" s="63" t="s">
        <v>177</v>
      </c>
      <c r="B102" s="63" t="s">
        <v>30</v>
      </c>
      <c r="C102" s="63" t="s">
        <v>178</v>
      </c>
      <c r="D102" s="64" t="s">
        <v>32</v>
      </c>
      <c r="E102" s="64"/>
      <c r="F102" s="64"/>
      <c r="G102" s="64"/>
      <c r="H102" s="65"/>
      <c r="I102" s="66"/>
    </row>
    <row r="103" spans="1:9" ht="15" hidden="1" customHeight="1" x14ac:dyDescent="0.3">
      <c r="A103" s="63" t="s">
        <v>179</v>
      </c>
      <c r="B103" s="63" t="s">
        <v>34</v>
      </c>
      <c r="C103" s="63" t="s">
        <v>180</v>
      </c>
      <c r="D103" s="64" t="s">
        <v>32</v>
      </c>
      <c r="E103" s="64"/>
      <c r="F103" s="64"/>
      <c r="G103" s="64"/>
      <c r="H103" s="65"/>
      <c r="I103" s="66"/>
    </row>
    <row r="104" spans="1:9" ht="15" hidden="1" customHeight="1" x14ac:dyDescent="0.3">
      <c r="A104" s="63" t="s">
        <v>181</v>
      </c>
      <c r="B104" s="63" t="s">
        <v>39</v>
      </c>
      <c r="C104" s="63" t="s">
        <v>182</v>
      </c>
      <c r="D104" s="64" t="s">
        <v>32</v>
      </c>
      <c r="E104" s="64"/>
      <c r="F104" s="64"/>
      <c r="G104" s="64"/>
      <c r="H104" s="65"/>
      <c r="I104" s="66"/>
    </row>
    <row r="105" spans="1:9" ht="15" hidden="1" customHeight="1" x14ac:dyDescent="0.3">
      <c r="A105" s="63" t="s">
        <v>183</v>
      </c>
      <c r="B105" s="63" t="s">
        <v>39</v>
      </c>
      <c r="C105" s="63" t="s">
        <v>184</v>
      </c>
      <c r="D105" s="64" t="s">
        <v>32</v>
      </c>
      <c r="E105" s="64"/>
      <c r="F105" s="64"/>
      <c r="G105" s="64"/>
      <c r="H105" s="65"/>
      <c r="I105" s="66"/>
    </row>
    <row r="106" spans="1:9" ht="15" hidden="1" customHeight="1" x14ac:dyDescent="0.3">
      <c r="A106" s="63" t="s">
        <v>185</v>
      </c>
      <c r="B106" s="63" t="s">
        <v>30</v>
      </c>
      <c r="C106" s="63" t="s">
        <v>186</v>
      </c>
      <c r="D106" s="64" t="s">
        <v>32</v>
      </c>
      <c r="E106" s="64"/>
      <c r="F106" s="64"/>
      <c r="G106" s="64"/>
      <c r="H106" s="65"/>
      <c r="I106" s="66"/>
    </row>
    <row r="107" spans="1:9" ht="15" hidden="1" customHeight="1" x14ac:dyDescent="0.3">
      <c r="A107" s="63" t="s">
        <v>187</v>
      </c>
      <c r="B107" s="63" t="s">
        <v>30</v>
      </c>
      <c r="C107" s="63" t="s">
        <v>188</v>
      </c>
      <c r="D107" s="64" t="s">
        <v>32</v>
      </c>
      <c r="E107" s="64"/>
      <c r="F107" s="64"/>
      <c r="G107" s="64"/>
      <c r="H107" s="65"/>
      <c r="I107" s="66"/>
    </row>
    <row r="108" spans="1:9" ht="15" hidden="1" customHeight="1" x14ac:dyDescent="0.3">
      <c r="A108" s="63" t="s">
        <v>189</v>
      </c>
      <c r="B108" s="63" t="s">
        <v>30</v>
      </c>
      <c r="C108" s="63" t="s">
        <v>190</v>
      </c>
      <c r="D108" s="64" t="s">
        <v>32</v>
      </c>
      <c r="E108" s="64"/>
      <c r="F108" s="64"/>
      <c r="G108" s="64"/>
      <c r="H108" s="65"/>
      <c r="I108" s="66"/>
    </row>
    <row r="109" spans="1:9" ht="15" hidden="1" customHeight="1" x14ac:dyDescent="0.3">
      <c r="A109" s="63" t="s">
        <v>191</v>
      </c>
      <c r="B109" s="63" t="s">
        <v>30</v>
      </c>
      <c r="C109" s="63" t="s">
        <v>192</v>
      </c>
      <c r="D109" s="64" t="s">
        <v>32</v>
      </c>
      <c r="E109" s="64"/>
      <c r="F109" s="64"/>
      <c r="G109" s="64"/>
      <c r="H109" s="65"/>
      <c r="I109" s="66"/>
    </row>
    <row r="110" spans="1:9" ht="15" hidden="1" customHeight="1" x14ac:dyDescent="0.3">
      <c r="A110" s="63" t="s">
        <v>193</v>
      </c>
      <c r="B110" s="63" t="s">
        <v>34</v>
      </c>
      <c r="C110" s="63" t="s">
        <v>194</v>
      </c>
      <c r="D110" s="64" t="s">
        <v>32</v>
      </c>
      <c r="E110" s="64"/>
      <c r="F110" s="64"/>
      <c r="G110" s="64"/>
      <c r="H110" s="65"/>
      <c r="I110" s="66"/>
    </row>
    <row r="111" spans="1:9" ht="15" hidden="1" customHeight="1" x14ac:dyDescent="0.3">
      <c r="A111" s="63" t="s">
        <v>195</v>
      </c>
      <c r="B111" s="63" t="s">
        <v>39</v>
      </c>
      <c r="C111" s="63" t="s">
        <v>196</v>
      </c>
      <c r="D111" s="64" t="s">
        <v>32</v>
      </c>
      <c r="E111" s="64"/>
      <c r="F111" s="64"/>
      <c r="G111" s="64"/>
      <c r="H111" s="65"/>
      <c r="I111" s="66"/>
    </row>
    <row r="112" spans="1:9" ht="15" hidden="1" customHeight="1" x14ac:dyDescent="0.3">
      <c r="A112" s="63" t="s">
        <v>197</v>
      </c>
      <c r="B112" s="63" t="s">
        <v>39</v>
      </c>
      <c r="C112" s="63" t="s">
        <v>198</v>
      </c>
      <c r="D112" s="64" t="s">
        <v>32</v>
      </c>
      <c r="E112" s="64"/>
      <c r="F112" s="64"/>
      <c r="G112" s="64"/>
      <c r="H112" s="65"/>
      <c r="I112" s="66"/>
    </row>
    <row r="113" spans="1:9" ht="15" hidden="1" customHeight="1" x14ac:dyDescent="0.3">
      <c r="A113" s="63" t="s">
        <v>199</v>
      </c>
      <c r="B113" s="63" t="s">
        <v>39</v>
      </c>
      <c r="C113" s="63" t="s">
        <v>200</v>
      </c>
      <c r="D113" s="64" t="s">
        <v>32</v>
      </c>
      <c r="E113" s="64"/>
      <c r="F113" s="64"/>
      <c r="G113" s="64"/>
      <c r="H113" s="65"/>
      <c r="I113" s="66"/>
    </row>
    <row r="114" spans="1:9" ht="15" hidden="1" customHeight="1" x14ac:dyDescent="0.3">
      <c r="A114" s="63" t="s">
        <v>201</v>
      </c>
      <c r="B114" s="63" t="s">
        <v>39</v>
      </c>
      <c r="C114" s="63" t="s">
        <v>202</v>
      </c>
      <c r="D114" s="64" t="s">
        <v>32</v>
      </c>
      <c r="E114" s="64"/>
      <c r="F114" s="64"/>
      <c r="G114" s="64"/>
      <c r="H114" s="65"/>
      <c r="I114" s="66"/>
    </row>
    <row r="115" spans="1:9" ht="15" hidden="1" customHeight="1" x14ac:dyDescent="0.3">
      <c r="A115" s="63" t="s">
        <v>203</v>
      </c>
      <c r="B115" s="63" t="s">
        <v>39</v>
      </c>
      <c r="C115" s="63" t="s">
        <v>204</v>
      </c>
      <c r="D115" s="64" t="s">
        <v>32</v>
      </c>
      <c r="E115" s="64"/>
      <c r="F115" s="64"/>
      <c r="G115" s="64"/>
      <c r="H115" s="65"/>
      <c r="I115" s="66"/>
    </row>
    <row r="116" spans="1:9" ht="15" hidden="1" customHeight="1" x14ac:dyDescent="0.3">
      <c r="A116" s="63" t="s">
        <v>205</v>
      </c>
      <c r="B116" s="63" t="s">
        <v>30</v>
      </c>
      <c r="C116" s="63" t="s">
        <v>206</v>
      </c>
      <c r="D116" s="64" t="s">
        <v>32</v>
      </c>
      <c r="E116" s="64"/>
      <c r="F116" s="64"/>
      <c r="G116" s="64"/>
      <c r="H116" s="65"/>
      <c r="I116" s="66"/>
    </row>
    <row r="117" spans="1:9" ht="15" hidden="1" customHeight="1" x14ac:dyDescent="0.3">
      <c r="A117" s="63" t="s">
        <v>207</v>
      </c>
      <c r="B117" s="63" t="s">
        <v>30</v>
      </c>
      <c r="C117" s="63" t="s">
        <v>208</v>
      </c>
      <c r="D117" s="64" t="s">
        <v>32</v>
      </c>
      <c r="E117" s="64"/>
      <c r="F117" s="64"/>
      <c r="G117" s="64"/>
      <c r="H117" s="65"/>
      <c r="I117" s="66"/>
    </row>
    <row r="118" spans="1:9" ht="15" hidden="1" customHeight="1" x14ac:dyDescent="0.3">
      <c r="A118" s="63" t="s">
        <v>209</v>
      </c>
      <c r="B118" s="63" t="s">
        <v>30</v>
      </c>
      <c r="C118" s="63" t="s">
        <v>210</v>
      </c>
      <c r="D118" s="64" t="s">
        <v>32</v>
      </c>
      <c r="E118" s="64"/>
      <c r="F118" s="64"/>
      <c r="G118" s="64"/>
      <c r="H118" s="65"/>
      <c r="I118" s="66"/>
    </row>
    <row r="119" spans="1:9" ht="15" hidden="1" customHeight="1" x14ac:dyDescent="0.3">
      <c r="A119" s="63" t="s">
        <v>211</v>
      </c>
      <c r="B119" s="63" t="s">
        <v>30</v>
      </c>
      <c r="C119" s="63" t="s">
        <v>212</v>
      </c>
      <c r="D119" s="64" t="s">
        <v>32</v>
      </c>
      <c r="E119" s="64"/>
      <c r="F119" s="64"/>
      <c r="G119" s="64"/>
      <c r="H119" s="65"/>
      <c r="I119" s="66"/>
    </row>
    <row r="120" spans="1:9" ht="15" hidden="1" customHeight="1" x14ac:dyDescent="0.3">
      <c r="A120" s="63" t="s">
        <v>213</v>
      </c>
      <c r="B120" s="63" t="s">
        <v>30</v>
      </c>
      <c r="C120" s="63" t="s">
        <v>214</v>
      </c>
      <c r="D120" s="64" t="s">
        <v>32</v>
      </c>
      <c r="E120" s="64"/>
      <c r="F120" s="64"/>
      <c r="G120" s="64"/>
      <c r="H120" s="65"/>
      <c r="I120" s="66"/>
    </row>
    <row r="121" spans="1:9" ht="15" hidden="1" customHeight="1" x14ac:dyDescent="0.3">
      <c r="A121" s="63" t="s">
        <v>215</v>
      </c>
      <c r="B121" s="63" t="s">
        <v>34</v>
      </c>
      <c r="C121" s="63" t="s">
        <v>216</v>
      </c>
      <c r="D121" s="64" t="s">
        <v>32</v>
      </c>
      <c r="E121" s="64"/>
      <c r="F121" s="64"/>
      <c r="G121" s="64"/>
      <c r="H121" s="65"/>
      <c r="I121" s="66"/>
    </row>
    <row r="122" spans="1:9" ht="15" hidden="1" customHeight="1" x14ac:dyDescent="0.3">
      <c r="A122" s="63" t="s">
        <v>217</v>
      </c>
      <c r="B122" s="63" t="s">
        <v>39</v>
      </c>
      <c r="C122" s="63" t="s">
        <v>218</v>
      </c>
      <c r="D122" s="64" t="s">
        <v>32</v>
      </c>
      <c r="E122" s="64"/>
      <c r="F122" s="64"/>
      <c r="G122" s="64"/>
      <c r="H122" s="65"/>
      <c r="I122" s="66"/>
    </row>
    <row r="123" spans="1:9" ht="15" hidden="1" customHeight="1" x14ac:dyDescent="0.3">
      <c r="A123" s="63" t="s">
        <v>219</v>
      </c>
      <c r="B123" s="63" t="s">
        <v>39</v>
      </c>
      <c r="C123" s="63" t="s">
        <v>220</v>
      </c>
      <c r="D123" s="64" t="s">
        <v>32</v>
      </c>
      <c r="E123" s="64"/>
      <c r="F123" s="64"/>
      <c r="G123" s="64"/>
      <c r="H123" s="65"/>
      <c r="I123" s="66"/>
    </row>
    <row r="124" spans="1:9" ht="15" hidden="1" customHeight="1" x14ac:dyDescent="0.3">
      <c r="A124" s="63" t="s">
        <v>221</v>
      </c>
      <c r="B124" s="63" t="s">
        <v>39</v>
      </c>
      <c r="C124" s="63" t="s">
        <v>222</v>
      </c>
      <c r="D124" s="64" t="s">
        <v>32</v>
      </c>
      <c r="E124" s="64"/>
      <c r="F124" s="64"/>
      <c r="G124" s="64"/>
      <c r="H124" s="65"/>
      <c r="I124" s="66"/>
    </row>
    <row r="125" spans="1:9" ht="15" hidden="1" customHeight="1" x14ac:dyDescent="0.3">
      <c r="A125" s="63" t="s">
        <v>223</v>
      </c>
      <c r="B125" s="63" t="s">
        <v>39</v>
      </c>
      <c r="C125" s="63" t="s">
        <v>224</v>
      </c>
      <c r="D125" s="64" t="s">
        <v>32</v>
      </c>
      <c r="E125" s="64"/>
      <c r="F125" s="64"/>
      <c r="G125" s="64"/>
      <c r="H125" s="65"/>
      <c r="I125" s="66"/>
    </row>
    <row r="126" spans="1:9" ht="15" hidden="1" customHeight="1" x14ac:dyDescent="0.3">
      <c r="A126" s="63" t="s">
        <v>225</v>
      </c>
      <c r="B126" s="63" t="s">
        <v>30</v>
      </c>
      <c r="C126" s="63" t="s">
        <v>226</v>
      </c>
      <c r="D126" s="64" t="s">
        <v>32</v>
      </c>
      <c r="E126" s="64"/>
      <c r="F126" s="64"/>
      <c r="G126" s="64"/>
      <c r="H126" s="65"/>
      <c r="I126" s="66"/>
    </row>
    <row r="127" spans="1:9" ht="15" hidden="1" customHeight="1" x14ac:dyDescent="0.3">
      <c r="A127" s="63" t="s">
        <v>227</v>
      </c>
      <c r="B127" s="63" t="s">
        <v>30</v>
      </c>
      <c r="C127" s="63" t="s">
        <v>228</v>
      </c>
      <c r="D127" s="64" t="s">
        <v>32</v>
      </c>
      <c r="E127" s="64"/>
      <c r="F127" s="64"/>
      <c r="G127" s="64"/>
      <c r="H127" s="65"/>
      <c r="I127" s="66"/>
    </row>
    <row r="128" spans="1:9" ht="15" hidden="1" customHeight="1" x14ac:dyDescent="0.3">
      <c r="A128" s="63" t="s">
        <v>229</v>
      </c>
      <c r="B128" s="63" t="s">
        <v>30</v>
      </c>
      <c r="C128" s="63" t="s">
        <v>230</v>
      </c>
      <c r="D128" s="64" t="s">
        <v>32</v>
      </c>
      <c r="E128" s="64"/>
      <c r="F128" s="64"/>
      <c r="G128" s="64"/>
      <c r="H128" s="65"/>
      <c r="I128" s="66"/>
    </row>
    <row r="129" spans="1:9" ht="15" hidden="1" customHeight="1" x14ac:dyDescent="0.3">
      <c r="A129" s="63" t="s">
        <v>231</v>
      </c>
      <c r="B129" s="63" t="s">
        <v>30</v>
      </c>
      <c r="C129" s="63" t="s">
        <v>232</v>
      </c>
      <c r="D129" s="64" t="s">
        <v>32</v>
      </c>
      <c r="E129" s="64"/>
      <c r="F129" s="64"/>
      <c r="G129" s="64"/>
      <c r="H129" s="65"/>
      <c r="I129" s="66"/>
    </row>
    <row r="130" spans="1:9" ht="15" hidden="1" customHeight="1" x14ac:dyDescent="0.3">
      <c r="A130" s="63" t="s">
        <v>233</v>
      </c>
      <c r="B130" s="63" t="s">
        <v>34</v>
      </c>
      <c r="C130" s="63" t="s">
        <v>234</v>
      </c>
      <c r="D130" s="64" t="s">
        <v>32</v>
      </c>
      <c r="E130" s="64"/>
      <c r="F130" s="64"/>
      <c r="G130" s="64"/>
      <c r="H130" s="65"/>
      <c r="I130" s="66"/>
    </row>
    <row r="131" spans="1:9" ht="15" hidden="1" customHeight="1" x14ac:dyDescent="0.3">
      <c r="A131" s="63" t="s">
        <v>235</v>
      </c>
      <c r="B131" s="63" t="s">
        <v>34</v>
      </c>
      <c r="C131" s="63" t="s">
        <v>236</v>
      </c>
      <c r="D131" s="64" t="s">
        <v>32</v>
      </c>
      <c r="E131" s="64"/>
      <c r="F131" s="64"/>
      <c r="G131" s="64"/>
      <c r="H131" s="65"/>
      <c r="I131" s="66"/>
    </row>
    <row r="132" spans="1:9" ht="15" hidden="1" customHeight="1" x14ac:dyDescent="0.3">
      <c r="A132" s="63" t="s">
        <v>237</v>
      </c>
      <c r="B132" s="63" t="s">
        <v>34</v>
      </c>
      <c r="C132" s="63" t="s">
        <v>238</v>
      </c>
      <c r="D132" s="64" t="s">
        <v>32</v>
      </c>
      <c r="E132" s="64"/>
      <c r="F132" s="64"/>
      <c r="G132" s="64"/>
      <c r="H132" s="65"/>
      <c r="I132" s="66"/>
    </row>
    <row r="133" spans="1:9" ht="15" hidden="1" customHeight="1" x14ac:dyDescent="0.3">
      <c r="A133" s="63" t="s">
        <v>239</v>
      </c>
      <c r="B133" s="63" t="s">
        <v>39</v>
      </c>
      <c r="C133" s="63" t="s">
        <v>240</v>
      </c>
      <c r="D133" s="64" t="s">
        <v>32</v>
      </c>
      <c r="E133" s="64"/>
      <c r="F133" s="64"/>
      <c r="G133" s="64"/>
      <c r="H133" s="65"/>
      <c r="I133" s="66"/>
    </row>
    <row r="134" spans="1:9" ht="15" hidden="1" customHeight="1" x14ac:dyDescent="0.3">
      <c r="A134" s="63" t="s">
        <v>241</v>
      </c>
      <c r="B134" s="63" t="s">
        <v>39</v>
      </c>
      <c r="C134" s="63" t="s">
        <v>242</v>
      </c>
      <c r="D134" s="64" t="s">
        <v>32</v>
      </c>
      <c r="E134" s="64"/>
      <c r="F134" s="64"/>
      <c r="G134" s="64"/>
      <c r="H134" s="65"/>
      <c r="I134" s="66"/>
    </row>
    <row r="135" spans="1:9" ht="15" hidden="1" customHeight="1" x14ac:dyDescent="0.3">
      <c r="A135" s="63" t="s">
        <v>243</v>
      </c>
      <c r="B135" s="63" t="s">
        <v>39</v>
      </c>
      <c r="C135" s="63" t="s">
        <v>244</v>
      </c>
      <c r="D135" s="64" t="s">
        <v>32</v>
      </c>
      <c r="E135" s="64"/>
      <c r="F135" s="64"/>
      <c r="G135" s="64"/>
      <c r="H135" s="65"/>
      <c r="I135" s="66"/>
    </row>
    <row r="136" spans="1:9" ht="15" hidden="1" customHeight="1" x14ac:dyDescent="0.3">
      <c r="A136" s="63" t="s">
        <v>245</v>
      </c>
      <c r="B136" s="63" t="s">
        <v>39</v>
      </c>
      <c r="C136" s="63" t="s">
        <v>246</v>
      </c>
      <c r="D136" s="64" t="s">
        <v>32</v>
      </c>
      <c r="E136" s="64"/>
      <c r="F136" s="64"/>
      <c r="G136" s="64"/>
      <c r="H136" s="65"/>
      <c r="I136" s="66"/>
    </row>
    <row r="137" spans="1:9" ht="15" hidden="1" customHeight="1" x14ac:dyDescent="0.3">
      <c r="A137" s="63" t="s">
        <v>247</v>
      </c>
      <c r="B137" s="63" t="s">
        <v>39</v>
      </c>
      <c r="C137" s="63" t="s">
        <v>248</v>
      </c>
      <c r="D137" s="64" t="s">
        <v>32</v>
      </c>
      <c r="E137" s="64"/>
      <c r="F137" s="64"/>
      <c r="G137" s="64"/>
      <c r="H137" s="65"/>
      <c r="I137" s="66"/>
    </row>
    <row r="138" spans="1:9" ht="15" hidden="1" customHeight="1" x14ac:dyDescent="0.3">
      <c r="A138" s="63" t="s">
        <v>249</v>
      </c>
      <c r="B138" s="63" t="s">
        <v>30</v>
      </c>
      <c r="C138" s="63" t="s">
        <v>250</v>
      </c>
      <c r="D138" s="64" t="s">
        <v>32</v>
      </c>
      <c r="E138" s="64"/>
      <c r="F138" s="64"/>
      <c r="G138" s="64"/>
      <c r="H138" s="65"/>
      <c r="I138" s="66"/>
    </row>
    <row r="139" spans="1:9" ht="15" hidden="1" customHeight="1" x14ac:dyDescent="0.3">
      <c r="A139" s="63" t="s">
        <v>251</v>
      </c>
      <c r="B139" s="63" t="s">
        <v>30</v>
      </c>
      <c r="C139" s="63" t="s">
        <v>252</v>
      </c>
      <c r="D139" s="64" t="s">
        <v>32</v>
      </c>
      <c r="E139" s="64"/>
      <c r="F139" s="64"/>
      <c r="G139" s="64"/>
      <c r="H139" s="65"/>
      <c r="I139" s="66"/>
    </row>
    <row r="140" spans="1:9" ht="15" hidden="1" customHeight="1" x14ac:dyDescent="0.3">
      <c r="A140" s="63" t="s">
        <v>253</v>
      </c>
      <c r="B140" s="63" t="s">
        <v>30</v>
      </c>
      <c r="C140" s="63" t="s">
        <v>254</v>
      </c>
      <c r="D140" s="64" t="s">
        <v>32</v>
      </c>
      <c r="E140" s="64"/>
      <c r="F140" s="64"/>
      <c r="G140" s="64"/>
      <c r="H140" s="65"/>
      <c r="I140" s="66"/>
    </row>
    <row r="141" spans="1:9" ht="15" hidden="1" customHeight="1" x14ac:dyDescent="0.3">
      <c r="A141" s="63" t="s">
        <v>255</v>
      </c>
      <c r="B141" s="63" t="s">
        <v>30</v>
      </c>
      <c r="C141" s="63" t="s">
        <v>256</v>
      </c>
      <c r="D141" s="64" t="s">
        <v>32</v>
      </c>
      <c r="E141" s="64"/>
      <c r="F141" s="64"/>
      <c r="G141" s="64"/>
      <c r="H141" s="65"/>
      <c r="I141" s="66"/>
    </row>
    <row r="142" spans="1:9" ht="15" hidden="1" customHeight="1" x14ac:dyDescent="0.3">
      <c r="A142" s="63" t="s">
        <v>257</v>
      </c>
      <c r="B142" s="63" t="s">
        <v>34</v>
      </c>
      <c r="C142" s="63" t="s">
        <v>258</v>
      </c>
      <c r="D142" s="64" t="s">
        <v>32</v>
      </c>
      <c r="E142" s="64"/>
      <c r="F142" s="64"/>
      <c r="G142" s="64"/>
      <c r="H142" s="65"/>
      <c r="I142" s="66"/>
    </row>
    <row r="143" spans="1:9" ht="15" hidden="1" customHeight="1" x14ac:dyDescent="0.3">
      <c r="A143" s="63" t="s">
        <v>259</v>
      </c>
      <c r="B143" s="63" t="s">
        <v>39</v>
      </c>
      <c r="C143" s="63" t="s">
        <v>260</v>
      </c>
      <c r="D143" s="64" t="s">
        <v>32</v>
      </c>
      <c r="E143" s="64"/>
      <c r="F143" s="64"/>
      <c r="G143" s="64"/>
      <c r="H143" s="65"/>
      <c r="I143" s="66"/>
    </row>
    <row r="144" spans="1:9" ht="15" hidden="1" customHeight="1" x14ac:dyDescent="0.3">
      <c r="A144" s="63" t="s">
        <v>261</v>
      </c>
      <c r="B144" s="63" t="s">
        <v>39</v>
      </c>
      <c r="C144" s="63" t="s">
        <v>262</v>
      </c>
      <c r="D144" s="64" t="s">
        <v>32</v>
      </c>
      <c r="E144" s="64"/>
      <c r="F144" s="64"/>
      <c r="G144" s="64"/>
      <c r="H144" s="65"/>
      <c r="I144" s="66"/>
    </row>
    <row r="145" spans="1:9" ht="15" hidden="1" customHeight="1" x14ac:dyDescent="0.3">
      <c r="A145" s="63" t="s">
        <v>263</v>
      </c>
      <c r="B145" s="63" t="s">
        <v>39</v>
      </c>
      <c r="C145" s="63" t="s">
        <v>264</v>
      </c>
      <c r="D145" s="64" t="s">
        <v>32</v>
      </c>
      <c r="E145" s="64"/>
      <c r="F145" s="64"/>
      <c r="G145" s="64"/>
      <c r="H145" s="65"/>
      <c r="I145" s="66"/>
    </row>
    <row r="146" spans="1:9" ht="15" hidden="1" customHeight="1" x14ac:dyDescent="0.3">
      <c r="A146" s="63" t="s">
        <v>265</v>
      </c>
      <c r="B146" s="63" t="s">
        <v>39</v>
      </c>
      <c r="C146" s="63" t="s">
        <v>266</v>
      </c>
      <c r="D146" s="64" t="s">
        <v>32</v>
      </c>
      <c r="E146" s="64"/>
      <c r="F146" s="64"/>
      <c r="G146" s="64"/>
      <c r="H146" s="65"/>
      <c r="I146" s="66"/>
    </row>
    <row r="147" spans="1:9" ht="15" hidden="1" customHeight="1" x14ac:dyDescent="0.3">
      <c r="A147" s="63" t="s">
        <v>267</v>
      </c>
      <c r="B147" s="63" t="s">
        <v>30</v>
      </c>
      <c r="C147" s="63" t="s">
        <v>268</v>
      </c>
      <c r="D147" s="64" t="s">
        <v>32</v>
      </c>
      <c r="E147" s="64"/>
      <c r="F147" s="64"/>
      <c r="G147" s="64"/>
      <c r="H147" s="65"/>
      <c r="I147" s="66"/>
    </row>
    <row r="148" spans="1:9" ht="15" hidden="1" customHeight="1" x14ac:dyDescent="0.3">
      <c r="A148" s="63" t="s">
        <v>269</v>
      </c>
      <c r="B148" s="63" t="s">
        <v>30</v>
      </c>
      <c r="C148" s="63" t="s">
        <v>270</v>
      </c>
      <c r="D148" s="64" t="s">
        <v>32</v>
      </c>
      <c r="E148" s="64"/>
      <c r="F148" s="64"/>
      <c r="G148" s="64"/>
      <c r="H148" s="65"/>
      <c r="I148" s="66"/>
    </row>
    <row r="149" spans="1:9" ht="15" hidden="1" customHeight="1" x14ac:dyDescent="0.3">
      <c r="A149" s="63" t="s">
        <v>271</v>
      </c>
      <c r="B149" s="63" t="s">
        <v>34</v>
      </c>
      <c r="C149" s="63" t="s">
        <v>272</v>
      </c>
      <c r="D149" s="64" t="s">
        <v>32</v>
      </c>
      <c r="E149" s="64"/>
      <c r="F149" s="64"/>
      <c r="G149" s="64"/>
      <c r="H149" s="65"/>
      <c r="I149" s="66"/>
    </row>
    <row r="150" spans="1:9" ht="15" hidden="1" customHeight="1" x14ac:dyDescent="0.3">
      <c r="A150" s="63" t="s">
        <v>273</v>
      </c>
      <c r="B150" s="63" t="s">
        <v>34</v>
      </c>
      <c r="C150" s="63" t="s">
        <v>274</v>
      </c>
      <c r="D150" s="64" t="s">
        <v>32</v>
      </c>
      <c r="E150" s="64"/>
      <c r="F150" s="64"/>
      <c r="G150" s="64"/>
      <c r="H150" s="65"/>
      <c r="I150" s="66"/>
    </row>
    <row r="151" spans="1:9" ht="15" hidden="1" customHeight="1" x14ac:dyDescent="0.3">
      <c r="A151" s="63" t="s">
        <v>275</v>
      </c>
      <c r="B151" s="63" t="s">
        <v>39</v>
      </c>
      <c r="C151" s="63" t="s">
        <v>276</v>
      </c>
      <c r="D151" s="64" t="s">
        <v>32</v>
      </c>
      <c r="E151" s="64"/>
      <c r="F151" s="64"/>
      <c r="G151" s="64"/>
      <c r="H151" s="65"/>
      <c r="I151" s="66"/>
    </row>
    <row r="152" spans="1:9" ht="15" hidden="1" customHeight="1" x14ac:dyDescent="0.3">
      <c r="A152" s="63" t="s">
        <v>277</v>
      </c>
      <c r="B152" s="63" t="s">
        <v>39</v>
      </c>
      <c r="C152" s="63" t="s">
        <v>278</v>
      </c>
      <c r="D152" s="64" t="s">
        <v>32</v>
      </c>
      <c r="E152" s="64"/>
      <c r="F152" s="64"/>
      <c r="G152" s="64"/>
      <c r="H152" s="65"/>
      <c r="I152" s="66"/>
    </row>
    <row r="153" spans="1:9" ht="15" hidden="1" customHeight="1" x14ac:dyDescent="0.3">
      <c r="A153" s="63" t="s">
        <v>279</v>
      </c>
      <c r="B153" s="63" t="s">
        <v>39</v>
      </c>
      <c r="C153" s="63" t="s">
        <v>280</v>
      </c>
      <c r="D153" s="64" t="s">
        <v>32</v>
      </c>
      <c r="E153" s="64"/>
      <c r="F153" s="64"/>
      <c r="G153" s="64"/>
      <c r="H153" s="65"/>
      <c r="I153" s="66"/>
    </row>
    <row r="154" spans="1:9" ht="15" hidden="1" customHeight="1" x14ac:dyDescent="0.3">
      <c r="A154" s="63" t="s">
        <v>281</v>
      </c>
      <c r="B154" s="63" t="s">
        <v>30</v>
      </c>
      <c r="C154" s="63" t="s">
        <v>282</v>
      </c>
      <c r="D154" s="64" t="s">
        <v>32</v>
      </c>
      <c r="E154" s="64"/>
      <c r="F154" s="64"/>
      <c r="G154" s="64"/>
      <c r="H154" s="65"/>
      <c r="I154" s="66"/>
    </row>
    <row r="155" spans="1:9" ht="15" hidden="1" customHeight="1" x14ac:dyDescent="0.3">
      <c r="A155" s="63" t="s">
        <v>283</v>
      </c>
      <c r="B155" s="63" t="s">
        <v>30</v>
      </c>
      <c r="C155" s="63" t="s">
        <v>284</v>
      </c>
      <c r="D155" s="64" t="s">
        <v>32</v>
      </c>
      <c r="E155" s="64"/>
      <c r="F155" s="64"/>
      <c r="G155" s="64"/>
      <c r="H155" s="65"/>
      <c r="I155" s="66"/>
    </row>
    <row r="156" spans="1:9" ht="15" hidden="1" customHeight="1" x14ac:dyDescent="0.3">
      <c r="A156" s="63" t="s">
        <v>285</v>
      </c>
      <c r="B156" s="63" t="s">
        <v>34</v>
      </c>
      <c r="C156" s="63" t="s">
        <v>286</v>
      </c>
      <c r="D156" s="64" t="s">
        <v>32</v>
      </c>
      <c r="E156" s="64"/>
      <c r="F156" s="64"/>
      <c r="G156" s="64"/>
      <c r="H156" s="65"/>
      <c r="I156" s="66"/>
    </row>
    <row r="157" spans="1:9" ht="15" hidden="1" customHeight="1" x14ac:dyDescent="0.3">
      <c r="A157" s="63" t="s">
        <v>287</v>
      </c>
      <c r="B157" s="63" t="s">
        <v>39</v>
      </c>
      <c r="C157" s="63" t="s">
        <v>288</v>
      </c>
      <c r="D157" s="64" t="s">
        <v>32</v>
      </c>
      <c r="E157" s="64"/>
      <c r="F157" s="64"/>
      <c r="G157" s="64"/>
      <c r="H157" s="65"/>
      <c r="I157" s="66"/>
    </row>
    <row r="158" spans="1:9" ht="15" hidden="1" customHeight="1" x14ac:dyDescent="0.3">
      <c r="A158" s="63" t="s">
        <v>289</v>
      </c>
      <c r="B158" s="63" t="s">
        <v>39</v>
      </c>
      <c r="C158" s="63" t="s">
        <v>290</v>
      </c>
      <c r="D158" s="64" t="s">
        <v>32</v>
      </c>
      <c r="E158" s="64"/>
      <c r="F158" s="64"/>
      <c r="G158" s="64"/>
      <c r="H158" s="65"/>
      <c r="I158" s="66"/>
    </row>
    <row r="159" spans="1:9" ht="15" hidden="1" customHeight="1" x14ac:dyDescent="0.3">
      <c r="A159" s="63" t="s">
        <v>291</v>
      </c>
      <c r="B159" s="63" t="s">
        <v>39</v>
      </c>
      <c r="C159" s="63" t="s">
        <v>292</v>
      </c>
      <c r="D159" s="64" t="s">
        <v>32</v>
      </c>
      <c r="E159" s="64"/>
      <c r="F159" s="64"/>
      <c r="G159" s="64"/>
      <c r="H159" s="65"/>
      <c r="I159" s="66"/>
    </row>
    <row r="160" spans="1:9" ht="15" hidden="1" customHeight="1" x14ac:dyDescent="0.3">
      <c r="A160" s="63" t="s">
        <v>293</v>
      </c>
      <c r="B160" s="63" t="s">
        <v>39</v>
      </c>
      <c r="C160" s="63" t="s">
        <v>294</v>
      </c>
      <c r="D160" s="64" t="s">
        <v>32</v>
      </c>
      <c r="E160" s="64"/>
      <c r="F160" s="64"/>
      <c r="G160" s="64"/>
      <c r="H160" s="65"/>
      <c r="I160" s="66"/>
    </row>
    <row r="161" spans="1:9" ht="15" hidden="1" customHeight="1" x14ac:dyDescent="0.3">
      <c r="A161" s="63" t="s">
        <v>295</v>
      </c>
      <c r="B161" s="63" t="s">
        <v>34</v>
      </c>
      <c r="C161" s="63" t="s">
        <v>296</v>
      </c>
      <c r="D161" s="64" t="s">
        <v>32</v>
      </c>
      <c r="E161" s="64"/>
      <c r="F161" s="64"/>
      <c r="G161" s="64"/>
      <c r="H161" s="65"/>
      <c r="I161" s="66"/>
    </row>
    <row r="162" spans="1:9" ht="15" hidden="1" customHeight="1" x14ac:dyDescent="0.3">
      <c r="A162" s="63" t="s">
        <v>297</v>
      </c>
      <c r="B162" s="63" t="s">
        <v>34</v>
      </c>
      <c r="C162" s="63" t="s">
        <v>298</v>
      </c>
      <c r="D162" s="64" t="s">
        <v>32</v>
      </c>
      <c r="E162" s="64"/>
      <c r="F162" s="64"/>
      <c r="G162" s="64"/>
      <c r="H162" s="65"/>
      <c r="I162" s="66"/>
    </row>
    <row r="163" spans="1:9" ht="33.75" customHeight="1" x14ac:dyDescent="0.3">
      <c r="A163" s="63" t="s">
        <v>299</v>
      </c>
      <c r="B163" s="63" t="s">
        <v>39</v>
      </c>
      <c r="C163" s="63" t="s">
        <v>300</v>
      </c>
      <c r="D163" s="64" t="s">
        <v>301</v>
      </c>
      <c r="E163" s="65" t="s">
        <v>302</v>
      </c>
      <c r="F163" s="64" t="s">
        <v>303</v>
      </c>
      <c r="G163" s="64" t="s">
        <v>304</v>
      </c>
      <c r="H163" s="64" t="s">
        <v>305</v>
      </c>
      <c r="I163" s="65" t="s">
        <v>306</v>
      </c>
    </row>
    <row r="164" spans="1:9" ht="15" hidden="1" customHeight="1" x14ac:dyDescent="0.3">
      <c r="A164" s="63" t="s">
        <v>307</v>
      </c>
      <c r="B164" s="63" t="s">
        <v>39</v>
      </c>
      <c r="C164" s="63" t="s">
        <v>308</v>
      </c>
      <c r="D164" s="64" t="s">
        <v>32</v>
      </c>
      <c r="E164" s="64"/>
      <c r="F164" s="64"/>
      <c r="G164" s="64"/>
      <c r="H164" s="65"/>
      <c r="I164" s="66"/>
    </row>
    <row r="165" spans="1:9" ht="55.5" customHeight="1" x14ac:dyDescent="0.3">
      <c r="A165" s="63" t="s">
        <v>309</v>
      </c>
      <c r="B165" s="63" t="s">
        <v>39</v>
      </c>
      <c r="C165" s="183" t="s">
        <v>310</v>
      </c>
      <c r="D165" s="64" t="s">
        <v>301</v>
      </c>
      <c r="E165" s="65" t="s">
        <v>302</v>
      </c>
      <c r="F165" s="64" t="s">
        <v>311</v>
      </c>
      <c r="G165" s="64" t="s">
        <v>304</v>
      </c>
      <c r="H165" s="64" t="s">
        <v>305</v>
      </c>
      <c r="I165" s="65" t="s">
        <v>312</v>
      </c>
    </row>
    <row r="166" spans="1:9" ht="15" hidden="1" customHeight="1" x14ac:dyDescent="0.3">
      <c r="A166" s="63" t="s">
        <v>313</v>
      </c>
      <c r="B166" s="63" t="s">
        <v>39</v>
      </c>
      <c r="C166" s="63" t="s">
        <v>314</v>
      </c>
      <c r="D166" s="64" t="s">
        <v>32</v>
      </c>
      <c r="E166" s="64"/>
      <c r="F166" s="64"/>
      <c r="G166" s="64"/>
      <c r="H166" s="65"/>
      <c r="I166" s="66"/>
    </row>
    <row r="167" spans="1:9" ht="36" customHeight="1" x14ac:dyDescent="0.3">
      <c r="A167" s="63" t="s">
        <v>315</v>
      </c>
      <c r="B167" s="63" t="s">
        <v>39</v>
      </c>
      <c r="C167" s="63" t="s">
        <v>316</v>
      </c>
      <c r="D167" s="64" t="s">
        <v>301</v>
      </c>
      <c r="E167" s="65" t="s">
        <v>302</v>
      </c>
      <c r="F167" s="64" t="s">
        <v>311</v>
      </c>
      <c r="G167" s="64" t="s">
        <v>304</v>
      </c>
      <c r="H167" s="65" t="s">
        <v>317</v>
      </c>
      <c r="I167" s="65" t="s">
        <v>318</v>
      </c>
    </row>
    <row r="168" spans="1:9" ht="36.75" customHeight="1" x14ac:dyDescent="0.3">
      <c r="A168" s="63" t="s">
        <v>319</v>
      </c>
      <c r="B168" s="63" t="s">
        <v>39</v>
      </c>
      <c r="C168" s="63" t="s">
        <v>320</v>
      </c>
      <c r="D168" s="64" t="s">
        <v>301</v>
      </c>
      <c r="E168" s="65" t="s">
        <v>302</v>
      </c>
      <c r="F168" s="64" t="s">
        <v>311</v>
      </c>
      <c r="G168" s="64" t="s">
        <v>304</v>
      </c>
      <c r="H168" s="65" t="s">
        <v>317</v>
      </c>
      <c r="I168" s="65" t="s">
        <v>321</v>
      </c>
    </row>
    <row r="169" spans="1:9" ht="32.25" customHeight="1" x14ac:dyDescent="0.3">
      <c r="A169" s="63" t="s">
        <v>322</v>
      </c>
      <c r="B169" s="63" t="s">
        <v>39</v>
      </c>
      <c r="C169" s="63" t="s">
        <v>323</v>
      </c>
      <c r="D169" s="64" t="s">
        <v>301</v>
      </c>
      <c r="E169" s="65" t="s">
        <v>302</v>
      </c>
      <c r="F169" s="64" t="s">
        <v>303</v>
      </c>
      <c r="G169" s="64" t="s">
        <v>304</v>
      </c>
      <c r="H169" s="65" t="s">
        <v>317</v>
      </c>
      <c r="I169" s="65" t="s">
        <v>324</v>
      </c>
    </row>
    <row r="170" spans="1:9" ht="15" hidden="1" customHeight="1" x14ac:dyDescent="0.3">
      <c r="A170" s="63" t="s">
        <v>325</v>
      </c>
      <c r="B170" s="63" t="s">
        <v>39</v>
      </c>
      <c r="C170" s="63" t="s">
        <v>326</v>
      </c>
      <c r="D170" s="64" t="s">
        <v>32</v>
      </c>
      <c r="E170" s="64"/>
      <c r="F170" s="64"/>
      <c r="G170" s="64"/>
      <c r="H170" s="65"/>
      <c r="I170" s="66"/>
    </row>
    <row r="171" spans="1:9" ht="42" customHeight="1" x14ac:dyDescent="0.3">
      <c r="A171" s="63" t="s">
        <v>327</v>
      </c>
      <c r="B171" s="63" t="s">
        <v>39</v>
      </c>
      <c r="C171" s="63" t="s">
        <v>328</v>
      </c>
      <c r="D171" s="64" t="s">
        <v>301</v>
      </c>
      <c r="E171" s="65" t="s">
        <v>302</v>
      </c>
      <c r="F171" s="64" t="s">
        <v>303</v>
      </c>
      <c r="G171" s="64" t="s">
        <v>304</v>
      </c>
      <c r="H171" s="65" t="s">
        <v>317</v>
      </c>
      <c r="I171" s="65" t="s">
        <v>329</v>
      </c>
    </row>
    <row r="172" spans="1:9" ht="15" hidden="1" customHeight="1" x14ac:dyDescent="0.3">
      <c r="A172" s="63" t="s">
        <v>330</v>
      </c>
      <c r="B172" s="63" t="s">
        <v>39</v>
      </c>
      <c r="C172" s="63" t="s">
        <v>331</v>
      </c>
      <c r="D172" s="64" t="s">
        <v>32</v>
      </c>
      <c r="E172" s="64"/>
      <c r="F172" s="64"/>
      <c r="G172" s="64"/>
      <c r="H172" s="65"/>
      <c r="I172" s="66"/>
    </row>
    <row r="173" spans="1:9" ht="15" hidden="1" customHeight="1" x14ac:dyDescent="0.3">
      <c r="A173" s="63" t="s">
        <v>332</v>
      </c>
      <c r="B173" s="63" t="s">
        <v>39</v>
      </c>
      <c r="C173" s="63" t="s">
        <v>333</v>
      </c>
      <c r="D173" s="64" t="s">
        <v>32</v>
      </c>
      <c r="E173" s="64"/>
      <c r="F173" s="64"/>
      <c r="G173" s="64"/>
      <c r="H173" s="65"/>
      <c r="I173" s="66"/>
    </row>
    <row r="174" spans="1:9" ht="15" hidden="1" customHeight="1" x14ac:dyDescent="0.3">
      <c r="A174" s="63" t="s">
        <v>334</v>
      </c>
      <c r="B174" s="63" t="s">
        <v>30</v>
      </c>
      <c r="C174" s="63" t="s">
        <v>335</v>
      </c>
      <c r="D174" s="64" t="s">
        <v>32</v>
      </c>
      <c r="E174" s="64"/>
      <c r="F174" s="64"/>
      <c r="G174" s="64"/>
      <c r="H174" s="65"/>
      <c r="I174" s="66"/>
    </row>
    <row r="175" spans="1:9" ht="15" hidden="1" customHeight="1" x14ac:dyDescent="0.3">
      <c r="A175" s="63" t="s">
        <v>336</v>
      </c>
      <c r="B175" s="63" t="s">
        <v>30</v>
      </c>
      <c r="C175" s="63" t="s">
        <v>337</v>
      </c>
      <c r="D175" s="64" t="s">
        <v>32</v>
      </c>
      <c r="E175" s="64"/>
      <c r="F175" s="64"/>
      <c r="G175" s="64"/>
      <c r="H175" s="65"/>
      <c r="I175" s="66"/>
    </row>
    <row r="176" spans="1:9" ht="15" hidden="1" customHeight="1" x14ac:dyDescent="0.3">
      <c r="A176" s="63" t="s">
        <v>338</v>
      </c>
      <c r="B176" s="63" t="s">
        <v>30</v>
      </c>
      <c r="C176" s="63" t="s">
        <v>339</v>
      </c>
      <c r="D176" s="64" t="s">
        <v>32</v>
      </c>
      <c r="E176" s="64"/>
      <c r="F176" s="64"/>
      <c r="G176" s="64"/>
      <c r="H176" s="65"/>
      <c r="I176" s="66"/>
    </row>
    <row r="177" spans="1:9" ht="15" hidden="1" customHeight="1" x14ac:dyDescent="0.3">
      <c r="A177" s="63" t="s">
        <v>340</v>
      </c>
      <c r="B177" s="63" t="s">
        <v>30</v>
      </c>
      <c r="C177" s="63" t="s">
        <v>341</v>
      </c>
      <c r="D177" s="64" t="s">
        <v>32</v>
      </c>
      <c r="E177" s="64"/>
      <c r="F177" s="64"/>
      <c r="G177" s="64"/>
      <c r="H177" s="65"/>
      <c r="I177" s="66"/>
    </row>
    <row r="178" spans="1:9" ht="15" hidden="1" customHeight="1" x14ac:dyDescent="0.3">
      <c r="A178" s="63" t="s">
        <v>342</v>
      </c>
      <c r="B178" s="63" t="s">
        <v>34</v>
      </c>
      <c r="C178" s="63" t="s">
        <v>343</v>
      </c>
      <c r="D178" s="64" t="s">
        <v>32</v>
      </c>
      <c r="E178" s="64"/>
      <c r="F178" s="64"/>
      <c r="G178" s="64"/>
      <c r="H178" s="65"/>
      <c r="I178" s="66"/>
    </row>
    <row r="179" spans="1:9" ht="15" hidden="1" customHeight="1" x14ac:dyDescent="0.3">
      <c r="A179" s="63" t="s">
        <v>344</v>
      </c>
      <c r="B179" s="63" t="s">
        <v>39</v>
      </c>
      <c r="C179" s="63" t="s">
        <v>345</v>
      </c>
      <c r="D179" s="64" t="s">
        <v>32</v>
      </c>
      <c r="E179" s="64"/>
      <c r="F179" s="64"/>
      <c r="G179" s="64"/>
      <c r="H179" s="65"/>
      <c r="I179" s="66"/>
    </row>
    <row r="180" spans="1:9" ht="15" hidden="1" customHeight="1" x14ac:dyDescent="0.3">
      <c r="A180" s="63" t="s">
        <v>346</v>
      </c>
      <c r="B180" s="63" t="s">
        <v>34</v>
      </c>
      <c r="C180" s="63" t="s">
        <v>347</v>
      </c>
      <c r="D180" s="64" t="s">
        <v>32</v>
      </c>
      <c r="E180" s="64"/>
      <c r="F180" s="64"/>
      <c r="G180" s="64"/>
      <c r="H180" s="65"/>
      <c r="I180" s="66"/>
    </row>
    <row r="181" spans="1:9" ht="15" hidden="1" customHeight="1" x14ac:dyDescent="0.3">
      <c r="A181" s="63" t="s">
        <v>348</v>
      </c>
      <c r="B181" s="63" t="s">
        <v>39</v>
      </c>
      <c r="C181" s="63" t="s">
        <v>349</v>
      </c>
      <c r="D181" s="64" t="s">
        <v>32</v>
      </c>
      <c r="E181" s="64"/>
      <c r="F181" s="64"/>
      <c r="G181" s="64"/>
      <c r="H181" s="65"/>
      <c r="I181" s="66"/>
    </row>
    <row r="182" spans="1:9" ht="15" hidden="1" customHeight="1" x14ac:dyDescent="0.3">
      <c r="A182" s="63" t="s">
        <v>350</v>
      </c>
      <c r="B182" s="63" t="s">
        <v>39</v>
      </c>
      <c r="C182" s="63" t="s">
        <v>351</v>
      </c>
      <c r="D182" s="64" t="s">
        <v>32</v>
      </c>
      <c r="E182" s="64"/>
      <c r="F182" s="64"/>
      <c r="G182" s="64"/>
      <c r="H182" s="65"/>
      <c r="I182" s="66"/>
    </row>
    <row r="183" spans="1:9" ht="15" hidden="1" customHeight="1" x14ac:dyDescent="0.3">
      <c r="A183" s="63" t="s">
        <v>352</v>
      </c>
      <c r="B183" s="63" t="s">
        <v>39</v>
      </c>
      <c r="C183" s="63" t="s">
        <v>353</v>
      </c>
      <c r="D183" s="64" t="s">
        <v>32</v>
      </c>
      <c r="E183" s="64"/>
      <c r="F183" s="64"/>
      <c r="G183" s="64"/>
      <c r="H183" s="65"/>
      <c r="I183" s="66"/>
    </row>
    <row r="184" spans="1:9" ht="15" hidden="1" customHeight="1" x14ac:dyDescent="0.3">
      <c r="A184" s="63" t="s">
        <v>354</v>
      </c>
      <c r="B184" s="63" t="s">
        <v>39</v>
      </c>
      <c r="C184" s="63" t="s">
        <v>355</v>
      </c>
      <c r="D184" s="64" t="s">
        <v>32</v>
      </c>
      <c r="E184" s="64"/>
      <c r="F184" s="64"/>
      <c r="G184" s="64"/>
      <c r="H184" s="65"/>
      <c r="I184" s="66"/>
    </row>
    <row r="185" spans="1:9" ht="15" hidden="1" customHeight="1" x14ac:dyDescent="0.3">
      <c r="A185" s="63" t="s">
        <v>356</v>
      </c>
      <c r="B185" s="63" t="s">
        <v>39</v>
      </c>
      <c r="C185" s="63" t="s">
        <v>357</v>
      </c>
      <c r="D185" s="64" t="s">
        <v>32</v>
      </c>
      <c r="E185" s="64"/>
      <c r="F185" s="64"/>
      <c r="G185" s="64"/>
      <c r="H185" s="65"/>
      <c r="I185" s="66"/>
    </row>
    <row r="186" spans="1:9" ht="15" hidden="1" customHeight="1" x14ac:dyDescent="0.3">
      <c r="A186" s="63" t="s">
        <v>358</v>
      </c>
      <c r="B186" s="63" t="s">
        <v>34</v>
      </c>
      <c r="C186" s="63" t="s">
        <v>359</v>
      </c>
      <c r="D186" s="64" t="s">
        <v>32</v>
      </c>
      <c r="E186" s="64"/>
      <c r="F186" s="64"/>
      <c r="G186" s="64"/>
      <c r="H186" s="65"/>
      <c r="I186" s="66"/>
    </row>
    <row r="187" spans="1:9" ht="15" hidden="1" customHeight="1" x14ac:dyDescent="0.3">
      <c r="A187" s="63" t="s">
        <v>360</v>
      </c>
      <c r="B187" s="63" t="s">
        <v>39</v>
      </c>
      <c r="C187" s="63" t="s">
        <v>361</v>
      </c>
      <c r="D187" s="64" t="s">
        <v>32</v>
      </c>
      <c r="E187" s="64"/>
      <c r="F187" s="64"/>
      <c r="G187" s="64"/>
      <c r="H187" s="65"/>
      <c r="I187" s="66"/>
    </row>
    <row r="188" spans="1:9" ht="15" hidden="1" customHeight="1" x14ac:dyDescent="0.3">
      <c r="A188" s="63" t="s">
        <v>362</v>
      </c>
      <c r="B188" s="63" t="s">
        <v>39</v>
      </c>
      <c r="C188" s="63" t="s">
        <v>363</v>
      </c>
      <c r="D188" s="64" t="s">
        <v>32</v>
      </c>
      <c r="E188" s="64"/>
      <c r="F188" s="64"/>
      <c r="G188" s="64"/>
      <c r="H188" s="65"/>
      <c r="I188" s="66"/>
    </row>
    <row r="189" spans="1:9" ht="15" hidden="1" customHeight="1" x14ac:dyDescent="0.3">
      <c r="A189" s="63" t="s">
        <v>364</v>
      </c>
      <c r="B189" s="63" t="s">
        <v>39</v>
      </c>
      <c r="C189" s="63" t="s">
        <v>365</v>
      </c>
      <c r="D189" s="64" t="s">
        <v>32</v>
      </c>
      <c r="E189" s="64"/>
      <c r="F189" s="64"/>
      <c r="G189" s="64"/>
      <c r="H189" s="65"/>
      <c r="I189" s="66"/>
    </row>
    <row r="190" spans="1:9" ht="15" hidden="1" customHeight="1" x14ac:dyDescent="0.3">
      <c r="A190" s="63" t="s">
        <v>366</v>
      </c>
      <c r="B190" s="63" t="s">
        <v>39</v>
      </c>
      <c r="C190" s="63" t="s">
        <v>367</v>
      </c>
      <c r="D190" s="64" t="s">
        <v>32</v>
      </c>
      <c r="E190" s="64"/>
      <c r="F190" s="64"/>
      <c r="G190" s="64"/>
      <c r="H190" s="65"/>
      <c r="I190" s="66"/>
    </row>
    <row r="191" spans="1:9" ht="15" hidden="1" customHeight="1" x14ac:dyDescent="0.3">
      <c r="A191" s="63" t="s">
        <v>368</v>
      </c>
      <c r="B191" s="63" t="s">
        <v>34</v>
      </c>
      <c r="C191" s="63" t="s">
        <v>369</v>
      </c>
      <c r="D191" s="64" t="s">
        <v>32</v>
      </c>
      <c r="E191" s="64"/>
      <c r="F191" s="64"/>
      <c r="G191" s="64"/>
      <c r="H191" s="65"/>
      <c r="I191" s="66"/>
    </row>
    <row r="192" spans="1:9" ht="15" hidden="1" customHeight="1" x14ac:dyDescent="0.3">
      <c r="A192" s="63" t="s">
        <v>370</v>
      </c>
      <c r="B192" s="63" t="s">
        <v>39</v>
      </c>
      <c r="C192" s="63" t="s">
        <v>371</v>
      </c>
      <c r="D192" s="64" t="s">
        <v>32</v>
      </c>
      <c r="E192" s="64"/>
      <c r="F192" s="64"/>
      <c r="G192" s="64"/>
      <c r="H192" s="65"/>
      <c r="I192" s="66"/>
    </row>
    <row r="193" spans="1:9" ht="15" hidden="1" customHeight="1" x14ac:dyDescent="0.3">
      <c r="A193" s="63" t="s">
        <v>372</v>
      </c>
      <c r="B193" s="63" t="s">
        <v>39</v>
      </c>
      <c r="C193" s="63" t="s">
        <v>373</v>
      </c>
      <c r="D193" s="64" t="s">
        <v>32</v>
      </c>
      <c r="E193" s="64"/>
      <c r="F193" s="64"/>
      <c r="G193" s="64"/>
      <c r="H193" s="65"/>
      <c r="I193" s="66"/>
    </row>
    <row r="194" spans="1:9" ht="15" hidden="1" customHeight="1" x14ac:dyDescent="0.3">
      <c r="A194" s="63" t="s">
        <v>374</v>
      </c>
      <c r="B194" s="63" t="s">
        <v>34</v>
      </c>
      <c r="C194" s="63" t="s">
        <v>375</v>
      </c>
      <c r="D194" s="64" t="s">
        <v>32</v>
      </c>
      <c r="E194" s="64"/>
      <c r="F194" s="64"/>
      <c r="G194" s="64"/>
      <c r="H194" s="65"/>
      <c r="I194" s="66"/>
    </row>
    <row r="195" spans="1:9" ht="15" hidden="1" customHeight="1" x14ac:dyDescent="0.3">
      <c r="A195" s="63" t="s">
        <v>376</v>
      </c>
      <c r="B195" s="63" t="s">
        <v>39</v>
      </c>
      <c r="C195" s="63" t="s">
        <v>377</v>
      </c>
      <c r="D195" s="64" t="s">
        <v>32</v>
      </c>
      <c r="E195" s="64"/>
      <c r="F195" s="64"/>
      <c r="G195" s="64"/>
      <c r="H195" s="65"/>
      <c r="I195" s="66"/>
    </row>
    <row r="196" spans="1:9" ht="15" hidden="1" customHeight="1" x14ac:dyDescent="0.3">
      <c r="A196" s="63" t="s">
        <v>378</v>
      </c>
      <c r="B196" s="63" t="s">
        <v>39</v>
      </c>
      <c r="C196" s="63" t="s">
        <v>379</v>
      </c>
      <c r="D196" s="64" t="s">
        <v>32</v>
      </c>
      <c r="E196" s="64"/>
      <c r="F196" s="64"/>
      <c r="G196" s="64"/>
      <c r="H196" s="65"/>
      <c r="I196" s="66"/>
    </row>
    <row r="197" spans="1:9" ht="15" hidden="1" customHeight="1" x14ac:dyDescent="0.3">
      <c r="A197" s="63" t="s">
        <v>380</v>
      </c>
      <c r="B197" s="63" t="s">
        <v>39</v>
      </c>
      <c r="C197" s="63" t="s">
        <v>381</v>
      </c>
      <c r="D197" s="64" t="s">
        <v>32</v>
      </c>
      <c r="E197" s="64"/>
      <c r="F197" s="64"/>
      <c r="G197" s="64"/>
      <c r="H197" s="65"/>
      <c r="I197" s="66"/>
    </row>
    <row r="198" spans="1:9" ht="15" hidden="1" customHeight="1" x14ac:dyDescent="0.3">
      <c r="A198" s="63" t="s">
        <v>382</v>
      </c>
      <c r="B198" s="63" t="s">
        <v>30</v>
      </c>
      <c r="C198" s="63" t="s">
        <v>383</v>
      </c>
      <c r="D198" s="64" t="s">
        <v>32</v>
      </c>
      <c r="E198" s="64"/>
      <c r="F198" s="64"/>
      <c r="G198" s="64"/>
      <c r="H198" s="65"/>
      <c r="I198" s="66"/>
    </row>
    <row r="199" spans="1:9" ht="15" hidden="1" customHeight="1" x14ac:dyDescent="0.3">
      <c r="A199" s="63" t="s">
        <v>384</v>
      </c>
      <c r="B199" s="63" t="s">
        <v>30</v>
      </c>
      <c r="C199" s="63" t="s">
        <v>385</v>
      </c>
      <c r="D199" s="64" t="s">
        <v>32</v>
      </c>
      <c r="E199" s="64"/>
      <c r="F199" s="64"/>
      <c r="G199" s="64"/>
      <c r="H199" s="65"/>
      <c r="I199" s="66"/>
    </row>
    <row r="200" spans="1:9" ht="15" hidden="1" customHeight="1" x14ac:dyDescent="0.3">
      <c r="A200" s="63" t="s">
        <v>386</v>
      </c>
      <c r="B200" s="63" t="s">
        <v>34</v>
      </c>
      <c r="C200" s="63" t="s">
        <v>387</v>
      </c>
      <c r="D200" s="64" t="s">
        <v>32</v>
      </c>
      <c r="E200" s="64"/>
      <c r="F200" s="64"/>
      <c r="G200" s="64"/>
      <c r="H200" s="65"/>
      <c r="I200" s="66"/>
    </row>
    <row r="201" spans="1:9" ht="15" hidden="1" customHeight="1" x14ac:dyDescent="0.3">
      <c r="A201" s="63" t="s">
        <v>388</v>
      </c>
      <c r="B201" s="63" t="s">
        <v>39</v>
      </c>
      <c r="C201" s="63" t="s">
        <v>389</v>
      </c>
      <c r="D201" s="64" t="s">
        <v>32</v>
      </c>
      <c r="E201" s="64"/>
      <c r="F201" s="64"/>
      <c r="G201" s="64"/>
      <c r="H201" s="65"/>
      <c r="I201" s="66"/>
    </row>
    <row r="202" spans="1:9" ht="15" hidden="1" customHeight="1" x14ac:dyDescent="0.3">
      <c r="A202" s="63" t="s">
        <v>390</v>
      </c>
      <c r="B202" s="63" t="s">
        <v>39</v>
      </c>
      <c r="C202" s="63" t="s">
        <v>391</v>
      </c>
      <c r="D202" s="64" t="s">
        <v>32</v>
      </c>
      <c r="E202" s="64"/>
      <c r="F202" s="64"/>
      <c r="G202" s="64"/>
      <c r="H202" s="65"/>
      <c r="I202" s="66"/>
    </row>
    <row r="203" spans="1:9" ht="15" hidden="1" customHeight="1" x14ac:dyDescent="0.3">
      <c r="A203" s="63" t="s">
        <v>392</v>
      </c>
      <c r="B203" s="63" t="s">
        <v>39</v>
      </c>
      <c r="C203" s="63" t="s">
        <v>393</v>
      </c>
      <c r="D203" s="64" t="s">
        <v>32</v>
      </c>
      <c r="E203" s="64"/>
      <c r="F203" s="64"/>
      <c r="G203" s="64"/>
      <c r="H203" s="65"/>
      <c r="I203" s="66"/>
    </row>
    <row r="204" spans="1:9" ht="15" hidden="1" customHeight="1" x14ac:dyDescent="0.3">
      <c r="A204" s="63" t="s">
        <v>394</v>
      </c>
      <c r="B204" s="63" t="s">
        <v>39</v>
      </c>
      <c r="C204" s="63" t="s">
        <v>395</v>
      </c>
      <c r="D204" s="64" t="s">
        <v>32</v>
      </c>
      <c r="E204" s="64"/>
      <c r="F204" s="64"/>
      <c r="G204" s="64"/>
      <c r="H204" s="65"/>
      <c r="I204" s="66"/>
    </row>
    <row r="205" spans="1:9" ht="15" hidden="1" customHeight="1" x14ac:dyDescent="0.3">
      <c r="A205" s="63" t="s">
        <v>396</v>
      </c>
      <c r="B205" s="63" t="s">
        <v>39</v>
      </c>
      <c r="C205" s="63" t="s">
        <v>397</v>
      </c>
      <c r="D205" s="64" t="s">
        <v>32</v>
      </c>
      <c r="E205" s="64"/>
      <c r="F205" s="64"/>
      <c r="G205" s="64"/>
      <c r="H205" s="65"/>
      <c r="I205" s="66"/>
    </row>
    <row r="206" spans="1:9" ht="15" hidden="1" customHeight="1" x14ac:dyDescent="0.3">
      <c r="A206" s="63" t="s">
        <v>398</v>
      </c>
      <c r="B206" s="63" t="s">
        <v>39</v>
      </c>
      <c r="C206" s="63" t="s">
        <v>399</v>
      </c>
      <c r="D206" s="64" t="s">
        <v>32</v>
      </c>
      <c r="E206" s="64"/>
      <c r="F206" s="64"/>
      <c r="G206" s="64"/>
      <c r="H206" s="65"/>
      <c r="I206" s="66"/>
    </row>
    <row r="207" spans="1:9" ht="15" hidden="1" customHeight="1" x14ac:dyDescent="0.3">
      <c r="A207" s="63" t="s">
        <v>400</v>
      </c>
      <c r="B207" s="63" t="s">
        <v>39</v>
      </c>
      <c r="C207" s="63" t="s">
        <v>401</v>
      </c>
      <c r="D207" s="64" t="s">
        <v>32</v>
      </c>
      <c r="E207" s="64"/>
      <c r="F207" s="64"/>
      <c r="G207" s="64"/>
      <c r="H207" s="65"/>
      <c r="I207" s="66"/>
    </row>
    <row r="208" spans="1:9" ht="15" hidden="1" customHeight="1" x14ac:dyDescent="0.3">
      <c r="A208" s="63" t="s">
        <v>402</v>
      </c>
      <c r="B208" s="63" t="s">
        <v>39</v>
      </c>
      <c r="C208" s="63" t="s">
        <v>403</v>
      </c>
      <c r="D208" s="64" t="s">
        <v>32</v>
      </c>
      <c r="E208" s="64"/>
      <c r="F208" s="64"/>
      <c r="G208" s="64"/>
      <c r="H208" s="65"/>
      <c r="I208" s="66"/>
    </row>
    <row r="209" spans="1:9" ht="15" hidden="1" customHeight="1" x14ac:dyDescent="0.3">
      <c r="A209" s="63" t="s">
        <v>404</v>
      </c>
      <c r="B209" s="63" t="s">
        <v>39</v>
      </c>
      <c r="C209" s="63" t="s">
        <v>405</v>
      </c>
      <c r="D209" s="64" t="s">
        <v>32</v>
      </c>
      <c r="E209" s="64"/>
      <c r="F209" s="64"/>
      <c r="G209" s="64"/>
      <c r="H209" s="65"/>
      <c r="I209" s="66"/>
    </row>
    <row r="210" spans="1:9" ht="15" hidden="1" customHeight="1" x14ac:dyDescent="0.3">
      <c r="A210" s="63" t="s">
        <v>406</v>
      </c>
      <c r="B210" s="63" t="s">
        <v>39</v>
      </c>
      <c r="C210" s="63" t="s">
        <v>407</v>
      </c>
      <c r="D210" s="64" t="s">
        <v>32</v>
      </c>
      <c r="E210" s="64"/>
      <c r="F210" s="64"/>
      <c r="G210" s="64"/>
      <c r="H210" s="65"/>
      <c r="I210" s="66"/>
    </row>
    <row r="211" spans="1:9" ht="15" hidden="1" customHeight="1" x14ac:dyDescent="0.3">
      <c r="A211" s="63" t="s">
        <v>408</v>
      </c>
      <c r="B211" s="63" t="s">
        <v>30</v>
      </c>
      <c r="C211" s="63" t="s">
        <v>409</v>
      </c>
      <c r="D211" s="64" t="s">
        <v>32</v>
      </c>
      <c r="E211" s="64"/>
      <c r="F211" s="64"/>
      <c r="G211" s="64"/>
      <c r="H211" s="65"/>
      <c r="I211" s="66"/>
    </row>
    <row r="212" spans="1:9" ht="15" hidden="1" customHeight="1" x14ac:dyDescent="0.3">
      <c r="A212" s="63" t="s">
        <v>410</v>
      </c>
      <c r="B212" s="63" t="s">
        <v>30</v>
      </c>
      <c r="C212" s="63" t="s">
        <v>411</v>
      </c>
      <c r="D212" s="64" t="s">
        <v>32</v>
      </c>
      <c r="E212" s="64"/>
      <c r="F212" s="64"/>
      <c r="G212" s="64"/>
      <c r="H212" s="65"/>
      <c r="I212" s="66"/>
    </row>
    <row r="213" spans="1:9" ht="15" hidden="1" customHeight="1" x14ac:dyDescent="0.3">
      <c r="A213" s="63" t="s">
        <v>412</v>
      </c>
      <c r="B213" s="63" t="s">
        <v>34</v>
      </c>
      <c r="C213" s="63" t="s">
        <v>413</v>
      </c>
      <c r="D213" s="64" t="s">
        <v>32</v>
      </c>
      <c r="E213" s="64"/>
      <c r="F213" s="64"/>
      <c r="G213" s="64"/>
      <c r="H213" s="65"/>
      <c r="I213" s="66"/>
    </row>
    <row r="214" spans="1:9" ht="15" hidden="1" customHeight="1" x14ac:dyDescent="0.3">
      <c r="A214" s="63" t="s">
        <v>414</v>
      </c>
      <c r="B214" s="63" t="s">
        <v>39</v>
      </c>
      <c r="C214" s="63" t="s">
        <v>415</v>
      </c>
      <c r="D214" s="64" t="s">
        <v>32</v>
      </c>
      <c r="E214" s="64"/>
      <c r="F214" s="64"/>
      <c r="G214" s="64"/>
      <c r="H214" s="65"/>
      <c r="I214" s="66"/>
    </row>
    <row r="215" spans="1:9" ht="15" hidden="1" customHeight="1" x14ac:dyDescent="0.3">
      <c r="A215" s="63" t="s">
        <v>416</v>
      </c>
      <c r="B215" s="63" t="s">
        <v>39</v>
      </c>
      <c r="C215" s="63" t="s">
        <v>417</v>
      </c>
      <c r="D215" s="64" t="s">
        <v>32</v>
      </c>
      <c r="E215" s="64"/>
      <c r="F215" s="64"/>
      <c r="G215" s="64"/>
      <c r="H215" s="65"/>
      <c r="I215" s="66"/>
    </row>
    <row r="216" spans="1:9" ht="15" hidden="1" customHeight="1" x14ac:dyDescent="0.3">
      <c r="A216" s="63" t="s">
        <v>418</v>
      </c>
      <c r="B216" s="63" t="s">
        <v>34</v>
      </c>
      <c r="C216" s="63" t="s">
        <v>387</v>
      </c>
      <c r="D216" s="64" t="s">
        <v>32</v>
      </c>
      <c r="E216" s="64"/>
      <c r="F216" s="64"/>
      <c r="G216" s="64"/>
      <c r="H216" s="65"/>
      <c r="I216" s="66"/>
    </row>
    <row r="217" spans="1:9" ht="15" hidden="1" customHeight="1" x14ac:dyDescent="0.3">
      <c r="A217" s="63" t="s">
        <v>419</v>
      </c>
      <c r="B217" s="63" t="s">
        <v>39</v>
      </c>
      <c r="C217" s="63" t="s">
        <v>420</v>
      </c>
      <c r="D217" s="64" t="s">
        <v>32</v>
      </c>
      <c r="E217" s="64"/>
      <c r="F217" s="64"/>
      <c r="G217" s="64"/>
      <c r="H217" s="65"/>
      <c r="I217" s="66"/>
    </row>
    <row r="218" spans="1:9" ht="15" hidden="1" customHeight="1" x14ac:dyDescent="0.3">
      <c r="A218" s="63" t="s">
        <v>421</v>
      </c>
      <c r="B218" s="63" t="s">
        <v>30</v>
      </c>
      <c r="C218" s="63" t="s">
        <v>422</v>
      </c>
      <c r="D218" s="64" t="s">
        <v>32</v>
      </c>
      <c r="E218" s="64"/>
      <c r="F218" s="64"/>
      <c r="G218" s="64"/>
      <c r="H218" s="65"/>
      <c r="I218" s="66"/>
    </row>
    <row r="219" spans="1:9" ht="15" hidden="1" customHeight="1" x14ac:dyDescent="0.3">
      <c r="A219" s="63" t="s">
        <v>423</v>
      </c>
      <c r="B219" s="63" t="s">
        <v>30</v>
      </c>
      <c r="C219" s="63" t="s">
        <v>424</v>
      </c>
      <c r="D219" s="64" t="s">
        <v>32</v>
      </c>
      <c r="E219" s="64"/>
      <c r="F219" s="64"/>
      <c r="G219" s="64"/>
      <c r="H219" s="65"/>
      <c r="I219" s="66"/>
    </row>
    <row r="220" spans="1:9" ht="15" hidden="1" customHeight="1" x14ac:dyDescent="0.3">
      <c r="A220" s="63" t="s">
        <v>425</v>
      </c>
      <c r="B220" s="63" t="s">
        <v>30</v>
      </c>
      <c r="C220" s="63" t="s">
        <v>426</v>
      </c>
      <c r="D220" s="64" t="s">
        <v>32</v>
      </c>
      <c r="E220" s="64"/>
      <c r="F220" s="64"/>
      <c r="G220" s="64"/>
      <c r="H220" s="65"/>
      <c r="I220" s="66"/>
    </row>
    <row r="221" spans="1:9" ht="15" hidden="1" customHeight="1" x14ac:dyDescent="0.3">
      <c r="A221" s="63" t="s">
        <v>427</v>
      </c>
      <c r="B221" s="63" t="s">
        <v>34</v>
      </c>
      <c r="C221" s="63" t="s">
        <v>428</v>
      </c>
      <c r="D221" s="64" t="s">
        <v>32</v>
      </c>
      <c r="E221" s="64"/>
      <c r="F221" s="64"/>
      <c r="G221" s="64"/>
      <c r="H221" s="65"/>
      <c r="I221" s="66"/>
    </row>
    <row r="222" spans="1:9" ht="15" hidden="1" customHeight="1" x14ac:dyDescent="0.3">
      <c r="A222" s="63" t="s">
        <v>429</v>
      </c>
      <c r="B222" s="63" t="s">
        <v>39</v>
      </c>
      <c r="C222" s="63" t="s">
        <v>430</v>
      </c>
      <c r="D222" s="64" t="s">
        <v>32</v>
      </c>
      <c r="E222" s="64"/>
      <c r="F222" s="64"/>
      <c r="G222" s="64"/>
      <c r="H222" s="65"/>
      <c r="I222" s="66"/>
    </row>
    <row r="223" spans="1:9" ht="36" customHeight="1" x14ac:dyDescent="0.3">
      <c r="A223" s="63" t="s">
        <v>295</v>
      </c>
      <c r="B223" s="63" t="s">
        <v>34</v>
      </c>
      <c r="C223" s="63" t="s">
        <v>296</v>
      </c>
      <c r="D223" s="64" t="s">
        <v>301</v>
      </c>
      <c r="E223" s="64" t="s">
        <v>302</v>
      </c>
      <c r="F223" s="64" t="s">
        <v>431</v>
      </c>
      <c r="G223" s="64" t="s">
        <v>432</v>
      </c>
      <c r="H223" s="64" t="s">
        <v>432</v>
      </c>
      <c r="I223" s="64" t="s">
        <v>432</v>
      </c>
    </row>
    <row r="224" spans="1:9" ht="15" hidden="1" customHeight="1" x14ac:dyDescent="0.3">
      <c r="A224" s="63" t="s">
        <v>297</v>
      </c>
      <c r="B224" s="63" t="s">
        <v>34</v>
      </c>
      <c r="C224" s="63" t="s">
        <v>298</v>
      </c>
      <c r="D224" s="64" t="s">
        <v>32</v>
      </c>
      <c r="E224" s="64"/>
      <c r="F224" s="64"/>
      <c r="G224" s="64"/>
      <c r="H224" s="65"/>
      <c r="I224" s="66"/>
    </row>
    <row r="225" spans="1:9" ht="15" hidden="1" customHeight="1" x14ac:dyDescent="0.3">
      <c r="A225" s="63" t="s">
        <v>299</v>
      </c>
      <c r="B225" s="63" t="s">
        <v>39</v>
      </c>
      <c r="C225" s="63" t="s">
        <v>433</v>
      </c>
      <c r="D225" s="64" t="s">
        <v>32</v>
      </c>
      <c r="E225" s="64"/>
      <c r="F225" s="64"/>
      <c r="G225" s="64"/>
      <c r="H225" s="65"/>
      <c r="I225" s="66"/>
    </row>
    <row r="226" spans="1:9" ht="58.5" customHeight="1" x14ac:dyDescent="0.3">
      <c r="A226" s="63" t="s">
        <v>307</v>
      </c>
      <c r="B226" s="63" t="s">
        <v>39</v>
      </c>
      <c r="C226" s="183" t="s">
        <v>434</v>
      </c>
      <c r="D226" s="64" t="s">
        <v>301</v>
      </c>
      <c r="E226" s="65" t="s">
        <v>302</v>
      </c>
      <c r="F226" s="64" t="s">
        <v>303</v>
      </c>
      <c r="G226" s="64" t="s">
        <v>304</v>
      </c>
      <c r="H226" s="64" t="s">
        <v>305</v>
      </c>
      <c r="I226" s="65" t="s">
        <v>435</v>
      </c>
    </row>
    <row r="227" spans="1:9" ht="15" hidden="1" customHeight="1" x14ac:dyDescent="0.3">
      <c r="A227" s="63" t="s">
        <v>309</v>
      </c>
      <c r="B227" s="63" t="s">
        <v>39</v>
      </c>
      <c r="C227" s="63" t="s">
        <v>436</v>
      </c>
      <c r="D227" s="64" t="s">
        <v>32</v>
      </c>
      <c r="E227" s="64"/>
      <c r="F227" s="64"/>
      <c r="G227" s="64"/>
      <c r="H227" s="65"/>
      <c r="I227" s="66"/>
    </row>
    <row r="228" spans="1:9" ht="15" hidden="1" customHeight="1" x14ac:dyDescent="0.3">
      <c r="A228" s="63" t="s">
        <v>313</v>
      </c>
      <c r="B228" s="63" t="s">
        <v>39</v>
      </c>
      <c r="C228" s="63" t="s">
        <v>437</v>
      </c>
      <c r="D228" s="64" t="s">
        <v>32</v>
      </c>
      <c r="E228" s="64"/>
      <c r="F228" s="64"/>
      <c r="G228" s="64"/>
      <c r="H228" s="65"/>
      <c r="I228" s="66"/>
    </row>
    <row r="229" spans="1:9" ht="15" hidden="1" customHeight="1" x14ac:dyDescent="0.3">
      <c r="A229" s="63" t="s">
        <v>315</v>
      </c>
      <c r="B229" s="63" t="s">
        <v>39</v>
      </c>
      <c r="C229" s="63" t="s">
        <v>438</v>
      </c>
      <c r="D229" s="64" t="s">
        <v>32</v>
      </c>
      <c r="E229" s="64"/>
      <c r="F229" s="64"/>
      <c r="G229" s="64"/>
      <c r="H229" s="65"/>
      <c r="I229" s="66"/>
    </row>
    <row r="230" spans="1:9" ht="15" hidden="1" customHeight="1" x14ac:dyDescent="0.3">
      <c r="A230" s="63" t="s">
        <v>319</v>
      </c>
      <c r="B230" s="63" t="s">
        <v>39</v>
      </c>
      <c r="C230" s="63" t="s">
        <v>320</v>
      </c>
      <c r="D230" s="64" t="s">
        <v>32</v>
      </c>
      <c r="E230" s="64"/>
      <c r="F230" s="64"/>
      <c r="G230" s="64"/>
      <c r="H230" s="65"/>
      <c r="I230" s="66"/>
    </row>
    <row r="231" spans="1:9" ht="15" hidden="1" customHeight="1" x14ac:dyDescent="0.3">
      <c r="A231" s="63" t="s">
        <v>322</v>
      </c>
      <c r="B231" s="63" t="s">
        <v>39</v>
      </c>
      <c r="C231" s="63" t="s">
        <v>439</v>
      </c>
      <c r="D231" s="64" t="s">
        <v>32</v>
      </c>
      <c r="E231" s="64"/>
      <c r="F231" s="64"/>
      <c r="G231" s="64"/>
      <c r="H231" s="65"/>
      <c r="I231" s="66"/>
    </row>
    <row r="232" spans="1:9" ht="40.5" customHeight="1" x14ac:dyDescent="0.3">
      <c r="A232" s="63" t="s">
        <v>325</v>
      </c>
      <c r="B232" s="63" t="s">
        <v>39</v>
      </c>
      <c r="C232" s="63" t="s">
        <v>440</v>
      </c>
      <c r="D232" s="64" t="s">
        <v>301</v>
      </c>
      <c r="E232" s="64" t="s">
        <v>302</v>
      </c>
      <c r="F232" s="64" t="s">
        <v>311</v>
      </c>
      <c r="G232" s="64" t="s">
        <v>304</v>
      </c>
      <c r="H232" s="65" t="s">
        <v>317</v>
      </c>
      <c r="I232" s="65" t="s">
        <v>441</v>
      </c>
    </row>
    <row r="233" spans="1:9" ht="15" hidden="1" customHeight="1" x14ac:dyDescent="0.3">
      <c r="A233" s="63" t="s">
        <v>327</v>
      </c>
      <c r="B233" s="63" t="s">
        <v>39</v>
      </c>
      <c r="C233" s="63" t="s">
        <v>328</v>
      </c>
      <c r="D233" s="64" t="s">
        <v>32</v>
      </c>
      <c r="E233" s="64"/>
      <c r="F233" s="64"/>
      <c r="G233" s="64"/>
      <c r="H233" s="65"/>
      <c r="I233" s="66"/>
    </row>
    <row r="234" spans="1:9" ht="15" hidden="1" customHeight="1" x14ac:dyDescent="0.3">
      <c r="A234" s="63" t="s">
        <v>330</v>
      </c>
      <c r="B234" s="63" t="s">
        <v>39</v>
      </c>
      <c r="C234" s="63" t="s">
        <v>331</v>
      </c>
      <c r="D234" s="64" t="s">
        <v>32</v>
      </c>
      <c r="E234" s="64"/>
      <c r="F234" s="64"/>
      <c r="G234" s="64"/>
      <c r="H234" s="65"/>
      <c r="I234" s="66"/>
    </row>
    <row r="235" spans="1:9" ht="15" hidden="1" customHeight="1" x14ac:dyDescent="0.3">
      <c r="A235" s="63" t="s">
        <v>332</v>
      </c>
      <c r="B235" s="63" t="s">
        <v>39</v>
      </c>
      <c r="C235" s="63" t="s">
        <v>333</v>
      </c>
      <c r="D235" s="64" t="s">
        <v>32</v>
      </c>
      <c r="E235" s="64"/>
      <c r="F235" s="64"/>
      <c r="G235" s="64"/>
      <c r="H235" s="65"/>
      <c r="I235" s="66"/>
    </row>
    <row r="236" spans="1:9" ht="15" hidden="1" customHeight="1" x14ac:dyDescent="0.3">
      <c r="A236" s="63" t="s">
        <v>334</v>
      </c>
      <c r="B236" s="63" t="s">
        <v>30</v>
      </c>
      <c r="C236" s="63" t="s">
        <v>442</v>
      </c>
      <c r="D236" s="64" t="s">
        <v>32</v>
      </c>
      <c r="E236" s="64"/>
      <c r="F236" s="64"/>
      <c r="G236" s="64"/>
      <c r="H236" s="65"/>
      <c r="I236" s="66"/>
    </row>
    <row r="237" spans="1:9" ht="15" hidden="1" customHeight="1" x14ac:dyDescent="0.3">
      <c r="A237" s="63" t="s">
        <v>336</v>
      </c>
      <c r="B237" s="63" t="s">
        <v>30</v>
      </c>
      <c r="C237" s="63" t="s">
        <v>443</v>
      </c>
      <c r="D237" s="64" t="s">
        <v>32</v>
      </c>
      <c r="E237" s="64"/>
      <c r="F237" s="64"/>
      <c r="G237" s="64"/>
      <c r="H237" s="65"/>
      <c r="I237" s="66"/>
    </row>
    <row r="238" spans="1:9" ht="21" hidden="1" customHeight="1" x14ac:dyDescent="0.3">
      <c r="A238" s="63" t="s">
        <v>338</v>
      </c>
      <c r="B238" s="63" t="s">
        <v>30</v>
      </c>
      <c r="C238" s="63" t="s">
        <v>444</v>
      </c>
      <c r="D238" s="64" t="s">
        <v>32</v>
      </c>
      <c r="E238" s="64"/>
      <c r="F238" s="64"/>
      <c r="G238" s="64"/>
      <c r="H238" s="65"/>
      <c r="I238" s="66"/>
    </row>
    <row r="239" spans="1:9" ht="27" hidden="1" customHeight="1" x14ac:dyDescent="0.3">
      <c r="A239" s="63" t="s">
        <v>340</v>
      </c>
      <c r="B239" s="63" t="s">
        <v>30</v>
      </c>
      <c r="C239" s="63" t="s">
        <v>341</v>
      </c>
      <c r="D239" s="64" t="s">
        <v>32</v>
      </c>
      <c r="E239" s="64"/>
      <c r="F239" s="64"/>
      <c r="G239" s="64"/>
      <c r="H239" s="65"/>
      <c r="I239" s="66"/>
    </row>
    <row r="240" spans="1:9" ht="15" customHeight="1" x14ac:dyDescent="0.3">
      <c r="A240" s="67" t="s">
        <v>445</v>
      </c>
      <c r="B240" s="67" t="s">
        <v>30</v>
      </c>
      <c r="C240" s="68" t="s">
        <v>446</v>
      </c>
      <c r="D240" s="65" t="s">
        <v>301</v>
      </c>
      <c r="E240" s="65" t="s">
        <v>302</v>
      </c>
      <c r="F240" s="65" t="s">
        <v>303</v>
      </c>
      <c r="G240" s="65" t="s">
        <v>304</v>
      </c>
      <c r="H240" s="64" t="s">
        <v>447</v>
      </c>
      <c r="I240" s="65" t="s">
        <v>445</v>
      </c>
    </row>
    <row r="241" spans="1:9" ht="15" customHeight="1" x14ac:dyDescent="0.3">
      <c r="A241" s="67" t="s">
        <v>448</v>
      </c>
      <c r="B241" s="67" t="s">
        <v>30</v>
      </c>
      <c r="C241" s="68" t="s">
        <v>449</v>
      </c>
      <c r="D241" s="65" t="s">
        <v>301</v>
      </c>
      <c r="E241" s="65" t="s">
        <v>302</v>
      </c>
      <c r="F241" s="65" t="s">
        <v>311</v>
      </c>
      <c r="G241" s="65" t="s">
        <v>304</v>
      </c>
      <c r="H241" s="64" t="s">
        <v>447</v>
      </c>
      <c r="I241" s="65" t="s">
        <v>448</v>
      </c>
    </row>
    <row r="242" spans="1:9" ht="15" customHeight="1" x14ac:dyDescent="0.3">
      <c r="A242" s="67" t="s">
        <v>450</v>
      </c>
      <c r="B242" s="67" t="s">
        <v>451</v>
      </c>
      <c r="C242" s="68" t="s">
        <v>452</v>
      </c>
      <c r="D242" s="65" t="s">
        <v>301</v>
      </c>
      <c r="E242" s="65" t="s">
        <v>302</v>
      </c>
      <c r="F242" s="65" t="s">
        <v>311</v>
      </c>
      <c r="G242" s="65" t="s">
        <v>453</v>
      </c>
      <c r="H242" s="64" t="s">
        <v>317</v>
      </c>
      <c r="I242" s="65" t="s">
        <v>454</v>
      </c>
    </row>
    <row r="1048576" spans="8:8" ht="15" customHeight="1" x14ac:dyDescent="0.3">
      <c r="H1048576" s="64"/>
    </row>
  </sheetData>
  <autoFilter ref="A29:I242" xr:uid="{53ED6A24-B992-4E9C-868D-1BFB7C6FD099}">
    <filterColumn colId="3">
      <filters>
        <filter val="Y"/>
      </filters>
    </filterColumn>
  </autoFilter>
  <phoneticPr fontId="2" type="noConversion"/>
  <pageMargins left="0.7" right="0.7" top="0.75" bottom="0.75" header="0.3" footer="0.3"/>
  <pageSetup paperSize="9" scale="48"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9B9D-989D-4057-ADD8-F7C675B94B2B}">
  <sheetPr>
    <tabColor rgb="FF005EB8"/>
  </sheetPr>
  <dimension ref="B2:I447"/>
  <sheetViews>
    <sheetView showGridLines="0" workbookViewId="0">
      <pane xSplit="4" ySplit="9" topLeftCell="E10" activePane="bottomRight" state="frozen"/>
      <selection pane="topRight" activeCell="D11" sqref="D11"/>
      <selection pane="bottomLeft" activeCell="D11" sqref="D11"/>
      <selection pane="bottomRight" activeCell="G13" sqref="G13"/>
    </sheetView>
  </sheetViews>
  <sheetFormatPr defaultColWidth="12.625" defaultRowHeight="13.5" x14ac:dyDescent="0.3"/>
  <cols>
    <col min="1" max="1" width="2.625" style="3" customWidth="1"/>
    <col min="2" max="2" width="3.625" style="3" customWidth="1"/>
    <col min="3" max="3" width="12.625" style="3" customWidth="1"/>
    <col min="4" max="5" width="15.625" style="3" customWidth="1"/>
    <col min="6" max="6" width="15.625" style="74" customWidth="1"/>
    <col min="7" max="8" width="73.125" style="3" customWidth="1"/>
    <col min="9" max="9" width="41.75" style="3" customWidth="1"/>
    <col min="10" max="16384" width="12.625" style="3"/>
  </cols>
  <sheetData>
    <row r="2" spans="2:9" ht="23.25" x14ac:dyDescent="0.3">
      <c r="B2" s="1" t="s">
        <v>455</v>
      </c>
      <c r="C2" s="1"/>
      <c r="D2" s="2"/>
      <c r="E2" s="2"/>
      <c r="F2" s="75"/>
      <c r="G2" s="2"/>
      <c r="H2" s="2"/>
      <c r="I2" s="2"/>
    </row>
    <row r="5" spans="2:9" x14ac:dyDescent="0.3">
      <c r="B5" s="3" t="s">
        <v>456</v>
      </c>
    </row>
    <row r="6" spans="2:9" x14ac:dyDescent="0.3">
      <c r="B6" s="3" t="s">
        <v>457</v>
      </c>
    </row>
    <row r="7" spans="2:9" x14ac:dyDescent="0.3">
      <c r="B7" s="3" t="s">
        <v>661</v>
      </c>
    </row>
    <row r="9" spans="2:9" x14ac:dyDescent="0.3">
      <c r="B9" s="4" t="s">
        <v>458</v>
      </c>
      <c r="C9" s="5" t="s">
        <v>459</v>
      </c>
      <c r="D9" s="5" t="s">
        <v>460</v>
      </c>
      <c r="E9" s="5" t="s">
        <v>461</v>
      </c>
      <c r="F9" s="76" t="s">
        <v>462</v>
      </c>
      <c r="G9" s="5" t="s">
        <v>463</v>
      </c>
      <c r="H9" s="6" t="s">
        <v>464</v>
      </c>
      <c r="I9" s="5" t="s">
        <v>465</v>
      </c>
    </row>
    <row r="10" spans="2:9" ht="148.5" x14ac:dyDescent="0.3">
      <c r="B10" s="7">
        <v>1</v>
      </c>
      <c r="C10" s="25" t="s">
        <v>466</v>
      </c>
      <c r="D10" s="8">
        <v>44945</v>
      </c>
      <c r="E10" s="8" t="s">
        <v>467</v>
      </c>
      <c r="F10" s="69" t="s">
        <v>432</v>
      </c>
      <c r="G10" s="9" t="s">
        <v>468</v>
      </c>
      <c r="H10" s="9"/>
      <c r="I10" s="9"/>
    </row>
    <row r="11" spans="2:9" ht="175.5" x14ac:dyDescent="0.3">
      <c r="B11" s="10">
        <f>B10+1</f>
        <v>2</v>
      </c>
      <c r="C11" s="13" t="s">
        <v>466</v>
      </c>
      <c r="D11" s="11">
        <v>44945</v>
      </c>
      <c r="E11" s="11" t="s">
        <v>467</v>
      </c>
      <c r="F11" s="70" t="s">
        <v>469</v>
      </c>
      <c r="G11" s="12" t="s">
        <v>657</v>
      </c>
      <c r="H11" s="12"/>
      <c r="I11" s="12"/>
    </row>
    <row r="12" spans="2:9" ht="27" x14ac:dyDescent="0.3">
      <c r="B12" s="10">
        <f t="shared" ref="B12:B38" si="0">B11+1</f>
        <v>3</v>
      </c>
      <c r="C12" s="13" t="s">
        <v>470</v>
      </c>
      <c r="D12" s="11">
        <v>44945</v>
      </c>
      <c r="E12" s="11" t="s">
        <v>467</v>
      </c>
      <c r="F12" s="70" t="s">
        <v>469</v>
      </c>
      <c r="G12" s="12" t="s">
        <v>471</v>
      </c>
      <c r="H12" s="12"/>
      <c r="I12" s="12"/>
    </row>
    <row r="13" spans="2:9" ht="94.5" x14ac:dyDescent="0.3">
      <c r="B13" s="10">
        <f t="shared" si="0"/>
        <v>4</v>
      </c>
      <c r="C13" s="13" t="s">
        <v>466</v>
      </c>
      <c r="D13" s="11">
        <v>44945</v>
      </c>
      <c r="E13" s="11" t="s">
        <v>472</v>
      </c>
      <c r="F13" s="70">
        <v>10</v>
      </c>
      <c r="G13" s="12" t="s">
        <v>473</v>
      </c>
      <c r="H13" s="12"/>
      <c r="I13" s="12"/>
    </row>
    <row r="14" spans="2:9" ht="27" x14ac:dyDescent="0.3">
      <c r="B14" s="10">
        <f t="shared" si="0"/>
        <v>5</v>
      </c>
      <c r="C14" s="13" t="s">
        <v>466</v>
      </c>
      <c r="D14" s="11">
        <v>44945</v>
      </c>
      <c r="E14" s="11" t="s">
        <v>467</v>
      </c>
      <c r="F14" s="70" t="s">
        <v>469</v>
      </c>
      <c r="G14" s="12" t="s">
        <v>474</v>
      </c>
      <c r="H14" s="12"/>
      <c r="I14" s="12"/>
    </row>
    <row r="15" spans="2:9" ht="40.5" x14ac:dyDescent="0.3">
      <c r="B15" s="10">
        <f t="shared" si="0"/>
        <v>6</v>
      </c>
      <c r="C15" s="13" t="s">
        <v>466</v>
      </c>
      <c r="D15" s="11">
        <v>44945</v>
      </c>
      <c r="E15" s="11" t="s">
        <v>475</v>
      </c>
      <c r="F15" s="70" t="s">
        <v>469</v>
      </c>
      <c r="G15" s="12" t="s">
        <v>476</v>
      </c>
      <c r="H15" s="12"/>
      <c r="I15" s="12"/>
    </row>
    <row r="16" spans="2:9" x14ac:dyDescent="0.3">
      <c r="B16" s="10">
        <f t="shared" si="0"/>
        <v>7</v>
      </c>
      <c r="C16" s="13" t="s">
        <v>587</v>
      </c>
      <c r="D16" s="11">
        <v>44945</v>
      </c>
      <c r="E16" s="11" t="s">
        <v>659</v>
      </c>
      <c r="F16" s="70" t="s">
        <v>469</v>
      </c>
      <c r="G16" s="12" t="s">
        <v>660</v>
      </c>
      <c r="H16" s="12"/>
      <c r="I16" s="12"/>
    </row>
    <row r="17" spans="2:9" x14ac:dyDescent="0.3">
      <c r="B17" s="10">
        <f t="shared" si="0"/>
        <v>8</v>
      </c>
      <c r="C17" s="13"/>
      <c r="D17" s="11"/>
      <c r="E17" s="11"/>
      <c r="F17" s="70"/>
      <c r="G17" s="12"/>
      <c r="H17" s="12"/>
      <c r="I17" s="12"/>
    </row>
    <row r="18" spans="2:9" x14ac:dyDescent="0.3">
      <c r="B18" s="10">
        <f t="shared" si="0"/>
        <v>9</v>
      </c>
      <c r="C18" s="13"/>
      <c r="D18" s="11"/>
      <c r="E18" s="11"/>
      <c r="F18" s="70"/>
      <c r="G18" s="12"/>
      <c r="H18" s="12"/>
      <c r="I18" s="12"/>
    </row>
    <row r="19" spans="2:9" x14ac:dyDescent="0.3">
      <c r="B19" s="10">
        <f t="shared" si="0"/>
        <v>10</v>
      </c>
      <c r="C19" s="13"/>
      <c r="D19" s="11"/>
      <c r="E19" s="11"/>
      <c r="F19" s="71"/>
      <c r="G19" s="19"/>
      <c r="H19" s="12"/>
      <c r="I19" s="12"/>
    </row>
    <row r="20" spans="2:9" x14ac:dyDescent="0.3">
      <c r="B20" s="10">
        <f t="shared" si="0"/>
        <v>11</v>
      </c>
      <c r="C20" s="13"/>
      <c r="D20" s="11"/>
      <c r="E20" s="11"/>
      <c r="F20" s="71"/>
      <c r="G20" s="20"/>
      <c r="H20" s="12"/>
      <c r="I20" s="12"/>
    </row>
    <row r="21" spans="2:9" x14ac:dyDescent="0.3">
      <c r="B21" s="10">
        <f t="shared" si="0"/>
        <v>12</v>
      </c>
      <c r="C21" s="13"/>
      <c r="D21" s="11"/>
      <c r="E21" s="11"/>
      <c r="F21" s="71"/>
      <c r="G21" s="21"/>
      <c r="H21" s="12"/>
      <c r="I21" s="12"/>
    </row>
    <row r="22" spans="2:9" x14ac:dyDescent="0.3">
      <c r="B22" s="10">
        <f t="shared" si="0"/>
        <v>13</v>
      </c>
      <c r="C22" s="13"/>
      <c r="D22" s="11"/>
      <c r="E22" s="11"/>
      <c r="F22" s="72"/>
      <c r="G22" s="23"/>
      <c r="H22" s="12"/>
      <c r="I22" s="12"/>
    </row>
    <row r="23" spans="2:9" x14ac:dyDescent="0.3">
      <c r="B23" s="10">
        <f t="shared" si="0"/>
        <v>14</v>
      </c>
      <c r="C23" s="13"/>
      <c r="D23" s="11"/>
      <c r="E23" s="11"/>
      <c r="F23" s="71"/>
      <c r="G23" s="24"/>
      <c r="H23" s="12"/>
      <c r="I23" s="12"/>
    </row>
    <row r="24" spans="2:9" x14ac:dyDescent="0.3">
      <c r="B24" s="10">
        <f t="shared" si="0"/>
        <v>15</v>
      </c>
      <c r="C24" s="13"/>
      <c r="D24" s="11"/>
      <c r="E24" s="11"/>
      <c r="F24" s="70"/>
      <c r="G24" s="9"/>
      <c r="H24" s="12"/>
      <c r="I24" s="12"/>
    </row>
    <row r="25" spans="2:9" x14ac:dyDescent="0.3">
      <c r="B25" s="10">
        <f t="shared" si="0"/>
        <v>16</v>
      </c>
      <c r="C25" s="13"/>
      <c r="D25" s="11"/>
      <c r="E25" s="11"/>
      <c r="F25" s="70"/>
      <c r="G25" s="12"/>
      <c r="H25" s="12"/>
      <c r="I25" s="12"/>
    </row>
    <row r="26" spans="2:9" x14ac:dyDescent="0.3">
      <c r="B26" s="10">
        <f t="shared" si="0"/>
        <v>17</v>
      </c>
      <c r="C26" s="13"/>
      <c r="D26" s="11"/>
      <c r="E26" s="11"/>
      <c r="F26" s="70"/>
      <c r="G26" s="12"/>
      <c r="H26" s="12"/>
      <c r="I26" s="12"/>
    </row>
    <row r="27" spans="2:9" x14ac:dyDescent="0.3">
      <c r="B27" s="10">
        <f t="shared" si="0"/>
        <v>18</v>
      </c>
      <c r="C27" s="13"/>
      <c r="D27" s="11"/>
      <c r="E27" s="11"/>
      <c r="F27" s="70"/>
      <c r="G27" s="12"/>
      <c r="H27" s="12"/>
      <c r="I27" s="12"/>
    </row>
    <row r="28" spans="2:9" x14ac:dyDescent="0.3">
      <c r="B28" s="10">
        <f t="shared" si="0"/>
        <v>19</v>
      </c>
      <c r="C28" s="13"/>
      <c r="D28" s="11"/>
      <c r="E28" s="11"/>
      <c r="F28" s="70"/>
      <c r="G28" s="12"/>
      <c r="H28" s="12"/>
      <c r="I28" s="12"/>
    </row>
    <row r="29" spans="2:9" x14ac:dyDescent="0.3">
      <c r="B29" s="10">
        <f t="shared" si="0"/>
        <v>20</v>
      </c>
      <c r="C29" s="13"/>
      <c r="D29" s="11"/>
      <c r="E29" s="11"/>
      <c r="F29" s="70"/>
      <c r="G29" s="12"/>
      <c r="H29" s="12"/>
      <c r="I29" s="12"/>
    </row>
    <row r="30" spans="2:9" x14ac:dyDescent="0.3">
      <c r="B30" s="10">
        <f t="shared" si="0"/>
        <v>21</v>
      </c>
      <c r="C30" s="13"/>
      <c r="D30" s="11"/>
      <c r="E30" s="11"/>
      <c r="F30" s="70"/>
      <c r="G30" s="12"/>
      <c r="H30" s="12"/>
      <c r="I30" s="12"/>
    </row>
    <row r="31" spans="2:9" x14ac:dyDescent="0.3">
      <c r="B31" s="10">
        <f t="shared" si="0"/>
        <v>22</v>
      </c>
      <c r="C31" s="13"/>
      <c r="D31" s="11"/>
      <c r="E31" s="11"/>
      <c r="F31" s="70"/>
      <c r="G31" s="12"/>
      <c r="H31" s="12"/>
      <c r="I31" s="12"/>
    </row>
    <row r="32" spans="2:9" x14ac:dyDescent="0.3">
      <c r="B32" s="10">
        <f t="shared" si="0"/>
        <v>23</v>
      </c>
      <c r="C32" s="13"/>
      <c r="D32" s="11"/>
      <c r="E32" s="11"/>
      <c r="F32" s="70"/>
      <c r="G32" s="12"/>
      <c r="H32" s="12"/>
      <c r="I32" s="12"/>
    </row>
    <row r="33" spans="2:9" x14ac:dyDescent="0.3">
      <c r="B33" s="10">
        <f t="shared" si="0"/>
        <v>24</v>
      </c>
      <c r="C33" s="13"/>
      <c r="D33" s="11"/>
      <c r="E33" s="11"/>
      <c r="F33" s="70"/>
      <c r="G33" s="12"/>
      <c r="H33" s="12"/>
      <c r="I33" s="12"/>
    </row>
    <row r="34" spans="2:9" x14ac:dyDescent="0.3">
      <c r="B34" s="10">
        <f t="shared" si="0"/>
        <v>25</v>
      </c>
      <c r="C34" s="13"/>
      <c r="D34" s="11"/>
      <c r="E34" s="11"/>
      <c r="F34" s="70"/>
      <c r="G34" s="12"/>
      <c r="H34" s="12"/>
      <c r="I34" s="12"/>
    </row>
    <row r="35" spans="2:9" x14ac:dyDescent="0.3">
      <c r="B35" s="10">
        <f t="shared" si="0"/>
        <v>26</v>
      </c>
      <c r="C35" s="13"/>
      <c r="D35" s="11"/>
      <c r="E35" s="11"/>
      <c r="F35" s="70"/>
      <c r="G35" s="12"/>
      <c r="H35" s="12"/>
      <c r="I35" s="12"/>
    </row>
    <row r="36" spans="2:9" x14ac:dyDescent="0.3">
      <c r="B36" s="10">
        <f t="shared" si="0"/>
        <v>27</v>
      </c>
      <c r="C36" s="13"/>
      <c r="D36" s="11"/>
      <c r="E36" s="11"/>
      <c r="F36" s="70"/>
      <c r="G36" s="12"/>
      <c r="H36" s="12"/>
      <c r="I36" s="12"/>
    </row>
    <row r="37" spans="2:9" x14ac:dyDescent="0.3">
      <c r="B37" s="10">
        <f t="shared" si="0"/>
        <v>28</v>
      </c>
      <c r="C37" s="13"/>
      <c r="D37" s="11"/>
      <c r="E37" s="11"/>
      <c r="F37" s="70"/>
      <c r="G37" s="12"/>
      <c r="H37" s="12"/>
      <c r="I37" s="12"/>
    </row>
    <row r="38" spans="2:9" x14ac:dyDescent="0.3">
      <c r="B38" s="10">
        <f t="shared" si="0"/>
        <v>29</v>
      </c>
      <c r="C38" s="13"/>
      <c r="D38" s="11"/>
      <c r="E38" s="11"/>
      <c r="F38" s="70"/>
      <c r="G38" s="12"/>
      <c r="H38" s="12"/>
      <c r="I38" s="12"/>
    </row>
    <row r="39" spans="2:9" x14ac:dyDescent="0.3">
      <c r="B39" s="10"/>
      <c r="C39" s="13"/>
      <c r="D39" s="13"/>
      <c r="E39" s="13"/>
      <c r="F39" s="70"/>
      <c r="G39" s="12"/>
      <c r="H39" s="12"/>
      <c r="I39" s="12"/>
    </row>
    <row r="40" spans="2:9" x14ac:dyDescent="0.3">
      <c r="B40" s="10"/>
      <c r="C40" s="13"/>
      <c r="D40" s="13"/>
      <c r="E40" s="13"/>
      <c r="F40" s="70"/>
      <c r="G40" s="12"/>
      <c r="H40" s="12"/>
      <c r="I40" s="12"/>
    </row>
    <row r="41" spans="2:9" x14ac:dyDescent="0.3">
      <c r="B41" s="10"/>
      <c r="C41" s="13"/>
      <c r="D41" s="13"/>
      <c r="E41" s="13"/>
      <c r="F41" s="70"/>
      <c r="G41" s="12"/>
      <c r="H41" s="12"/>
      <c r="I41" s="12"/>
    </row>
    <row r="42" spans="2:9" x14ac:dyDescent="0.3">
      <c r="B42" s="10"/>
      <c r="C42" s="13"/>
      <c r="D42" s="13"/>
      <c r="E42" s="13"/>
      <c r="F42" s="70"/>
      <c r="G42" s="12"/>
      <c r="H42" s="12"/>
      <c r="I42" s="12"/>
    </row>
    <row r="43" spans="2:9" x14ac:dyDescent="0.3">
      <c r="B43" s="10"/>
      <c r="C43" s="13"/>
      <c r="D43" s="13"/>
      <c r="E43" s="13"/>
      <c r="F43" s="70"/>
      <c r="G43" s="12"/>
      <c r="H43" s="12"/>
      <c r="I43" s="12"/>
    </row>
    <row r="44" spans="2:9" x14ac:dyDescent="0.3">
      <c r="B44" s="10"/>
      <c r="C44" s="13"/>
      <c r="D44" s="13"/>
      <c r="E44" s="13"/>
      <c r="F44" s="70"/>
      <c r="G44" s="12"/>
      <c r="H44" s="12"/>
      <c r="I44" s="12"/>
    </row>
    <row r="45" spans="2:9" x14ac:dyDescent="0.3">
      <c r="B45" s="10"/>
      <c r="C45" s="13"/>
      <c r="D45" s="13"/>
      <c r="E45" s="13"/>
      <c r="F45" s="70"/>
      <c r="G45" s="12"/>
      <c r="H45" s="12"/>
      <c r="I45" s="12"/>
    </row>
    <row r="46" spans="2:9" x14ac:dyDescent="0.3">
      <c r="B46" s="10"/>
      <c r="C46" s="13"/>
      <c r="D46" s="13"/>
      <c r="E46" s="13"/>
      <c r="F46" s="70"/>
      <c r="G46" s="12"/>
      <c r="H46" s="12"/>
      <c r="I46" s="12"/>
    </row>
    <row r="47" spans="2:9" x14ac:dyDescent="0.3">
      <c r="B47" s="10"/>
      <c r="C47" s="13"/>
      <c r="D47" s="13"/>
      <c r="E47" s="13"/>
      <c r="F47" s="70"/>
      <c r="G47" s="12"/>
      <c r="H47" s="12"/>
      <c r="I47" s="12"/>
    </row>
    <row r="48" spans="2:9" x14ac:dyDescent="0.3">
      <c r="B48" s="10"/>
      <c r="C48" s="13"/>
      <c r="D48" s="13"/>
      <c r="E48" s="13"/>
      <c r="F48" s="70"/>
      <c r="G48" s="12"/>
      <c r="H48" s="12"/>
      <c r="I48" s="12"/>
    </row>
    <row r="49" spans="2:9" x14ac:dyDescent="0.3">
      <c r="B49" s="10"/>
      <c r="C49" s="13"/>
      <c r="D49" s="13"/>
      <c r="E49" s="13"/>
      <c r="F49" s="70"/>
      <c r="G49" s="12"/>
      <c r="H49" s="12"/>
      <c r="I49" s="12"/>
    </row>
    <row r="50" spans="2:9" x14ac:dyDescent="0.3">
      <c r="B50" s="10"/>
      <c r="C50" s="13"/>
      <c r="D50" s="13"/>
      <c r="E50" s="13"/>
      <c r="F50" s="70"/>
      <c r="G50" s="12"/>
      <c r="H50" s="12"/>
      <c r="I50" s="12"/>
    </row>
    <row r="51" spans="2:9" x14ac:dyDescent="0.3">
      <c r="B51" s="10"/>
      <c r="C51" s="13"/>
      <c r="D51" s="13"/>
      <c r="E51" s="13"/>
      <c r="F51" s="70"/>
      <c r="G51" s="12"/>
      <c r="H51" s="12"/>
      <c r="I51" s="12"/>
    </row>
    <row r="52" spans="2:9" x14ac:dyDescent="0.3">
      <c r="B52" s="10"/>
      <c r="C52" s="13"/>
      <c r="D52" s="13"/>
      <c r="E52" s="13"/>
      <c r="F52" s="70"/>
      <c r="G52" s="12"/>
      <c r="H52" s="12"/>
      <c r="I52" s="12"/>
    </row>
    <row r="53" spans="2:9" x14ac:dyDescent="0.3">
      <c r="B53" s="10"/>
      <c r="C53" s="13"/>
      <c r="D53" s="13"/>
      <c r="E53" s="13"/>
      <c r="F53" s="70"/>
      <c r="G53" s="12"/>
      <c r="H53" s="12"/>
      <c r="I53" s="12"/>
    </row>
    <row r="54" spans="2:9" x14ac:dyDescent="0.3">
      <c r="B54" s="10"/>
      <c r="C54" s="13"/>
      <c r="D54" s="13"/>
      <c r="E54" s="13"/>
      <c r="F54" s="70"/>
      <c r="G54" s="12"/>
      <c r="H54" s="12"/>
      <c r="I54" s="12"/>
    </row>
    <row r="55" spans="2:9" x14ac:dyDescent="0.3">
      <c r="B55" s="10"/>
      <c r="C55" s="13"/>
      <c r="D55" s="13"/>
      <c r="E55" s="13"/>
      <c r="F55" s="70"/>
      <c r="G55" s="12"/>
      <c r="H55" s="12"/>
      <c r="I55" s="12"/>
    </row>
    <row r="56" spans="2:9" x14ac:dyDescent="0.3">
      <c r="B56" s="10"/>
      <c r="C56" s="13"/>
      <c r="D56" s="13"/>
      <c r="E56" s="13"/>
      <c r="F56" s="70"/>
      <c r="G56" s="12"/>
      <c r="H56" s="12"/>
      <c r="I56" s="12"/>
    </row>
    <row r="57" spans="2:9" x14ac:dyDescent="0.3">
      <c r="B57" s="10"/>
      <c r="C57" s="13"/>
      <c r="D57" s="13"/>
      <c r="E57" s="13"/>
      <c r="F57" s="70"/>
      <c r="G57" s="12"/>
      <c r="H57" s="12"/>
      <c r="I57" s="12"/>
    </row>
    <row r="58" spans="2:9" x14ac:dyDescent="0.3">
      <c r="B58" s="10"/>
      <c r="C58" s="13"/>
      <c r="D58" s="13"/>
      <c r="E58" s="13"/>
      <c r="F58" s="70"/>
      <c r="G58" s="12"/>
      <c r="H58" s="12"/>
      <c r="I58" s="12"/>
    </row>
    <row r="59" spans="2:9" x14ac:dyDescent="0.3">
      <c r="B59" s="10"/>
      <c r="C59" s="13"/>
      <c r="D59" s="13"/>
      <c r="E59" s="13"/>
      <c r="F59" s="70"/>
      <c r="G59" s="12"/>
      <c r="H59" s="12"/>
      <c r="I59" s="12"/>
    </row>
    <row r="60" spans="2:9" x14ac:dyDescent="0.3">
      <c r="B60" s="10"/>
      <c r="C60" s="13"/>
      <c r="D60" s="13"/>
      <c r="E60" s="13"/>
      <c r="F60" s="70"/>
      <c r="G60" s="12"/>
      <c r="H60" s="12"/>
      <c r="I60" s="12"/>
    </row>
    <row r="61" spans="2:9" x14ac:dyDescent="0.3">
      <c r="B61" s="10"/>
      <c r="C61" s="13"/>
      <c r="D61" s="13"/>
      <c r="E61" s="13"/>
      <c r="F61" s="70"/>
      <c r="G61" s="12"/>
      <c r="H61" s="12"/>
      <c r="I61" s="12"/>
    </row>
    <row r="62" spans="2:9" x14ac:dyDescent="0.3">
      <c r="B62" s="10"/>
      <c r="C62" s="13"/>
      <c r="D62" s="13"/>
      <c r="E62" s="13"/>
      <c r="F62" s="70"/>
      <c r="G62" s="12"/>
      <c r="H62" s="12"/>
      <c r="I62" s="12"/>
    </row>
    <row r="63" spans="2:9" x14ac:dyDescent="0.3">
      <c r="B63" s="10"/>
      <c r="C63" s="13"/>
      <c r="D63" s="13"/>
      <c r="E63" s="13"/>
      <c r="F63" s="70"/>
      <c r="G63" s="12"/>
      <c r="H63" s="12"/>
      <c r="I63" s="12"/>
    </row>
    <row r="64" spans="2:9" x14ac:dyDescent="0.3">
      <c r="B64" s="10"/>
      <c r="C64" s="13"/>
      <c r="D64" s="13"/>
      <c r="E64" s="13"/>
      <c r="F64" s="70"/>
      <c r="G64" s="12"/>
      <c r="H64" s="12"/>
      <c r="I64" s="12"/>
    </row>
    <row r="65" spans="2:9" x14ac:dyDescent="0.3">
      <c r="B65" s="10"/>
      <c r="C65" s="13"/>
      <c r="D65" s="13"/>
      <c r="E65" s="13"/>
      <c r="F65" s="70"/>
      <c r="G65" s="12"/>
      <c r="H65" s="12"/>
      <c r="I65" s="12"/>
    </row>
    <row r="66" spans="2:9" x14ac:dyDescent="0.3">
      <c r="B66" s="10"/>
      <c r="C66" s="13"/>
      <c r="D66" s="13"/>
      <c r="E66" s="13"/>
      <c r="F66" s="70"/>
      <c r="G66" s="12"/>
      <c r="H66" s="12"/>
      <c r="I66" s="12"/>
    </row>
    <row r="67" spans="2:9" x14ac:dyDescent="0.3">
      <c r="B67" s="10"/>
      <c r="C67" s="13"/>
      <c r="D67" s="13"/>
      <c r="E67" s="13"/>
      <c r="F67" s="70"/>
      <c r="G67" s="12"/>
      <c r="H67" s="12"/>
      <c r="I67" s="12"/>
    </row>
    <row r="68" spans="2:9" x14ac:dyDescent="0.3">
      <c r="B68" s="10"/>
      <c r="C68" s="13"/>
      <c r="D68" s="13"/>
      <c r="E68" s="13"/>
      <c r="F68" s="70"/>
      <c r="G68" s="12"/>
      <c r="H68" s="12"/>
      <c r="I68" s="12"/>
    </row>
    <row r="69" spans="2:9" x14ac:dyDescent="0.3">
      <c r="B69" s="10"/>
      <c r="C69" s="13"/>
      <c r="D69" s="13"/>
      <c r="E69" s="13"/>
      <c r="F69" s="70"/>
      <c r="G69" s="12"/>
      <c r="H69" s="12"/>
      <c r="I69" s="12"/>
    </row>
    <row r="70" spans="2:9" x14ac:dyDescent="0.3">
      <c r="B70" s="10"/>
      <c r="C70" s="13"/>
      <c r="D70" s="13"/>
      <c r="E70" s="13"/>
      <c r="F70" s="70"/>
      <c r="G70" s="12"/>
      <c r="H70" s="12"/>
      <c r="I70" s="12"/>
    </row>
    <row r="71" spans="2:9" x14ac:dyDescent="0.3">
      <c r="B71" s="10"/>
      <c r="C71" s="13"/>
      <c r="D71" s="13"/>
      <c r="E71" s="13"/>
      <c r="F71" s="70"/>
      <c r="G71" s="12"/>
      <c r="H71" s="12"/>
      <c r="I71" s="12"/>
    </row>
    <row r="72" spans="2:9" x14ac:dyDescent="0.3">
      <c r="B72" s="10"/>
      <c r="C72" s="13"/>
      <c r="D72" s="13"/>
      <c r="E72" s="13"/>
      <c r="F72" s="70"/>
      <c r="G72" s="12"/>
      <c r="H72" s="12"/>
      <c r="I72" s="12"/>
    </row>
    <row r="73" spans="2:9" x14ac:dyDescent="0.3">
      <c r="B73" s="10"/>
      <c r="C73" s="13"/>
      <c r="D73" s="13"/>
      <c r="E73" s="13"/>
      <c r="F73" s="70"/>
      <c r="G73" s="12"/>
      <c r="H73" s="12"/>
      <c r="I73" s="12"/>
    </row>
    <row r="74" spans="2:9" x14ac:dyDescent="0.3">
      <c r="B74" s="10"/>
      <c r="C74" s="13"/>
      <c r="D74" s="13"/>
      <c r="E74" s="13"/>
      <c r="F74" s="70"/>
      <c r="G74" s="12"/>
      <c r="H74" s="12"/>
      <c r="I74" s="12"/>
    </row>
    <row r="75" spans="2:9" x14ac:dyDescent="0.3">
      <c r="B75" s="10"/>
      <c r="C75" s="13"/>
      <c r="D75" s="13"/>
      <c r="E75" s="13"/>
      <c r="F75" s="70"/>
      <c r="G75" s="12"/>
      <c r="H75" s="12"/>
      <c r="I75" s="12"/>
    </row>
    <row r="76" spans="2:9" x14ac:dyDescent="0.3">
      <c r="B76" s="10"/>
      <c r="C76" s="13"/>
      <c r="D76" s="13"/>
      <c r="E76" s="13"/>
      <c r="F76" s="70"/>
      <c r="G76" s="12"/>
      <c r="H76" s="12"/>
      <c r="I76" s="12"/>
    </row>
    <row r="77" spans="2:9" x14ac:dyDescent="0.3">
      <c r="B77" s="10"/>
      <c r="C77" s="13"/>
      <c r="D77" s="13"/>
      <c r="E77" s="13"/>
      <c r="F77" s="70"/>
      <c r="G77" s="12"/>
      <c r="H77" s="12"/>
      <c r="I77" s="12"/>
    </row>
    <row r="78" spans="2:9" x14ac:dyDescent="0.3">
      <c r="B78" s="10"/>
      <c r="C78" s="13"/>
      <c r="D78" s="13"/>
      <c r="E78" s="13"/>
      <c r="F78" s="70"/>
      <c r="G78" s="12"/>
      <c r="H78" s="12"/>
      <c r="I78" s="12"/>
    </row>
    <row r="79" spans="2:9" x14ac:dyDescent="0.3">
      <c r="B79" s="10"/>
      <c r="C79" s="13"/>
      <c r="D79" s="13"/>
      <c r="E79" s="13"/>
      <c r="F79" s="70"/>
      <c r="G79" s="12"/>
      <c r="H79" s="12"/>
      <c r="I79" s="12"/>
    </row>
    <row r="80" spans="2:9" x14ac:dyDescent="0.3">
      <c r="B80" s="10"/>
      <c r="C80" s="13"/>
      <c r="D80" s="13"/>
      <c r="E80" s="13"/>
      <c r="F80" s="70"/>
      <c r="G80" s="12"/>
      <c r="H80" s="12"/>
      <c r="I80" s="12"/>
    </row>
    <row r="81" spans="2:9" x14ac:dyDescent="0.3">
      <c r="B81" s="10"/>
      <c r="C81" s="13"/>
      <c r="D81" s="13"/>
      <c r="E81" s="13"/>
      <c r="F81" s="70"/>
      <c r="G81" s="12"/>
      <c r="H81" s="12"/>
      <c r="I81" s="12"/>
    </row>
    <row r="82" spans="2:9" x14ac:dyDescent="0.3">
      <c r="B82" s="10"/>
      <c r="C82" s="13"/>
      <c r="D82" s="13"/>
      <c r="E82" s="13"/>
      <c r="F82" s="70"/>
      <c r="G82" s="12"/>
      <c r="H82" s="12"/>
      <c r="I82" s="12"/>
    </row>
    <row r="83" spans="2:9" x14ac:dyDescent="0.3">
      <c r="B83" s="10"/>
      <c r="C83" s="13"/>
      <c r="D83" s="13"/>
      <c r="E83" s="13"/>
      <c r="F83" s="70"/>
      <c r="G83" s="12"/>
      <c r="H83" s="12"/>
      <c r="I83" s="12"/>
    </row>
    <row r="84" spans="2:9" x14ac:dyDescent="0.3">
      <c r="B84" s="10"/>
      <c r="C84" s="13"/>
      <c r="D84" s="13"/>
      <c r="E84" s="13"/>
      <c r="F84" s="70"/>
      <c r="G84" s="12"/>
      <c r="H84" s="12"/>
      <c r="I84" s="12"/>
    </row>
    <row r="85" spans="2:9" x14ac:dyDescent="0.3">
      <c r="B85" s="10"/>
      <c r="C85" s="13"/>
      <c r="D85" s="13"/>
      <c r="E85" s="13"/>
      <c r="F85" s="70"/>
      <c r="G85" s="12"/>
      <c r="H85" s="12"/>
      <c r="I85" s="12"/>
    </row>
    <row r="86" spans="2:9" x14ac:dyDescent="0.3">
      <c r="B86" s="10"/>
      <c r="C86" s="13"/>
      <c r="D86" s="13"/>
      <c r="E86" s="13"/>
      <c r="F86" s="70"/>
      <c r="G86" s="12"/>
      <c r="H86" s="12"/>
      <c r="I86" s="12"/>
    </row>
    <row r="87" spans="2:9" x14ac:dyDescent="0.3">
      <c r="B87" s="10"/>
      <c r="C87" s="13"/>
      <c r="D87" s="13"/>
      <c r="E87" s="13"/>
      <c r="F87" s="70"/>
      <c r="G87" s="12"/>
      <c r="H87" s="12"/>
      <c r="I87" s="12"/>
    </row>
    <row r="88" spans="2:9" x14ac:dyDescent="0.3">
      <c r="B88" s="10"/>
      <c r="C88" s="13"/>
      <c r="D88" s="13"/>
      <c r="E88" s="13"/>
      <c r="F88" s="70"/>
      <c r="G88" s="12"/>
      <c r="H88" s="12"/>
      <c r="I88" s="12"/>
    </row>
    <row r="89" spans="2:9" x14ac:dyDescent="0.3">
      <c r="B89" s="10"/>
      <c r="C89" s="13"/>
      <c r="D89" s="13"/>
      <c r="E89" s="13"/>
      <c r="F89" s="70"/>
      <c r="G89" s="12"/>
      <c r="H89" s="12"/>
      <c r="I89" s="12"/>
    </row>
    <row r="90" spans="2:9" x14ac:dyDescent="0.3">
      <c r="B90" s="10"/>
      <c r="C90" s="13"/>
      <c r="D90" s="13"/>
      <c r="E90" s="13"/>
      <c r="F90" s="70"/>
      <c r="G90" s="12"/>
      <c r="H90" s="12"/>
      <c r="I90" s="12"/>
    </row>
    <row r="91" spans="2:9" x14ac:dyDescent="0.3">
      <c r="B91" s="10"/>
      <c r="C91" s="13"/>
      <c r="D91" s="13"/>
      <c r="E91" s="13"/>
      <c r="F91" s="70"/>
      <c r="G91" s="12"/>
      <c r="H91" s="12"/>
      <c r="I91" s="12"/>
    </row>
    <row r="92" spans="2:9" x14ac:dyDescent="0.3">
      <c r="B92" s="10"/>
      <c r="C92" s="13"/>
      <c r="D92" s="13"/>
      <c r="E92" s="13"/>
      <c r="F92" s="70"/>
      <c r="G92" s="12"/>
      <c r="H92" s="12"/>
      <c r="I92" s="12"/>
    </row>
    <row r="93" spans="2:9" x14ac:dyDescent="0.3">
      <c r="B93" s="10"/>
      <c r="C93" s="13"/>
      <c r="D93" s="13"/>
      <c r="E93" s="13"/>
      <c r="F93" s="70"/>
      <c r="G93" s="12"/>
      <c r="H93" s="12"/>
      <c r="I93" s="12"/>
    </row>
    <row r="94" spans="2:9" x14ac:dyDescent="0.3">
      <c r="B94" s="10"/>
      <c r="C94" s="13"/>
      <c r="D94" s="13"/>
      <c r="E94" s="13"/>
      <c r="F94" s="70"/>
      <c r="G94" s="12"/>
      <c r="H94" s="12"/>
      <c r="I94" s="12"/>
    </row>
    <row r="95" spans="2:9" x14ac:dyDescent="0.3">
      <c r="B95" s="10"/>
      <c r="C95" s="13"/>
      <c r="D95" s="13"/>
      <c r="E95" s="13"/>
      <c r="F95" s="70"/>
      <c r="G95" s="12"/>
      <c r="H95" s="12"/>
      <c r="I95" s="12"/>
    </row>
    <row r="96" spans="2:9" x14ac:dyDescent="0.3">
      <c r="B96" s="10"/>
      <c r="C96" s="13"/>
      <c r="D96" s="13"/>
      <c r="E96" s="13"/>
      <c r="F96" s="70"/>
      <c r="G96" s="12"/>
      <c r="H96" s="12"/>
      <c r="I96" s="12"/>
    </row>
    <row r="97" spans="2:9" x14ac:dyDescent="0.3">
      <c r="B97" s="10"/>
      <c r="C97" s="13"/>
      <c r="D97" s="13"/>
      <c r="E97" s="13"/>
      <c r="F97" s="70"/>
      <c r="G97" s="12"/>
      <c r="H97" s="12"/>
      <c r="I97" s="12"/>
    </row>
    <row r="98" spans="2:9" x14ac:dyDescent="0.3">
      <c r="B98" s="10"/>
      <c r="C98" s="13"/>
      <c r="D98" s="13"/>
      <c r="E98" s="13"/>
      <c r="F98" s="70"/>
      <c r="G98" s="12"/>
      <c r="H98" s="12"/>
      <c r="I98" s="12"/>
    </row>
    <row r="99" spans="2:9" x14ac:dyDescent="0.3">
      <c r="B99" s="10"/>
      <c r="C99" s="13"/>
      <c r="D99" s="13"/>
      <c r="E99" s="13"/>
      <c r="F99" s="70"/>
      <c r="G99" s="12"/>
      <c r="H99" s="12"/>
      <c r="I99" s="12"/>
    </row>
    <row r="100" spans="2:9" x14ac:dyDescent="0.3">
      <c r="B100" s="10"/>
      <c r="C100" s="13"/>
      <c r="D100" s="13"/>
      <c r="E100" s="13"/>
      <c r="F100" s="70"/>
      <c r="G100" s="12"/>
      <c r="H100" s="12"/>
      <c r="I100" s="12"/>
    </row>
    <row r="101" spans="2:9" x14ac:dyDescent="0.3">
      <c r="B101" s="10"/>
      <c r="C101" s="13"/>
      <c r="D101" s="13"/>
      <c r="E101" s="13"/>
      <c r="F101" s="70"/>
      <c r="G101" s="12"/>
      <c r="H101" s="12"/>
      <c r="I101" s="12"/>
    </row>
    <row r="102" spans="2:9" x14ac:dyDescent="0.3">
      <c r="B102" s="10"/>
      <c r="C102" s="13"/>
      <c r="D102" s="13"/>
      <c r="E102" s="13"/>
      <c r="F102" s="70"/>
      <c r="G102" s="12"/>
      <c r="H102" s="12"/>
      <c r="I102" s="12"/>
    </row>
    <row r="103" spans="2:9" x14ac:dyDescent="0.3">
      <c r="B103" s="10"/>
      <c r="C103" s="13"/>
      <c r="D103" s="13"/>
      <c r="E103" s="13"/>
      <c r="F103" s="70"/>
      <c r="G103" s="12"/>
      <c r="H103" s="12"/>
      <c r="I103" s="12"/>
    </row>
    <row r="104" spans="2:9" x14ac:dyDescent="0.3">
      <c r="B104" s="10"/>
      <c r="C104" s="13"/>
      <c r="D104" s="13"/>
      <c r="E104" s="13"/>
      <c r="F104" s="70"/>
      <c r="G104" s="12"/>
      <c r="H104" s="12"/>
      <c r="I104" s="12"/>
    </row>
    <row r="105" spans="2:9" x14ac:dyDescent="0.3">
      <c r="B105" s="10"/>
      <c r="C105" s="13"/>
      <c r="D105" s="13"/>
      <c r="E105" s="13"/>
      <c r="F105" s="70"/>
      <c r="G105" s="12"/>
      <c r="H105" s="12"/>
      <c r="I105" s="12"/>
    </row>
    <row r="106" spans="2:9" x14ac:dyDescent="0.3">
      <c r="B106" s="10"/>
      <c r="C106" s="13"/>
      <c r="D106" s="13"/>
      <c r="E106" s="13"/>
      <c r="F106" s="70"/>
      <c r="G106" s="12"/>
      <c r="H106" s="12"/>
      <c r="I106" s="12"/>
    </row>
    <row r="107" spans="2:9" x14ac:dyDescent="0.3">
      <c r="B107" s="10"/>
      <c r="C107" s="13"/>
      <c r="D107" s="13"/>
      <c r="E107" s="13"/>
      <c r="F107" s="70"/>
      <c r="G107" s="12"/>
      <c r="H107" s="12"/>
      <c r="I107" s="12"/>
    </row>
    <row r="108" spans="2:9" x14ac:dyDescent="0.3">
      <c r="B108" s="10"/>
      <c r="C108" s="13"/>
      <c r="D108" s="13"/>
      <c r="E108" s="13"/>
      <c r="F108" s="70"/>
      <c r="G108" s="12"/>
      <c r="H108" s="12"/>
      <c r="I108" s="12"/>
    </row>
    <row r="109" spans="2:9" x14ac:dyDescent="0.3">
      <c r="B109" s="10"/>
      <c r="C109" s="13"/>
      <c r="D109" s="13"/>
      <c r="E109" s="13"/>
      <c r="F109" s="70"/>
      <c r="G109" s="12"/>
      <c r="H109" s="12"/>
      <c r="I109" s="12"/>
    </row>
    <row r="110" spans="2:9" x14ac:dyDescent="0.3">
      <c r="B110" s="10"/>
      <c r="C110" s="13"/>
      <c r="D110" s="13"/>
      <c r="E110" s="13"/>
      <c r="F110" s="70"/>
      <c r="G110" s="12"/>
      <c r="H110" s="12"/>
      <c r="I110" s="12"/>
    </row>
    <row r="111" spans="2:9" x14ac:dyDescent="0.3">
      <c r="B111" s="10"/>
      <c r="C111" s="13"/>
      <c r="D111" s="13"/>
      <c r="E111" s="13"/>
      <c r="F111" s="70"/>
      <c r="G111" s="12"/>
      <c r="H111" s="12"/>
      <c r="I111" s="12"/>
    </row>
    <row r="112" spans="2:9" x14ac:dyDescent="0.3">
      <c r="B112" s="10"/>
      <c r="C112" s="13"/>
      <c r="D112" s="13"/>
      <c r="E112" s="13"/>
      <c r="F112" s="70"/>
      <c r="G112" s="12"/>
      <c r="H112" s="12"/>
      <c r="I112" s="12"/>
    </row>
    <row r="113" spans="2:9" x14ac:dyDescent="0.3">
      <c r="B113" s="10"/>
      <c r="C113" s="13"/>
      <c r="D113" s="13"/>
      <c r="E113" s="13"/>
      <c r="F113" s="70"/>
      <c r="G113" s="12"/>
      <c r="H113" s="12"/>
      <c r="I113" s="12"/>
    </row>
    <row r="114" spans="2:9" x14ac:dyDescent="0.3">
      <c r="B114" s="10"/>
      <c r="C114" s="13"/>
      <c r="D114" s="13"/>
      <c r="E114" s="13"/>
      <c r="F114" s="70"/>
      <c r="G114" s="12"/>
      <c r="H114" s="12"/>
      <c r="I114" s="12"/>
    </row>
    <row r="115" spans="2:9" x14ac:dyDescent="0.3">
      <c r="B115" s="10"/>
      <c r="C115" s="13"/>
      <c r="D115" s="13"/>
      <c r="E115" s="13"/>
      <c r="F115" s="70"/>
      <c r="G115" s="12"/>
      <c r="H115" s="12"/>
      <c r="I115" s="12"/>
    </row>
    <row r="116" spans="2:9" x14ac:dyDescent="0.3">
      <c r="B116" s="10"/>
      <c r="C116" s="13"/>
      <c r="D116" s="13"/>
      <c r="E116" s="13"/>
      <c r="F116" s="70"/>
      <c r="G116" s="12"/>
      <c r="H116" s="12"/>
      <c r="I116" s="12"/>
    </row>
    <row r="117" spans="2:9" x14ac:dyDescent="0.3">
      <c r="B117" s="10"/>
      <c r="C117" s="13"/>
      <c r="D117" s="13"/>
      <c r="E117" s="13"/>
      <c r="F117" s="70"/>
      <c r="G117" s="12"/>
      <c r="H117" s="12"/>
      <c r="I117" s="12"/>
    </row>
    <row r="118" spans="2:9" x14ac:dyDescent="0.3">
      <c r="B118" s="10"/>
      <c r="C118" s="13"/>
      <c r="D118" s="13"/>
      <c r="E118" s="13"/>
      <c r="F118" s="70"/>
      <c r="G118" s="12"/>
      <c r="H118" s="12"/>
      <c r="I118" s="12"/>
    </row>
    <row r="119" spans="2:9" x14ac:dyDescent="0.3">
      <c r="B119" s="10"/>
      <c r="C119" s="13"/>
      <c r="D119" s="13"/>
      <c r="E119" s="13"/>
      <c r="F119" s="70"/>
      <c r="G119" s="12"/>
      <c r="H119" s="12"/>
      <c r="I119" s="12"/>
    </row>
    <row r="120" spans="2:9" x14ac:dyDescent="0.3">
      <c r="B120" s="10"/>
      <c r="C120" s="13"/>
      <c r="D120" s="13"/>
      <c r="E120" s="13"/>
      <c r="F120" s="70"/>
      <c r="G120" s="12"/>
      <c r="H120" s="12"/>
      <c r="I120" s="12"/>
    </row>
    <row r="121" spans="2:9" x14ac:dyDescent="0.3">
      <c r="B121" s="10"/>
      <c r="C121" s="13"/>
      <c r="D121" s="13"/>
      <c r="E121" s="13"/>
      <c r="F121" s="70"/>
      <c r="G121" s="12"/>
      <c r="H121" s="12"/>
      <c r="I121" s="12"/>
    </row>
    <row r="122" spans="2:9" x14ac:dyDescent="0.3">
      <c r="B122" s="10"/>
      <c r="C122" s="13"/>
      <c r="D122" s="13"/>
      <c r="E122" s="13"/>
      <c r="F122" s="70"/>
      <c r="G122" s="12"/>
      <c r="H122" s="12"/>
      <c r="I122" s="12"/>
    </row>
    <row r="123" spans="2:9" x14ac:dyDescent="0.3">
      <c r="B123" s="10"/>
      <c r="C123" s="13"/>
      <c r="D123" s="13"/>
      <c r="E123" s="13"/>
      <c r="F123" s="70"/>
      <c r="G123" s="12"/>
      <c r="H123" s="12"/>
      <c r="I123" s="12"/>
    </row>
    <row r="124" spans="2:9" x14ac:dyDescent="0.3">
      <c r="B124" s="10"/>
      <c r="C124" s="13"/>
      <c r="D124" s="13"/>
      <c r="E124" s="13"/>
      <c r="F124" s="70"/>
      <c r="G124" s="12"/>
      <c r="H124" s="12"/>
      <c r="I124" s="12"/>
    </row>
    <row r="125" spans="2:9" x14ac:dyDescent="0.3">
      <c r="B125" s="10"/>
      <c r="C125" s="13"/>
      <c r="D125" s="13"/>
      <c r="E125" s="13"/>
      <c r="F125" s="70"/>
      <c r="G125" s="12"/>
      <c r="H125" s="12"/>
      <c r="I125" s="12"/>
    </row>
    <row r="126" spans="2:9" x14ac:dyDescent="0.3">
      <c r="B126" s="10"/>
      <c r="C126" s="13"/>
      <c r="D126" s="13"/>
      <c r="E126" s="13"/>
      <c r="F126" s="70"/>
      <c r="G126" s="12"/>
      <c r="H126" s="12"/>
      <c r="I126" s="12"/>
    </row>
    <row r="127" spans="2:9" x14ac:dyDescent="0.3">
      <c r="B127" s="10"/>
      <c r="C127" s="13"/>
      <c r="D127" s="13"/>
      <c r="E127" s="13"/>
      <c r="F127" s="70"/>
      <c r="G127" s="12"/>
      <c r="H127" s="12"/>
      <c r="I127" s="12"/>
    </row>
    <row r="128" spans="2:9" x14ac:dyDescent="0.3">
      <c r="B128" s="10"/>
      <c r="C128" s="13"/>
      <c r="D128" s="13"/>
      <c r="E128" s="13"/>
      <c r="F128" s="70"/>
      <c r="G128" s="12"/>
      <c r="H128" s="12"/>
      <c r="I128" s="12"/>
    </row>
    <row r="129" spans="2:9" x14ac:dyDescent="0.3">
      <c r="B129" s="10"/>
      <c r="C129" s="13"/>
      <c r="D129" s="13"/>
      <c r="E129" s="13"/>
      <c r="F129" s="70"/>
      <c r="G129" s="12"/>
      <c r="H129" s="12"/>
      <c r="I129" s="12"/>
    </row>
    <row r="130" spans="2:9" x14ac:dyDescent="0.3">
      <c r="B130" s="10"/>
      <c r="C130" s="13"/>
      <c r="D130" s="13"/>
      <c r="E130" s="13"/>
      <c r="F130" s="70"/>
      <c r="G130" s="12"/>
      <c r="H130" s="12"/>
      <c r="I130" s="12"/>
    </row>
    <row r="131" spans="2:9" x14ac:dyDescent="0.3">
      <c r="B131" s="10"/>
      <c r="C131" s="13"/>
      <c r="D131" s="13"/>
      <c r="E131" s="13"/>
      <c r="F131" s="70"/>
      <c r="G131" s="12"/>
      <c r="H131" s="12"/>
      <c r="I131" s="12"/>
    </row>
    <row r="132" spans="2:9" x14ac:dyDescent="0.3">
      <c r="B132" s="14"/>
      <c r="C132" s="15"/>
      <c r="D132" s="15"/>
      <c r="E132" s="15"/>
      <c r="F132" s="73"/>
      <c r="G132" s="16"/>
      <c r="H132" s="16"/>
      <c r="I132" s="16"/>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row r="446" spans="7:9" x14ac:dyDescent="0.3">
      <c r="G446" s="17"/>
      <c r="H446" s="17"/>
      <c r="I446" s="17"/>
    </row>
    <row r="447" spans="7:9" x14ac:dyDescent="0.3">
      <c r="G447" s="17"/>
      <c r="H447" s="17"/>
      <c r="I447" s="1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6D567-9CA1-476E-B13E-38E38F5E1DAE}">
  <sheetPr>
    <tabColor rgb="FF005EB8"/>
  </sheetPr>
  <dimension ref="B1:I445"/>
  <sheetViews>
    <sheetView showGridLines="0" tabSelected="1" workbookViewId="0">
      <pane xSplit="4" ySplit="9" topLeftCell="E35" activePane="bottomRight" state="frozen"/>
      <selection pane="topRight" activeCell="D1" sqref="D1"/>
      <selection pane="bottomLeft" activeCell="D1" sqref="D1"/>
      <selection pane="bottomRight" activeCell="G35" sqref="G35"/>
    </sheetView>
  </sheetViews>
  <sheetFormatPr defaultColWidth="12.625" defaultRowHeight="13.5" x14ac:dyDescent="0.3"/>
  <cols>
    <col min="1" max="1" width="2.625" style="3" customWidth="1"/>
    <col min="2" max="2" width="3.625" style="3" customWidth="1"/>
    <col min="3" max="3" width="12.625" style="3" customWidth="1"/>
    <col min="4" max="5" width="15.625" style="3" customWidth="1"/>
    <col min="6" max="6" width="15.625" style="74" customWidth="1"/>
    <col min="7" max="8" width="73.125" style="3" customWidth="1"/>
    <col min="9" max="9" width="41.75" style="3" customWidth="1"/>
    <col min="10" max="16384" width="12.625" style="3"/>
  </cols>
  <sheetData>
    <row r="1" spans="2:9" x14ac:dyDescent="0.3">
      <c r="F1" s="3"/>
    </row>
    <row r="2" spans="2:9" ht="23.25" x14ac:dyDescent="0.3">
      <c r="B2" s="1" t="s">
        <v>477</v>
      </c>
      <c r="C2" s="1"/>
      <c r="D2" s="2"/>
      <c r="E2" s="2"/>
      <c r="F2" s="2"/>
      <c r="G2" s="2"/>
      <c r="H2" s="2"/>
      <c r="I2" s="2"/>
    </row>
    <row r="3" spans="2:9" x14ac:dyDescent="0.3">
      <c r="F3" s="3"/>
    </row>
    <row r="4" spans="2:9" x14ac:dyDescent="0.3">
      <c r="F4" s="3"/>
    </row>
    <row r="5" spans="2:9" x14ac:dyDescent="0.3">
      <c r="B5" s="3" t="s">
        <v>456</v>
      </c>
      <c r="F5" s="3"/>
    </row>
    <row r="6" spans="2:9" x14ac:dyDescent="0.3">
      <c r="B6" s="3" t="s">
        <v>457</v>
      </c>
      <c r="F6" s="3"/>
    </row>
    <row r="7" spans="2:9" x14ac:dyDescent="0.3">
      <c r="B7" s="3" t="s">
        <v>478</v>
      </c>
      <c r="F7" s="3"/>
    </row>
    <row r="8" spans="2:9" x14ac:dyDescent="0.3">
      <c r="F8" s="3"/>
    </row>
    <row r="9" spans="2:9" x14ac:dyDescent="0.3">
      <c r="B9" s="4" t="s">
        <v>458</v>
      </c>
      <c r="C9" s="5" t="s">
        <v>459</v>
      </c>
      <c r="D9" s="5" t="s">
        <v>460</v>
      </c>
      <c r="E9" s="5" t="s">
        <v>461</v>
      </c>
      <c r="F9" s="5" t="s">
        <v>462</v>
      </c>
      <c r="G9" s="5" t="s">
        <v>463</v>
      </c>
      <c r="H9" s="6" t="s">
        <v>464</v>
      </c>
      <c r="I9" s="5" t="s">
        <v>465</v>
      </c>
    </row>
    <row r="10" spans="2:9" x14ac:dyDescent="0.3">
      <c r="B10" s="7">
        <v>1</v>
      </c>
      <c r="C10" s="25" t="s">
        <v>470</v>
      </c>
      <c r="D10" s="8">
        <v>44945</v>
      </c>
      <c r="E10" s="8" t="s">
        <v>467</v>
      </c>
      <c r="F10" s="69" t="s">
        <v>432</v>
      </c>
      <c r="G10" s="9" t="s">
        <v>479</v>
      </c>
      <c r="H10" s="9"/>
      <c r="I10" s="9"/>
    </row>
    <row r="11" spans="2:9" ht="67.5" x14ac:dyDescent="0.3">
      <c r="B11" s="10">
        <f>B10+1</f>
        <v>2</v>
      </c>
      <c r="C11" s="13" t="s">
        <v>466</v>
      </c>
      <c r="D11" s="11">
        <v>44945</v>
      </c>
      <c r="E11" s="11" t="s">
        <v>467</v>
      </c>
      <c r="F11" s="70" t="s">
        <v>469</v>
      </c>
      <c r="G11" s="12" t="s">
        <v>480</v>
      </c>
      <c r="H11" s="12"/>
      <c r="I11" s="12"/>
    </row>
    <row r="12" spans="2:9" ht="81" x14ac:dyDescent="0.3">
      <c r="B12" s="10">
        <f t="shared" ref="B12:B35" si="0">B11+1</f>
        <v>3</v>
      </c>
      <c r="C12" s="13" t="s">
        <v>481</v>
      </c>
      <c r="D12" s="11">
        <v>44945</v>
      </c>
      <c r="E12" s="11" t="s">
        <v>467</v>
      </c>
      <c r="F12" s="70">
        <v>23</v>
      </c>
      <c r="G12" s="12" t="s">
        <v>482</v>
      </c>
      <c r="H12" s="12"/>
      <c r="I12" s="12"/>
    </row>
    <row r="13" spans="2:9" ht="40.5" x14ac:dyDescent="0.3">
      <c r="B13" s="10">
        <f t="shared" si="0"/>
        <v>4</v>
      </c>
      <c r="C13" s="13" t="s">
        <v>483</v>
      </c>
      <c r="D13" s="11">
        <v>44945</v>
      </c>
      <c r="E13" s="11" t="s">
        <v>484</v>
      </c>
      <c r="F13" s="70">
        <v>25</v>
      </c>
      <c r="G13" s="12" t="s">
        <v>485</v>
      </c>
      <c r="H13" s="12"/>
      <c r="I13" s="12"/>
    </row>
    <row r="14" spans="2:9" ht="337.5" x14ac:dyDescent="0.3">
      <c r="B14" s="10">
        <f t="shared" si="0"/>
        <v>5</v>
      </c>
      <c r="C14" s="13" t="s">
        <v>470</v>
      </c>
      <c r="D14" s="11">
        <v>44945</v>
      </c>
      <c r="E14" s="11" t="s">
        <v>486</v>
      </c>
      <c r="F14" s="70" t="s">
        <v>432</v>
      </c>
      <c r="G14" s="12" t="s">
        <v>487</v>
      </c>
      <c r="H14" s="12"/>
      <c r="I14" s="12"/>
    </row>
    <row r="15" spans="2:9" ht="54" x14ac:dyDescent="0.3">
      <c r="B15" s="10">
        <f t="shared" si="0"/>
        <v>6</v>
      </c>
      <c r="C15" s="13" t="s">
        <v>466</v>
      </c>
      <c r="D15" s="11">
        <v>44945</v>
      </c>
      <c r="E15" s="11" t="s">
        <v>488</v>
      </c>
      <c r="F15" s="70">
        <v>25</v>
      </c>
      <c r="G15" s="12" t="s">
        <v>489</v>
      </c>
      <c r="H15" s="12"/>
      <c r="I15" s="12"/>
    </row>
    <row r="16" spans="2:9" ht="40.5" x14ac:dyDescent="0.3">
      <c r="B16" s="10">
        <f t="shared" si="0"/>
        <v>7</v>
      </c>
      <c r="C16" s="13" t="s">
        <v>329</v>
      </c>
      <c r="D16" s="11">
        <v>44945</v>
      </c>
      <c r="E16" s="11" t="s">
        <v>490</v>
      </c>
      <c r="F16" s="70">
        <v>24</v>
      </c>
      <c r="G16" s="181" t="s">
        <v>491</v>
      </c>
      <c r="H16" s="12"/>
      <c r="I16" s="12"/>
    </row>
    <row r="17" spans="2:9" ht="121.5" x14ac:dyDescent="0.3">
      <c r="B17" s="10">
        <f t="shared" si="0"/>
        <v>8</v>
      </c>
      <c r="C17" s="13" t="s">
        <v>492</v>
      </c>
      <c r="D17" s="11">
        <v>44945</v>
      </c>
      <c r="E17" s="11" t="s">
        <v>490</v>
      </c>
      <c r="F17" s="70">
        <v>24</v>
      </c>
      <c r="G17" s="181" t="s">
        <v>664</v>
      </c>
      <c r="H17" s="12"/>
      <c r="I17" s="12"/>
    </row>
    <row r="18" spans="2:9" ht="40.5" x14ac:dyDescent="0.3">
      <c r="B18" s="10">
        <f t="shared" si="0"/>
        <v>9</v>
      </c>
      <c r="C18" s="13" t="s">
        <v>492</v>
      </c>
      <c r="D18" s="11">
        <v>44945</v>
      </c>
      <c r="E18" s="11" t="s">
        <v>490</v>
      </c>
      <c r="F18" s="70">
        <v>24</v>
      </c>
      <c r="G18" s="12" t="s">
        <v>663</v>
      </c>
      <c r="H18" s="12"/>
      <c r="I18" s="12"/>
    </row>
    <row r="19" spans="2:9" s="189" customFormat="1" ht="27" x14ac:dyDescent="0.3">
      <c r="B19" s="184">
        <f t="shared" si="0"/>
        <v>10</v>
      </c>
      <c r="C19" s="185" t="s">
        <v>492</v>
      </c>
      <c r="D19" s="186">
        <v>44945</v>
      </c>
      <c r="E19" s="186" t="s">
        <v>493</v>
      </c>
      <c r="F19" s="187">
        <v>24</v>
      </c>
      <c r="G19" s="188" t="s">
        <v>494</v>
      </c>
      <c r="H19" s="188"/>
      <c r="I19" s="188"/>
    </row>
    <row r="20" spans="2:9" ht="94.5" x14ac:dyDescent="0.3">
      <c r="B20" s="10">
        <f t="shared" si="0"/>
        <v>11</v>
      </c>
      <c r="C20" s="13" t="s">
        <v>470</v>
      </c>
      <c r="D20" s="11">
        <v>44945</v>
      </c>
      <c r="E20" s="11" t="s">
        <v>495</v>
      </c>
      <c r="F20" s="70" t="s">
        <v>432</v>
      </c>
      <c r="G20" s="12" t="s">
        <v>496</v>
      </c>
      <c r="H20" s="12"/>
      <c r="I20" s="12"/>
    </row>
    <row r="21" spans="2:9" ht="27" x14ac:dyDescent="0.3">
      <c r="B21" s="10">
        <f t="shared" si="0"/>
        <v>12</v>
      </c>
      <c r="C21" s="13" t="s">
        <v>445</v>
      </c>
      <c r="D21" s="11">
        <v>44945</v>
      </c>
      <c r="E21" s="11" t="s">
        <v>495</v>
      </c>
      <c r="F21" s="71" t="s">
        <v>497</v>
      </c>
      <c r="G21" s="182" t="s">
        <v>498</v>
      </c>
      <c r="H21" s="12"/>
      <c r="I21" s="12"/>
    </row>
    <row r="22" spans="2:9" ht="27" x14ac:dyDescent="0.3">
      <c r="B22" s="10">
        <f t="shared" si="0"/>
        <v>13</v>
      </c>
      <c r="C22" s="13" t="s">
        <v>324</v>
      </c>
      <c r="D22" s="11">
        <v>44945</v>
      </c>
      <c r="E22" s="11" t="s">
        <v>495</v>
      </c>
      <c r="F22" s="71" t="s">
        <v>499</v>
      </c>
      <c r="G22" s="182" t="s">
        <v>500</v>
      </c>
      <c r="H22" s="12"/>
      <c r="I22" s="12"/>
    </row>
    <row r="23" spans="2:9" x14ac:dyDescent="0.3">
      <c r="B23" s="10">
        <f t="shared" si="0"/>
        <v>14</v>
      </c>
      <c r="C23" s="13" t="s">
        <v>481</v>
      </c>
      <c r="D23" s="11">
        <v>44945</v>
      </c>
      <c r="E23" s="11" t="s">
        <v>495</v>
      </c>
      <c r="F23" s="71" t="s">
        <v>499</v>
      </c>
      <c r="G23" s="182" t="s">
        <v>501</v>
      </c>
      <c r="H23" s="12"/>
      <c r="I23" s="12"/>
    </row>
    <row r="24" spans="2:9" ht="216" x14ac:dyDescent="0.3">
      <c r="B24" s="10">
        <f t="shared" si="0"/>
        <v>15</v>
      </c>
      <c r="C24" s="13" t="s">
        <v>483</v>
      </c>
      <c r="D24" s="11">
        <v>44945</v>
      </c>
      <c r="E24" s="11" t="s">
        <v>502</v>
      </c>
      <c r="F24" s="71">
        <v>29</v>
      </c>
      <c r="G24" s="20" t="s">
        <v>503</v>
      </c>
      <c r="H24" s="12"/>
      <c r="I24" s="12"/>
    </row>
    <row r="25" spans="2:9" ht="156" x14ac:dyDescent="0.3">
      <c r="B25" s="10">
        <f t="shared" si="0"/>
        <v>16</v>
      </c>
      <c r="C25" s="13" t="s">
        <v>435</v>
      </c>
      <c r="D25" s="11">
        <v>44945</v>
      </c>
      <c r="E25" s="11" t="s">
        <v>505</v>
      </c>
      <c r="F25" s="71">
        <v>31</v>
      </c>
      <c r="G25" s="21" t="s">
        <v>506</v>
      </c>
      <c r="H25" s="12"/>
      <c r="I25" s="12"/>
    </row>
    <row r="26" spans="2:9" x14ac:dyDescent="0.3">
      <c r="B26" s="10">
        <f t="shared" si="0"/>
        <v>17</v>
      </c>
      <c r="C26" s="13" t="s">
        <v>662</v>
      </c>
      <c r="D26" s="11">
        <v>44945</v>
      </c>
      <c r="E26" s="11" t="s">
        <v>507</v>
      </c>
      <c r="F26" s="72">
        <v>31</v>
      </c>
      <c r="G26" s="23" t="s">
        <v>508</v>
      </c>
      <c r="H26" s="12"/>
      <c r="I26" s="12"/>
    </row>
    <row r="27" spans="2:9" ht="180" x14ac:dyDescent="0.3">
      <c r="B27" s="10">
        <f t="shared" si="0"/>
        <v>18</v>
      </c>
      <c r="C27" s="13" t="s">
        <v>662</v>
      </c>
      <c r="D27" s="11">
        <v>44945</v>
      </c>
      <c r="E27" s="11" t="s">
        <v>509</v>
      </c>
      <c r="F27" s="71">
        <v>32</v>
      </c>
      <c r="G27" s="24" t="s">
        <v>510</v>
      </c>
      <c r="H27" s="12"/>
      <c r="I27" s="12"/>
    </row>
    <row r="28" spans="2:9" ht="108" x14ac:dyDescent="0.3">
      <c r="B28" s="10">
        <f t="shared" si="0"/>
        <v>19</v>
      </c>
      <c r="C28" s="13" t="s">
        <v>662</v>
      </c>
      <c r="D28" s="11">
        <v>44945</v>
      </c>
      <c r="E28" s="11" t="s">
        <v>511</v>
      </c>
      <c r="F28" s="70">
        <v>33</v>
      </c>
      <c r="G28" s="9" t="s">
        <v>512</v>
      </c>
      <c r="H28" s="12"/>
      <c r="I28" s="12"/>
    </row>
    <row r="29" spans="2:9" ht="27" x14ac:dyDescent="0.3">
      <c r="B29" s="10">
        <f t="shared" si="0"/>
        <v>20</v>
      </c>
      <c r="C29" s="13" t="s">
        <v>662</v>
      </c>
      <c r="D29" s="11">
        <v>44945</v>
      </c>
      <c r="E29" s="11" t="s">
        <v>513</v>
      </c>
      <c r="F29" s="70">
        <v>30</v>
      </c>
      <c r="G29" s="12" t="s">
        <v>514</v>
      </c>
      <c r="H29" s="12"/>
      <c r="I29" s="12"/>
    </row>
    <row r="30" spans="2:9" x14ac:dyDescent="0.3">
      <c r="B30" s="10">
        <f t="shared" si="0"/>
        <v>21</v>
      </c>
      <c r="C30" s="13" t="s">
        <v>504</v>
      </c>
      <c r="D30" s="11">
        <v>44945</v>
      </c>
      <c r="E30" s="11" t="s">
        <v>515</v>
      </c>
      <c r="F30" s="70">
        <v>35</v>
      </c>
      <c r="G30" s="12" t="s">
        <v>516</v>
      </c>
      <c r="H30" s="12"/>
      <c r="I30" s="12"/>
    </row>
    <row r="31" spans="2:9" ht="67.5" x14ac:dyDescent="0.3">
      <c r="B31" s="10">
        <f t="shared" si="0"/>
        <v>22</v>
      </c>
      <c r="C31" s="13" t="s">
        <v>504</v>
      </c>
      <c r="D31" s="11">
        <v>44945</v>
      </c>
      <c r="E31" s="11" t="s">
        <v>517</v>
      </c>
      <c r="F31" s="70">
        <v>35</v>
      </c>
      <c r="G31" s="12" t="s">
        <v>518</v>
      </c>
      <c r="H31" s="12"/>
      <c r="I31" s="12"/>
    </row>
    <row r="32" spans="2:9" ht="40.5" x14ac:dyDescent="0.3">
      <c r="B32" s="10">
        <f t="shared" si="0"/>
        <v>23</v>
      </c>
      <c r="C32" s="13" t="s">
        <v>504</v>
      </c>
      <c r="D32" s="11">
        <v>44945</v>
      </c>
      <c r="E32" s="11" t="s">
        <v>519</v>
      </c>
      <c r="F32" s="70">
        <v>36</v>
      </c>
      <c r="G32" s="12" t="s">
        <v>520</v>
      </c>
      <c r="H32" s="12"/>
      <c r="I32" s="12"/>
    </row>
    <row r="33" spans="2:9" ht="148.5" x14ac:dyDescent="0.3">
      <c r="B33" s="10">
        <f t="shared" si="0"/>
        <v>24</v>
      </c>
      <c r="C33" s="13" t="s">
        <v>504</v>
      </c>
      <c r="D33" s="11">
        <v>44945</v>
      </c>
      <c r="E33" s="11" t="s">
        <v>521</v>
      </c>
      <c r="F33" s="70">
        <v>37</v>
      </c>
      <c r="G33" s="12" t="s">
        <v>522</v>
      </c>
      <c r="H33" s="12"/>
      <c r="I33" s="12"/>
    </row>
    <row r="34" spans="2:9" ht="351" x14ac:dyDescent="0.3">
      <c r="B34" s="10">
        <f t="shared" si="0"/>
        <v>25</v>
      </c>
      <c r="C34" s="13" t="s">
        <v>523</v>
      </c>
      <c r="D34" s="11">
        <v>44945</v>
      </c>
      <c r="E34" s="11" t="s">
        <v>524</v>
      </c>
      <c r="F34" s="70" t="s">
        <v>525</v>
      </c>
      <c r="G34" s="12" t="s">
        <v>526</v>
      </c>
      <c r="H34" s="12"/>
      <c r="I34" s="12"/>
    </row>
    <row r="35" spans="2:9" ht="216" x14ac:dyDescent="0.3">
      <c r="B35" s="10">
        <f t="shared" si="0"/>
        <v>26</v>
      </c>
      <c r="C35" s="13" t="s">
        <v>527</v>
      </c>
      <c r="D35" s="11">
        <v>44945</v>
      </c>
      <c r="E35" s="11" t="s">
        <v>528</v>
      </c>
      <c r="F35" s="70">
        <v>40</v>
      </c>
      <c r="G35" s="12" t="s">
        <v>658</v>
      </c>
      <c r="H35" s="12"/>
      <c r="I35" s="12"/>
    </row>
    <row r="36" spans="2:9" x14ac:dyDescent="0.3">
      <c r="B36" s="10"/>
      <c r="C36" s="13"/>
      <c r="D36" s="11"/>
      <c r="E36" s="11"/>
      <c r="F36" s="70"/>
      <c r="G36" s="12"/>
      <c r="H36" s="12"/>
      <c r="I36" s="12"/>
    </row>
    <row r="37" spans="2:9" x14ac:dyDescent="0.3">
      <c r="B37" s="10"/>
      <c r="C37" s="13"/>
      <c r="D37" s="11"/>
      <c r="E37" s="11"/>
      <c r="F37" s="70"/>
      <c r="G37" s="188"/>
      <c r="H37" s="12"/>
      <c r="I37" s="12"/>
    </row>
    <row r="38" spans="2:9" x14ac:dyDescent="0.3">
      <c r="B38" s="10"/>
      <c r="C38" s="13"/>
      <c r="D38" s="13"/>
      <c r="E38" s="11"/>
      <c r="F38" s="70"/>
      <c r="G38" s="188"/>
      <c r="H38" s="12"/>
      <c r="I38" s="12"/>
    </row>
    <row r="39" spans="2:9" x14ac:dyDescent="0.3">
      <c r="B39" s="10"/>
      <c r="C39" s="13"/>
      <c r="D39" s="13"/>
      <c r="E39" s="13"/>
      <c r="F39" s="70"/>
      <c r="G39" s="12"/>
      <c r="H39" s="12"/>
      <c r="I39" s="12"/>
    </row>
    <row r="40" spans="2:9" x14ac:dyDescent="0.3">
      <c r="B40" s="10"/>
      <c r="C40" s="13"/>
      <c r="D40" s="13"/>
      <c r="E40" s="13"/>
      <c r="F40" s="70"/>
      <c r="G40" s="12"/>
      <c r="H40" s="12"/>
      <c r="I40" s="12"/>
    </row>
    <row r="41" spans="2:9" x14ac:dyDescent="0.3">
      <c r="B41" s="10"/>
      <c r="C41" s="13"/>
      <c r="D41" s="13"/>
      <c r="E41" s="13"/>
      <c r="F41" s="70"/>
      <c r="G41" s="12"/>
      <c r="H41" s="12"/>
      <c r="I41" s="12"/>
    </row>
    <row r="42" spans="2:9" x14ac:dyDescent="0.3">
      <c r="B42" s="10"/>
      <c r="C42" s="13"/>
      <c r="D42" s="13"/>
      <c r="E42" s="13"/>
      <c r="F42" s="70"/>
      <c r="G42" s="12"/>
      <c r="H42" s="12"/>
      <c r="I42" s="12"/>
    </row>
    <row r="43" spans="2:9" x14ac:dyDescent="0.3">
      <c r="B43" s="10"/>
      <c r="C43" s="13"/>
      <c r="D43" s="13"/>
      <c r="E43" s="13"/>
      <c r="F43" s="70"/>
      <c r="G43" s="12"/>
      <c r="H43" s="12"/>
      <c r="I43" s="12"/>
    </row>
    <row r="44" spans="2:9" x14ac:dyDescent="0.3">
      <c r="B44" s="10"/>
      <c r="C44" s="13"/>
      <c r="D44" s="13"/>
      <c r="E44" s="13"/>
      <c r="F44" s="70"/>
      <c r="G44" s="12"/>
      <c r="H44" s="12"/>
      <c r="I44" s="12"/>
    </row>
    <row r="45" spans="2:9" x14ac:dyDescent="0.3">
      <c r="B45" s="10"/>
      <c r="C45" s="13"/>
      <c r="D45" s="13"/>
      <c r="E45" s="13"/>
      <c r="F45" s="70"/>
      <c r="G45" s="12"/>
      <c r="H45" s="12"/>
      <c r="I45" s="12"/>
    </row>
    <row r="46" spans="2:9" x14ac:dyDescent="0.3">
      <c r="B46" s="10"/>
      <c r="C46" s="13"/>
      <c r="D46" s="13"/>
      <c r="E46" s="13"/>
      <c r="F46" s="70"/>
      <c r="G46" s="12"/>
      <c r="H46" s="12"/>
      <c r="I46" s="12"/>
    </row>
    <row r="47" spans="2:9" x14ac:dyDescent="0.3">
      <c r="B47" s="10"/>
      <c r="C47" s="13"/>
      <c r="D47" s="13"/>
      <c r="E47" s="13"/>
      <c r="F47" s="70"/>
      <c r="G47" s="12"/>
      <c r="H47" s="12"/>
      <c r="I47" s="12"/>
    </row>
    <row r="48" spans="2:9" x14ac:dyDescent="0.3">
      <c r="B48" s="10"/>
      <c r="C48" s="13"/>
      <c r="D48" s="13"/>
      <c r="E48" s="13"/>
      <c r="F48" s="70"/>
      <c r="G48" s="12"/>
      <c r="H48" s="12"/>
      <c r="I48" s="12"/>
    </row>
    <row r="49" spans="2:9" x14ac:dyDescent="0.3">
      <c r="B49" s="10"/>
      <c r="C49" s="13"/>
      <c r="D49" s="13"/>
      <c r="E49" s="13"/>
      <c r="F49" s="70"/>
      <c r="G49" s="12"/>
      <c r="H49" s="12"/>
      <c r="I49" s="12"/>
    </row>
    <row r="50" spans="2:9" x14ac:dyDescent="0.3">
      <c r="B50" s="10"/>
      <c r="C50" s="13"/>
      <c r="D50" s="13"/>
      <c r="E50" s="13"/>
      <c r="F50" s="70"/>
      <c r="G50" s="12"/>
      <c r="H50" s="12"/>
      <c r="I50" s="12"/>
    </row>
    <row r="51" spans="2:9" x14ac:dyDescent="0.3">
      <c r="B51" s="10"/>
      <c r="C51" s="13"/>
      <c r="D51" s="13"/>
      <c r="E51" s="13"/>
      <c r="F51" s="70"/>
      <c r="G51" s="12"/>
      <c r="H51" s="12"/>
      <c r="I51" s="12"/>
    </row>
    <row r="52" spans="2:9" x14ac:dyDescent="0.3">
      <c r="B52" s="10"/>
      <c r="C52" s="13"/>
      <c r="D52" s="13"/>
      <c r="E52" s="13"/>
      <c r="F52" s="70"/>
      <c r="G52" s="12"/>
      <c r="H52" s="12"/>
      <c r="I52" s="12"/>
    </row>
    <row r="53" spans="2:9" x14ac:dyDescent="0.3">
      <c r="B53" s="10"/>
      <c r="C53" s="13"/>
      <c r="D53" s="13"/>
      <c r="E53" s="13"/>
      <c r="F53" s="70"/>
      <c r="G53" s="12"/>
      <c r="H53" s="12"/>
      <c r="I53" s="12"/>
    </row>
    <row r="54" spans="2:9" x14ac:dyDescent="0.3">
      <c r="B54" s="10"/>
      <c r="C54" s="13"/>
      <c r="D54" s="13"/>
      <c r="E54" s="13"/>
      <c r="F54" s="70"/>
      <c r="G54" s="12"/>
      <c r="H54" s="12"/>
      <c r="I54" s="12"/>
    </row>
    <row r="55" spans="2:9" x14ac:dyDescent="0.3">
      <c r="B55" s="10"/>
      <c r="C55" s="13"/>
      <c r="D55" s="13"/>
      <c r="E55" s="13"/>
      <c r="F55" s="70"/>
      <c r="G55" s="12"/>
      <c r="H55" s="12"/>
      <c r="I55" s="12"/>
    </row>
    <row r="56" spans="2:9" x14ac:dyDescent="0.3">
      <c r="B56" s="10"/>
      <c r="C56" s="13"/>
      <c r="D56" s="13"/>
      <c r="E56" s="13"/>
      <c r="F56" s="70"/>
      <c r="G56" s="12"/>
      <c r="H56" s="12"/>
      <c r="I56" s="12"/>
    </row>
    <row r="57" spans="2:9" x14ac:dyDescent="0.3">
      <c r="B57" s="10"/>
      <c r="C57" s="13"/>
      <c r="D57" s="13"/>
      <c r="E57" s="13"/>
      <c r="F57" s="70"/>
      <c r="G57" s="12"/>
      <c r="H57" s="12"/>
      <c r="I57" s="12"/>
    </row>
    <row r="58" spans="2:9" x14ac:dyDescent="0.3">
      <c r="B58" s="10"/>
      <c r="C58" s="13"/>
      <c r="D58" s="13"/>
      <c r="E58" s="13"/>
      <c r="F58" s="70"/>
      <c r="G58" s="12"/>
      <c r="H58" s="12"/>
      <c r="I58" s="12"/>
    </row>
    <row r="59" spans="2:9" x14ac:dyDescent="0.3">
      <c r="B59" s="10"/>
      <c r="C59" s="13"/>
      <c r="D59" s="13"/>
      <c r="E59" s="13"/>
      <c r="F59" s="70"/>
      <c r="G59" s="12"/>
      <c r="H59" s="12"/>
      <c r="I59" s="12"/>
    </row>
    <row r="60" spans="2:9" x14ac:dyDescent="0.3">
      <c r="B60" s="10"/>
      <c r="C60" s="13"/>
      <c r="D60" s="13"/>
      <c r="E60" s="13"/>
      <c r="F60" s="70"/>
      <c r="G60" s="12"/>
      <c r="H60" s="12"/>
      <c r="I60" s="12"/>
    </row>
    <row r="61" spans="2:9" x14ac:dyDescent="0.3">
      <c r="B61" s="10"/>
      <c r="C61" s="13"/>
      <c r="D61" s="13"/>
      <c r="E61" s="13"/>
      <c r="F61" s="70"/>
      <c r="G61" s="12"/>
      <c r="H61" s="12"/>
      <c r="I61" s="12"/>
    </row>
    <row r="62" spans="2:9" x14ac:dyDescent="0.3">
      <c r="B62" s="10"/>
      <c r="C62" s="13"/>
      <c r="D62" s="13"/>
      <c r="E62" s="13"/>
      <c r="F62" s="70"/>
      <c r="G62" s="12"/>
      <c r="H62" s="12"/>
      <c r="I62" s="12"/>
    </row>
    <row r="63" spans="2:9" x14ac:dyDescent="0.3">
      <c r="B63" s="10"/>
      <c r="C63" s="13"/>
      <c r="D63" s="13"/>
      <c r="E63" s="13"/>
      <c r="F63" s="70"/>
      <c r="G63" s="12"/>
      <c r="H63" s="12"/>
      <c r="I63" s="12"/>
    </row>
    <row r="64" spans="2:9" x14ac:dyDescent="0.3">
      <c r="B64" s="10"/>
      <c r="C64" s="13"/>
      <c r="D64" s="13"/>
      <c r="E64" s="13"/>
      <c r="F64" s="70"/>
      <c r="G64" s="12"/>
      <c r="H64" s="12"/>
      <c r="I64" s="12"/>
    </row>
    <row r="65" spans="2:9" x14ac:dyDescent="0.3">
      <c r="B65" s="10"/>
      <c r="C65" s="13"/>
      <c r="D65" s="13"/>
      <c r="E65" s="13"/>
      <c r="F65" s="70"/>
      <c r="G65" s="12"/>
      <c r="H65" s="12"/>
      <c r="I65" s="12"/>
    </row>
    <row r="66" spans="2:9" x14ac:dyDescent="0.3">
      <c r="B66" s="10"/>
      <c r="C66" s="13"/>
      <c r="D66" s="13"/>
      <c r="E66" s="13"/>
      <c r="F66" s="70"/>
      <c r="G66" s="12"/>
      <c r="H66" s="12"/>
      <c r="I66" s="12"/>
    </row>
    <row r="67" spans="2:9" x14ac:dyDescent="0.3">
      <c r="B67" s="10"/>
      <c r="C67" s="13"/>
      <c r="D67" s="13"/>
      <c r="E67" s="13"/>
      <c r="F67" s="70"/>
      <c r="G67" s="12"/>
      <c r="H67" s="12"/>
      <c r="I67" s="12"/>
    </row>
    <row r="68" spans="2:9" x14ac:dyDescent="0.3">
      <c r="B68" s="10"/>
      <c r="C68" s="13"/>
      <c r="D68" s="13"/>
      <c r="E68" s="13"/>
      <c r="F68" s="70"/>
      <c r="G68" s="12"/>
      <c r="H68" s="12"/>
      <c r="I68" s="12"/>
    </row>
    <row r="69" spans="2:9" x14ac:dyDescent="0.3">
      <c r="B69" s="10"/>
      <c r="C69" s="13"/>
      <c r="D69" s="13"/>
      <c r="E69" s="13"/>
      <c r="F69" s="70"/>
      <c r="G69" s="12"/>
      <c r="H69" s="12"/>
      <c r="I69" s="12"/>
    </row>
    <row r="70" spans="2:9" x14ac:dyDescent="0.3">
      <c r="B70" s="10"/>
      <c r="C70" s="13"/>
      <c r="D70" s="13"/>
      <c r="E70" s="13"/>
      <c r="F70" s="70"/>
      <c r="G70" s="12"/>
      <c r="H70" s="12"/>
      <c r="I70" s="12"/>
    </row>
    <row r="71" spans="2:9" x14ac:dyDescent="0.3">
      <c r="B71" s="10"/>
      <c r="C71" s="13"/>
      <c r="D71" s="13"/>
      <c r="E71" s="13"/>
      <c r="F71" s="70"/>
      <c r="G71" s="12"/>
      <c r="H71" s="12"/>
      <c r="I71" s="12"/>
    </row>
    <row r="72" spans="2:9" x14ac:dyDescent="0.3">
      <c r="B72" s="10"/>
      <c r="C72" s="13"/>
      <c r="D72" s="13"/>
      <c r="E72" s="13"/>
      <c r="F72" s="70"/>
      <c r="G72" s="12"/>
      <c r="H72" s="12"/>
      <c r="I72" s="12"/>
    </row>
    <row r="73" spans="2:9" x14ac:dyDescent="0.3">
      <c r="B73" s="10"/>
      <c r="C73" s="13"/>
      <c r="D73" s="13"/>
      <c r="E73" s="13"/>
      <c r="F73" s="70"/>
      <c r="G73" s="12"/>
      <c r="H73" s="12"/>
      <c r="I73" s="12"/>
    </row>
    <row r="74" spans="2:9" x14ac:dyDescent="0.3">
      <c r="B74" s="10"/>
      <c r="C74" s="13"/>
      <c r="D74" s="13"/>
      <c r="E74" s="13"/>
      <c r="F74" s="70"/>
      <c r="G74" s="12"/>
      <c r="H74" s="12"/>
      <c r="I74" s="12"/>
    </row>
    <row r="75" spans="2:9" x14ac:dyDescent="0.3">
      <c r="B75" s="10"/>
      <c r="C75" s="13"/>
      <c r="D75" s="13"/>
      <c r="E75" s="13"/>
      <c r="F75" s="70"/>
      <c r="G75" s="12"/>
      <c r="H75" s="12"/>
      <c r="I75" s="12"/>
    </row>
    <row r="76" spans="2:9" x14ac:dyDescent="0.3">
      <c r="B76" s="10"/>
      <c r="C76" s="13"/>
      <c r="D76" s="13"/>
      <c r="E76" s="13"/>
      <c r="F76" s="70"/>
      <c r="G76" s="12"/>
      <c r="H76" s="12"/>
      <c r="I76" s="12"/>
    </row>
    <row r="77" spans="2:9" x14ac:dyDescent="0.3">
      <c r="B77" s="10"/>
      <c r="C77" s="13"/>
      <c r="D77" s="13"/>
      <c r="E77" s="13"/>
      <c r="F77" s="70"/>
      <c r="G77" s="12"/>
      <c r="H77" s="12"/>
      <c r="I77" s="12"/>
    </row>
    <row r="78" spans="2:9" x14ac:dyDescent="0.3">
      <c r="B78" s="10"/>
      <c r="C78" s="13"/>
      <c r="D78" s="13"/>
      <c r="E78" s="13"/>
      <c r="F78" s="70"/>
      <c r="G78" s="12"/>
      <c r="H78" s="12"/>
      <c r="I78" s="12"/>
    </row>
    <row r="79" spans="2:9" x14ac:dyDescent="0.3">
      <c r="B79" s="10"/>
      <c r="C79" s="13"/>
      <c r="D79" s="13"/>
      <c r="E79" s="13"/>
      <c r="F79" s="70"/>
      <c r="G79" s="12"/>
      <c r="H79" s="12"/>
      <c r="I79" s="12"/>
    </row>
    <row r="80" spans="2:9" x14ac:dyDescent="0.3">
      <c r="B80" s="10"/>
      <c r="C80" s="13"/>
      <c r="D80" s="13"/>
      <c r="E80" s="13"/>
      <c r="F80" s="70"/>
      <c r="G80" s="12"/>
      <c r="H80" s="12"/>
      <c r="I80" s="12"/>
    </row>
    <row r="81" spans="2:9" x14ac:dyDescent="0.3">
      <c r="B81" s="10"/>
      <c r="C81" s="13"/>
      <c r="D81" s="13"/>
      <c r="E81" s="13"/>
      <c r="F81" s="70"/>
      <c r="G81" s="12"/>
      <c r="H81" s="12"/>
      <c r="I81" s="12"/>
    </row>
    <row r="82" spans="2:9" x14ac:dyDescent="0.3">
      <c r="B82" s="10"/>
      <c r="C82" s="13"/>
      <c r="D82" s="13"/>
      <c r="E82" s="13"/>
      <c r="F82" s="70"/>
      <c r="G82" s="12"/>
      <c r="H82" s="12"/>
      <c r="I82" s="12"/>
    </row>
    <row r="83" spans="2:9" x14ac:dyDescent="0.3">
      <c r="B83" s="10"/>
      <c r="C83" s="13"/>
      <c r="D83" s="13"/>
      <c r="E83" s="13"/>
      <c r="F83" s="70"/>
      <c r="G83" s="12"/>
      <c r="H83" s="12"/>
      <c r="I83" s="12"/>
    </row>
    <row r="84" spans="2:9" x14ac:dyDescent="0.3">
      <c r="B84" s="10"/>
      <c r="C84" s="13"/>
      <c r="D84" s="13"/>
      <c r="E84" s="13"/>
      <c r="F84" s="70"/>
      <c r="G84" s="12"/>
      <c r="H84" s="12"/>
      <c r="I84" s="12"/>
    </row>
    <row r="85" spans="2:9" x14ac:dyDescent="0.3">
      <c r="B85" s="10"/>
      <c r="C85" s="13"/>
      <c r="D85" s="13"/>
      <c r="E85" s="13"/>
      <c r="F85" s="70"/>
      <c r="G85" s="12"/>
      <c r="H85" s="12"/>
      <c r="I85" s="12"/>
    </row>
    <row r="86" spans="2:9" x14ac:dyDescent="0.3">
      <c r="B86" s="10"/>
      <c r="C86" s="13"/>
      <c r="D86" s="13"/>
      <c r="E86" s="13"/>
      <c r="F86" s="70"/>
      <c r="G86" s="12"/>
      <c r="H86" s="12"/>
      <c r="I86" s="12"/>
    </row>
    <row r="87" spans="2:9" x14ac:dyDescent="0.3">
      <c r="B87" s="10"/>
      <c r="C87" s="13"/>
      <c r="D87" s="13"/>
      <c r="E87" s="13"/>
      <c r="F87" s="70"/>
      <c r="G87" s="12"/>
      <c r="H87" s="12"/>
      <c r="I87" s="12"/>
    </row>
    <row r="88" spans="2:9" x14ac:dyDescent="0.3">
      <c r="B88" s="10"/>
      <c r="C88" s="13"/>
      <c r="D88" s="13"/>
      <c r="E88" s="13"/>
      <c r="F88" s="70"/>
      <c r="G88" s="12"/>
      <c r="H88" s="12"/>
      <c r="I88" s="12"/>
    </row>
    <row r="89" spans="2:9" x14ac:dyDescent="0.3">
      <c r="B89" s="10"/>
      <c r="C89" s="13"/>
      <c r="D89" s="13"/>
      <c r="E89" s="13"/>
      <c r="F89" s="70"/>
      <c r="G89" s="12"/>
      <c r="H89" s="12"/>
      <c r="I89" s="12"/>
    </row>
    <row r="90" spans="2:9" x14ac:dyDescent="0.3">
      <c r="B90" s="10"/>
      <c r="C90" s="13"/>
      <c r="D90" s="13"/>
      <c r="E90" s="13"/>
      <c r="F90" s="70"/>
      <c r="G90" s="12"/>
      <c r="H90" s="12"/>
      <c r="I90" s="12"/>
    </row>
    <row r="91" spans="2:9" x14ac:dyDescent="0.3">
      <c r="B91" s="10"/>
      <c r="C91" s="13"/>
      <c r="D91" s="13"/>
      <c r="E91" s="13"/>
      <c r="F91" s="70"/>
      <c r="G91" s="12"/>
      <c r="H91" s="12"/>
      <c r="I91" s="12"/>
    </row>
    <row r="92" spans="2:9" x14ac:dyDescent="0.3">
      <c r="B92" s="10"/>
      <c r="C92" s="13"/>
      <c r="D92" s="13"/>
      <c r="E92" s="13"/>
      <c r="F92" s="70"/>
      <c r="G92" s="12"/>
      <c r="H92" s="12"/>
      <c r="I92" s="12"/>
    </row>
    <row r="93" spans="2:9" x14ac:dyDescent="0.3">
      <c r="B93" s="10"/>
      <c r="C93" s="13"/>
      <c r="D93" s="13"/>
      <c r="E93" s="13"/>
      <c r="F93" s="70"/>
      <c r="G93" s="12"/>
      <c r="H93" s="12"/>
      <c r="I93" s="12"/>
    </row>
    <row r="94" spans="2:9" x14ac:dyDescent="0.3">
      <c r="B94" s="10"/>
      <c r="C94" s="13"/>
      <c r="D94" s="13"/>
      <c r="E94" s="13"/>
      <c r="F94" s="70"/>
      <c r="G94" s="12"/>
      <c r="H94" s="12"/>
      <c r="I94" s="12"/>
    </row>
    <row r="95" spans="2:9" x14ac:dyDescent="0.3">
      <c r="B95" s="10"/>
      <c r="C95" s="13"/>
      <c r="D95" s="13"/>
      <c r="E95" s="13"/>
      <c r="F95" s="70"/>
      <c r="G95" s="12"/>
      <c r="H95" s="12"/>
      <c r="I95" s="12"/>
    </row>
    <row r="96" spans="2:9" x14ac:dyDescent="0.3">
      <c r="B96" s="10"/>
      <c r="C96" s="13"/>
      <c r="D96" s="13"/>
      <c r="E96" s="13"/>
      <c r="F96" s="70"/>
      <c r="G96" s="12"/>
      <c r="H96" s="12"/>
      <c r="I96" s="12"/>
    </row>
    <row r="97" spans="2:9" x14ac:dyDescent="0.3">
      <c r="B97" s="10"/>
      <c r="C97" s="13"/>
      <c r="D97" s="13"/>
      <c r="E97" s="13"/>
      <c r="F97" s="70"/>
      <c r="G97" s="12"/>
      <c r="H97" s="12"/>
      <c r="I97" s="12"/>
    </row>
    <row r="98" spans="2:9" x14ac:dyDescent="0.3">
      <c r="B98" s="10"/>
      <c r="C98" s="13"/>
      <c r="D98" s="13"/>
      <c r="E98" s="13"/>
      <c r="F98" s="70"/>
      <c r="G98" s="12"/>
      <c r="H98" s="12"/>
      <c r="I98" s="12"/>
    </row>
    <row r="99" spans="2:9" x14ac:dyDescent="0.3">
      <c r="B99" s="10"/>
      <c r="C99" s="13"/>
      <c r="D99" s="13"/>
      <c r="E99" s="13"/>
      <c r="F99" s="70"/>
      <c r="G99" s="12"/>
      <c r="H99" s="12"/>
      <c r="I99" s="12"/>
    </row>
    <row r="100" spans="2:9" x14ac:dyDescent="0.3">
      <c r="B100" s="10"/>
      <c r="C100" s="13"/>
      <c r="D100" s="13"/>
      <c r="E100" s="13"/>
      <c r="F100" s="70"/>
      <c r="G100" s="12"/>
      <c r="H100" s="12"/>
      <c r="I100" s="12"/>
    </row>
    <row r="101" spans="2:9" x14ac:dyDescent="0.3">
      <c r="B101" s="10"/>
      <c r="C101" s="13"/>
      <c r="D101" s="13"/>
      <c r="E101" s="13"/>
      <c r="F101" s="70"/>
      <c r="G101" s="12"/>
      <c r="H101" s="12"/>
      <c r="I101" s="12"/>
    </row>
    <row r="102" spans="2:9" x14ac:dyDescent="0.3">
      <c r="B102" s="10"/>
      <c r="C102" s="13"/>
      <c r="D102" s="13"/>
      <c r="E102" s="13"/>
      <c r="F102" s="70"/>
      <c r="G102" s="12"/>
      <c r="H102" s="12"/>
      <c r="I102" s="12"/>
    </row>
    <row r="103" spans="2:9" x14ac:dyDescent="0.3">
      <c r="B103" s="10"/>
      <c r="C103" s="13"/>
      <c r="D103" s="13"/>
      <c r="E103" s="13"/>
      <c r="F103" s="70"/>
      <c r="G103" s="12"/>
      <c r="H103" s="12"/>
      <c r="I103" s="12"/>
    </row>
    <row r="104" spans="2:9" x14ac:dyDescent="0.3">
      <c r="B104" s="10"/>
      <c r="C104" s="13"/>
      <c r="D104" s="13"/>
      <c r="E104" s="13"/>
      <c r="F104" s="70"/>
      <c r="G104" s="12"/>
      <c r="H104" s="12"/>
      <c r="I104" s="12"/>
    </row>
    <row r="105" spans="2:9" x14ac:dyDescent="0.3">
      <c r="B105" s="10"/>
      <c r="C105" s="13"/>
      <c r="D105" s="13"/>
      <c r="E105" s="13"/>
      <c r="F105" s="70"/>
      <c r="G105" s="12"/>
      <c r="H105" s="12"/>
      <c r="I105" s="12"/>
    </row>
    <row r="106" spans="2:9" x14ac:dyDescent="0.3">
      <c r="B106" s="10"/>
      <c r="C106" s="13"/>
      <c r="D106" s="13"/>
      <c r="E106" s="13"/>
      <c r="F106" s="70"/>
      <c r="G106" s="12"/>
      <c r="H106" s="12"/>
      <c r="I106" s="12"/>
    </row>
    <row r="107" spans="2:9" x14ac:dyDescent="0.3">
      <c r="B107" s="10"/>
      <c r="C107" s="13"/>
      <c r="D107" s="13"/>
      <c r="E107" s="13"/>
      <c r="F107" s="70"/>
      <c r="G107" s="12"/>
      <c r="H107" s="12"/>
      <c r="I107" s="12"/>
    </row>
    <row r="108" spans="2:9" x14ac:dyDescent="0.3">
      <c r="B108" s="10"/>
      <c r="C108" s="13"/>
      <c r="D108" s="13"/>
      <c r="E108" s="13"/>
      <c r="F108" s="70"/>
      <c r="G108" s="12"/>
      <c r="H108" s="12"/>
      <c r="I108" s="12"/>
    </row>
    <row r="109" spans="2:9" x14ac:dyDescent="0.3">
      <c r="B109" s="10"/>
      <c r="C109" s="13"/>
      <c r="D109" s="13"/>
      <c r="E109" s="13"/>
      <c r="F109" s="70"/>
      <c r="G109" s="12"/>
      <c r="H109" s="12"/>
      <c r="I109" s="12"/>
    </row>
    <row r="110" spans="2:9" x14ac:dyDescent="0.3">
      <c r="B110" s="10"/>
      <c r="C110" s="13"/>
      <c r="D110" s="13"/>
      <c r="E110" s="13"/>
      <c r="F110" s="70"/>
      <c r="G110" s="12"/>
      <c r="H110" s="12"/>
      <c r="I110" s="12"/>
    </row>
    <row r="111" spans="2:9" x14ac:dyDescent="0.3">
      <c r="B111" s="10"/>
      <c r="C111" s="13"/>
      <c r="D111" s="13"/>
      <c r="E111" s="13"/>
      <c r="F111" s="70"/>
      <c r="G111" s="12"/>
      <c r="H111" s="12"/>
      <c r="I111" s="12"/>
    </row>
    <row r="112" spans="2:9" x14ac:dyDescent="0.3">
      <c r="B112" s="10"/>
      <c r="C112" s="13"/>
      <c r="D112" s="13"/>
      <c r="E112" s="13"/>
      <c r="F112" s="70"/>
      <c r="G112" s="12"/>
      <c r="H112" s="12"/>
      <c r="I112" s="12"/>
    </row>
    <row r="113" spans="2:9" x14ac:dyDescent="0.3">
      <c r="B113" s="10"/>
      <c r="C113" s="13"/>
      <c r="D113" s="13"/>
      <c r="E113" s="13"/>
      <c r="F113" s="70"/>
      <c r="G113" s="12"/>
      <c r="H113" s="12"/>
      <c r="I113" s="12"/>
    </row>
    <row r="114" spans="2:9" x14ac:dyDescent="0.3">
      <c r="B114" s="10"/>
      <c r="C114" s="13"/>
      <c r="D114" s="13"/>
      <c r="E114" s="13"/>
      <c r="F114" s="70"/>
      <c r="G114" s="12"/>
      <c r="H114" s="12"/>
      <c r="I114" s="12"/>
    </row>
    <row r="115" spans="2:9" x14ac:dyDescent="0.3">
      <c r="B115" s="10"/>
      <c r="C115" s="13"/>
      <c r="D115" s="13"/>
      <c r="E115" s="13"/>
      <c r="F115" s="70"/>
      <c r="G115" s="12"/>
      <c r="H115" s="12"/>
      <c r="I115" s="12"/>
    </row>
    <row r="116" spans="2:9" x14ac:dyDescent="0.3">
      <c r="B116" s="10"/>
      <c r="C116" s="13"/>
      <c r="D116" s="13"/>
      <c r="E116" s="13"/>
      <c r="F116" s="70"/>
      <c r="G116" s="12"/>
      <c r="H116" s="12"/>
      <c r="I116" s="12"/>
    </row>
    <row r="117" spans="2:9" x14ac:dyDescent="0.3">
      <c r="B117" s="10"/>
      <c r="C117" s="13"/>
      <c r="D117" s="13"/>
      <c r="E117" s="13"/>
      <c r="F117" s="70"/>
      <c r="G117" s="12"/>
      <c r="H117" s="12"/>
      <c r="I117" s="12"/>
    </row>
    <row r="118" spans="2:9" x14ac:dyDescent="0.3">
      <c r="B118" s="10"/>
      <c r="C118" s="13"/>
      <c r="D118" s="13"/>
      <c r="E118" s="13"/>
      <c r="F118" s="70"/>
      <c r="G118" s="12"/>
      <c r="H118" s="12"/>
      <c r="I118" s="12"/>
    </row>
    <row r="119" spans="2:9" x14ac:dyDescent="0.3">
      <c r="B119" s="10"/>
      <c r="C119" s="13"/>
      <c r="D119" s="13"/>
      <c r="E119" s="13"/>
      <c r="F119" s="70"/>
      <c r="G119" s="12"/>
      <c r="H119" s="12"/>
      <c r="I119" s="12"/>
    </row>
    <row r="120" spans="2:9" x14ac:dyDescent="0.3">
      <c r="B120" s="10"/>
      <c r="C120" s="13"/>
      <c r="D120" s="13"/>
      <c r="E120" s="13"/>
      <c r="F120" s="70"/>
      <c r="G120" s="12"/>
      <c r="H120" s="12"/>
      <c r="I120" s="12"/>
    </row>
    <row r="121" spans="2:9" x14ac:dyDescent="0.3">
      <c r="B121" s="10"/>
      <c r="C121" s="13"/>
      <c r="D121" s="13"/>
      <c r="E121" s="13"/>
      <c r="F121" s="70"/>
      <c r="G121" s="12"/>
      <c r="H121" s="12"/>
      <c r="I121" s="12"/>
    </row>
    <row r="122" spans="2:9" x14ac:dyDescent="0.3">
      <c r="B122" s="10"/>
      <c r="C122" s="13"/>
      <c r="D122" s="13"/>
      <c r="E122" s="13"/>
      <c r="F122" s="70"/>
      <c r="G122" s="12"/>
      <c r="H122" s="12"/>
      <c r="I122" s="12"/>
    </row>
    <row r="123" spans="2:9" x14ac:dyDescent="0.3">
      <c r="B123" s="10"/>
      <c r="C123" s="13"/>
      <c r="D123" s="13"/>
      <c r="E123" s="13"/>
      <c r="F123" s="70"/>
      <c r="G123" s="12"/>
      <c r="H123" s="12"/>
      <c r="I123" s="12"/>
    </row>
    <row r="124" spans="2:9" x14ac:dyDescent="0.3">
      <c r="B124" s="10"/>
      <c r="C124" s="13"/>
      <c r="D124" s="13"/>
      <c r="E124" s="13"/>
      <c r="F124" s="70"/>
      <c r="G124" s="12"/>
      <c r="H124" s="12"/>
      <c r="I124" s="12"/>
    </row>
    <row r="125" spans="2:9" x14ac:dyDescent="0.3">
      <c r="B125" s="10"/>
      <c r="C125" s="13"/>
      <c r="D125" s="13"/>
      <c r="E125" s="13"/>
      <c r="F125" s="70"/>
      <c r="G125" s="12"/>
      <c r="H125" s="12"/>
      <c r="I125" s="12"/>
    </row>
    <row r="126" spans="2:9" x14ac:dyDescent="0.3">
      <c r="B126" s="10"/>
      <c r="C126" s="13"/>
      <c r="D126" s="13"/>
      <c r="E126" s="13"/>
      <c r="F126" s="70"/>
      <c r="G126" s="12"/>
      <c r="H126" s="12"/>
      <c r="I126" s="12"/>
    </row>
    <row r="127" spans="2:9" x14ac:dyDescent="0.3">
      <c r="B127" s="10"/>
      <c r="C127" s="13"/>
      <c r="D127" s="13"/>
      <c r="E127" s="13"/>
      <c r="F127" s="70"/>
      <c r="G127" s="12"/>
      <c r="H127" s="12"/>
      <c r="I127" s="12"/>
    </row>
    <row r="128" spans="2:9" x14ac:dyDescent="0.3">
      <c r="B128" s="10"/>
      <c r="C128" s="13"/>
      <c r="D128" s="13"/>
      <c r="E128" s="13"/>
      <c r="F128" s="70"/>
      <c r="G128" s="12"/>
      <c r="H128" s="12"/>
      <c r="I128" s="12"/>
    </row>
    <row r="129" spans="2:9" x14ac:dyDescent="0.3">
      <c r="B129" s="10"/>
      <c r="C129" s="13"/>
      <c r="D129" s="13"/>
      <c r="E129" s="13"/>
      <c r="F129" s="70"/>
      <c r="G129" s="12"/>
      <c r="H129" s="12"/>
      <c r="I129" s="12"/>
    </row>
    <row r="130" spans="2:9" x14ac:dyDescent="0.3">
      <c r="B130" s="14"/>
      <c r="C130" s="15"/>
      <c r="D130" s="15"/>
      <c r="E130" s="15"/>
      <c r="F130" s="73"/>
      <c r="G130" s="16"/>
      <c r="H130" s="16"/>
      <c r="I130" s="16"/>
    </row>
    <row r="131" spans="2:9" x14ac:dyDescent="0.3">
      <c r="G131" s="17"/>
      <c r="H131" s="17"/>
      <c r="I131" s="17"/>
    </row>
    <row r="132" spans="2:9" x14ac:dyDescent="0.3">
      <c r="G132" s="17"/>
      <c r="H132" s="17"/>
      <c r="I132" s="17"/>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E3121-FE58-45E7-9DAA-F6BAE010CBD4}">
  <sheetPr>
    <tabColor theme="8" tint="0.79998168889431442"/>
  </sheetPr>
  <dimension ref="B3:U103"/>
  <sheetViews>
    <sheetView showGridLines="0" workbookViewId="0"/>
  </sheetViews>
  <sheetFormatPr defaultRowHeight="13.5" x14ac:dyDescent="0.3"/>
  <cols>
    <col min="1" max="1" width="9" style="3"/>
    <col min="2" max="2" width="20.25" style="104" customWidth="1"/>
    <col min="3" max="5" width="10.375" style="3" bestFit="1" customWidth="1"/>
    <col min="6" max="6" width="10.25" style="3" bestFit="1" customWidth="1"/>
    <col min="7" max="7" width="9.375" style="3" bestFit="1" customWidth="1"/>
    <col min="8" max="12" width="10.375" style="3" bestFit="1" customWidth="1"/>
    <col min="13" max="14" width="9" style="3"/>
    <col min="15" max="15" width="14.5" style="3" customWidth="1"/>
    <col min="16" max="25" width="9.25" style="3" bestFit="1" customWidth="1"/>
    <col min="26" max="16384" width="9" style="3"/>
  </cols>
  <sheetData>
    <row r="3" spans="2:20" x14ac:dyDescent="0.3">
      <c r="B3" s="114" t="s">
        <v>529</v>
      </c>
      <c r="O3" s="124" t="s">
        <v>530</v>
      </c>
      <c r="P3" s="125"/>
      <c r="Q3" s="125"/>
      <c r="R3" s="125"/>
      <c r="S3" s="125"/>
      <c r="T3" s="125"/>
    </row>
    <row r="4" spans="2:20" x14ac:dyDescent="0.3">
      <c r="B4" s="3"/>
      <c r="O4" s="114" t="s">
        <v>531</v>
      </c>
    </row>
    <row r="5" spans="2:20" x14ac:dyDescent="0.3">
      <c r="B5" s="3" t="s">
        <v>502</v>
      </c>
    </row>
    <row r="6" spans="2:20" ht="15" x14ac:dyDescent="0.3">
      <c r="B6" s="105" t="s">
        <v>532</v>
      </c>
      <c r="C6" s="106" t="s">
        <v>533</v>
      </c>
      <c r="D6" s="106" t="s">
        <v>534</v>
      </c>
      <c r="E6" s="106" t="s">
        <v>535</v>
      </c>
      <c r="F6" s="106" t="s">
        <v>536</v>
      </c>
      <c r="G6" s="106" t="s">
        <v>537</v>
      </c>
      <c r="H6" s="106" t="s">
        <v>538</v>
      </c>
      <c r="I6" s="106" t="s">
        <v>539</v>
      </c>
      <c r="J6" s="106" t="s">
        <v>540</v>
      </c>
      <c r="K6" s="106" t="s">
        <v>541</v>
      </c>
      <c r="L6" s="106" t="s">
        <v>542</v>
      </c>
      <c r="O6" s="115" t="s">
        <v>543</v>
      </c>
      <c r="P6" s="116" t="s">
        <v>533</v>
      </c>
      <c r="Q6" s="116" t="s">
        <v>534</v>
      </c>
    </row>
    <row r="7" spans="2:20" x14ac:dyDescent="0.3">
      <c r="B7" s="107" t="s">
        <v>544</v>
      </c>
      <c r="C7" s="108">
        <v>2679638</v>
      </c>
      <c r="D7" s="108">
        <v>3292151</v>
      </c>
      <c r="E7" s="108">
        <v>4961625</v>
      </c>
      <c r="F7" s="108">
        <v>3026099</v>
      </c>
      <c r="G7" s="108">
        <v>1180757</v>
      </c>
      <c r="H7" s="108">
        <v>4406713</v>
      </c>
      <c r="I7" s="108">
        <v>5158978</v>
      </c>
      <c r="J7" s="108">
        <v>5480024</v>
      </c>
      <c r="K7" s="108">
        <v>5870645</v>
      </c>
      <c r="L7" s="108">
        <v>6001100</v>
      </c>
      <c r="O7" s="118" t="s">
        <v>502</v>
      </c>
      <c r="P7" s="118"/>
      <c r="Q7" s="118"/>
    </row>
    <row r="8" spans="2:20" x14ac:dyDescent="0.3">
      <c r="B8" s="109" t="s">
        <v>545</v>
      </c>
      <c r="C8" s="110">
        <v>3252</v>
      </c>
      <c r="D8" s="110">
        <v>4416</v>
      </c>
      <c r="E8" s="110">
        <v>7615</v>
      </c>
      <c r="F8" s="110">
        <v>4556</v>
      </c>
      <c r="G8" s="110">
        <v>1828</v>
      </c>
      <c r="H8" s="110">
        <v>6624</v>
      </c>
      <c r="I8" s="110">
        <v>8102</v>
      </c>
      <c r="J8" s="110">
        <v>9105</v>
      </c>
      <c r="K8" s="110">
        <v>10305</v>
      </c>
      <c r="L8" s="110">
        <v>10506</v>
      </c>
      <c r="O8" s="3" t="s">
        <v>546</v>
      </c>
      <c r="P8" s="119">
        <f>D26</f>
        <v>2679638</v>
      </c>
      <c r="Q8" s="119">
        <f>E26</f>
        <v>3260715</v>
      </c>
    </row>
    <row r="9" spans="2:20" x14ac:dyDescent="0.3">
      <c r="B9" s="79" t="s">
        <v>547</v>
      </c>
      <c r="C9" s="85">
        <v>824</v>
      </c>
      <c r="D9" s="85">
        <v>746</v>
      </c>
      <c r="E9" s="85">
        <v>652</v>
      </c>
      <c r="F9" s="85">
        <v>664</v>
      </c>
      <c r="G9" s="85">
        <v>646</v>
      </c>
      <c r="H9" s="85">
        <v>665</v>
      </c>
      <c r="I9" s="85">
        <v>637</v>
      </c>
      <c r="J9" s="85">
        <v>602</v>
      </c>
      <c r="K9" s="85">
        <v>570</v>
      </c>
      <c r="L9" s="85">
        <v>571</v>
      </c>
      <c r="O9" s="120" t="s">
        <v>548</v>
      </c>
      <c r="P9" s="121">
        <f>C7</f>
        <v>2679638</v>
      </c>
      <c r="Q9" s="121">
        <f>D7</f>
        <v>3292151</v>
      </c>
    </row>
    <row r="10" spans="2:20" x14ac:dyDescent="0.3">
      <c r="B10" s="3"/>
      <c r="H10" s="74"/>
      <c r="O10" s="117" t="s">
        <v>549</v>
      </c>
      <c r="P10" s="117">
        <f>P8-P9</f>
        <v>0</v>
      </c>
      <c r="Q10" s="117">
        <f>Q8-Q9</f>
        <v>-31436</v>
      </c>
      <c r="R10" s="122" t="s">
        <v>550</v>
      </c>
    </row>
    <row r="11" spans="2:20" x14ac:dyDescent="0.3">
      <c r="B11" s="3"/>
    </row>
    <row r="12" spans="2:20" x14ac:dyDescent="0.3">
      <c r="B12" s="3"/>
      <c r="O12" s="118" t="s">
        <v>551</v>
      </c>
      <c r="P12" s="118"/>
      <c r="Q12" s="118"/>
    </row>
    <row r="13" spans="2:20" x14ac:dyDescent="0.3">
      <c r="B13" s="3" t="s">
        <v>505</v>
      </c>
      <c r="O13" s="3" t="s">
        <v>546</v>
      </c>
      <c r="P13" s="119">
        <f>D44</f>
        <v>3252</v>
      </c>
      <c r="Q13" s="119">
        <f>E44</f>
        <v>4416</v>
      </c>
    </row>
    <row r="14" spans="2:20" ht="15" x14ac:dyDescent="0.3">
      <c r="B14" s="106" t="s">
        <v>532</v>
      </c>
      <c r="C14" s="106" t="s">
        <v>533</v>
      </c>
      <c r="D14" s="106" t="s">
        <v>534</v>
      </c>
      <c r="E14" s="106" t="s">
        <v>535</v>
      </c>
      <c r="F14" s="106" t="s">
        <v>536</v>
      </c>
      <c r="G14" s="106" t="s">
        <v>537</v>
      </c>
      <c r="H14" s="106" t="s">
        <v>538</v>
      </c>
      <c r="I14" s="106" t="s">
        <v>539</v>
      </c>
      <c r="J14" s="106" t="s">
        <v>540</v>
      </c>
      <c r="K14" s="106" t="s">
        <v>541</v>
      </c>
      <c r="L14" s="106" t="s">
        <v>542</v>
      </c>
      <c r="O14" s="120" t="s">
        <v>548</v>
      </c>
      <c r="P14" s="121">
        <f>C8</f>
        <v>3252</v>
      </c>
      <c r="Q14" s="121">
        <f>D8</f>
        <v>4416</v>
      </c>
    </row>
    <row r="15" spans="2:20" x14ac:dyDescent="0.3">
      <c r="B15" s="111" t="s">
        <v>552</v>
      </c>
      <c r="C15" s="108">
        <v>1188117</v>
      </c>
      <c r="D15" s="108">
        <v>1378035</v>
      </c>
      <c r="E15" s="108">
        <v>2053302</v>
      </c>
      <c r="F15" s="108">
        <v>1242204</v>
      </c>
      <c r="G15" s="108">
        <v>533866</v>
      </c>
      <c r="H15" s="108">
        <v>1682499</v>
      </c>
      <c r="I15" s="108">
        <v>1961701</v>
      </c>
      <c r="J15" s="108">
        <v>1973671</v>
      </c>
      <c r="K15" s="108">
        <v>2146735</v>
      </c>
      <c r="L15" s="108">
        <v>2089326</v>
      </c>
      <c r="O15" s="74" t="s">
        <v>549</v>
      </c>
      <c r="P15" s="74">
        <f>P13-P14</f>
        <v>0</v>
      </c>
      <c r="Q15" s="74">
        <f>Q13-Q14</f>
        <v>0</v>
      </c>
    </row>
    <row r="16" spans="2:20" x14ac:dyDescent="0.3">
      <c r="B16" s="123" t="s">
        <v>553</v>
      </c>
      <c r="C16" s="112">
        <v>365</v>
      </c>
      <c r="D16" s="112">
        <v>312</v>
      </c>
      <c r="E16" s="112">
        <v>270</v>
      </c>
      <c r="F16" s="112">
        <v>273</v>
      </c>
      <c r="G16" s="112">
        <v>292</v>
      </c>
      <c r="H16" s="112">
        <v>254</v>
      </c>
      <c r="I16" s="112">
        <v>242</v>
      </c>
      <c r="J16" s="112">
        <v>217</v>
      </c>
      <c r="K16" s="112">
        <v>208</v>
      </c>
      <c r="L16" s="112">
        <v>199</v>
      </c>
    </row>
    <row r="17" spans="2:17" x14ac:dyDescent="0.3">
      <c r="O17" s="118" t="s">
        <v>554</v>
      </c>
      <c r="P17" s="118"/>
      <c r="Q17" s="118"/>
    </row>
    <row r="18" spans="2:17" x14ac:dyDescent="0.3">
      <c r="O18" s="3" t="s">
        <v>546</v>
      </c>
      <c r="P18" s="119">
        <f>D62</f>
        <v>824</v>
      </c>
      <c r="Q18" s="119">
        <f>E62</f>
        <v>738</v>
      </c>
    </row>
    <row r="19" spans="2:17" x14ac:dyDescent="0.3">
      <c r="O19" s="120" t="s">
        <v>548</v>
      </c>
      <c r="P19" s="121">
        <f>C9</f>
        <v>824</v>
      </c>
      <c r="Q19" s="121">
        <f>D9</f>
        <v>746</v>
      </c>
    </row>
    <row r="20" spans="2:17" x14ac:dyDescent="0.3">
      <c r="B20" s="113" t="s">
        <v>555</v>
      </c>
      <c r="O20" s="117" t="s">
        <v>549</v>
      </c>
      <c r="P20" s="117">
        <f>P18-P19</f>
        <v>0</v>
      </c>
      <c r="Q20" s="117">
        <f>Q18-Q19</f>
        <v>-8</v>
      </c>
    </row>
    <row r="22" spans="2:17" x14ac:dyDescent="0.3">
      <c r="B22" s="104" t="s">
        <v>502</v>
      </c>
      <c r="O22" s="118" t="s">
        <v>505</v>
      </c>
      <c r="P22" s="118"/>
      <c r="Q22" s="118"/>
    </row>
    <row r="23" spans="2:17" ht="15" x14ac:dyDescent="0.3">
      <c r="B23" s="103" t="s">
        <v>532</v>
      </c>
      <c r="C23" s="77" t="s">
        <v>556</v>
      </c>
      <c r="D23" s="77" t="s">
        <v>533</v>
      </c>
      <c r="E23" s="77" t="s">
        <v>534</v>
      </c>
      <c r="F23" s="77" t="s">
        <v>557</v>
      </c>
      <c r="G23" s="77" t="s">
        <v>558</v>
      </c>
      <c r="H23" s="77" t="s">
        <v>559</v>
      </c>
      <c r="I23" s="77" t="s">
        <v>538</v>
      </c>
      <c r="J23" s="77" t="s">
        <v>539</v>
      </c>
      <c r="K23" s="77" t="s">
        <v>540</v>
      </c>
      <c r="L23" s="77" t="s">
        <v>541</v>
      </c>
      <c r="O23" s="3" t="s">
        <v>546</v>
      </c>
      <c r="P23" s="119">
        <f>D77</f>
        <v>1188117</v>
      </c>
      <c r="Q23" s="119">
        <f>E77</f>
        <v>1378035</v>
      </c>
    </row>
    <row r="24" spans="2:17" x14ac:dyDescent="0.3">
      <c r="B24" s="97" t="s">
        <v>560</v>
      </c>
      <c r="C24" s="78">
        <v>9728348</v>
      </c>
      <c r="D24" s="78">
        <v>7967114</v>
      </c>
      <c r="E24" s="78">
        <v>6718458</v>
      </c>
      <c r="F24" s="78">
        <v>7099671</v>
      </c>
      <c r="G24" s="78">
        <v>2572226</v>
      </c>
      <c r="H24" s="78">
        <v>10037867</v>
      </c>
      <c r="I24" s="78">
        <v>10944729</v>
      </c>
      <c r="J24" s="78">
        <v>11790411</v>
      </c>
      <c r="K24" s="78">
        <v>11964029</v>
      </c>
      <c r="L24" s="78">
        <v>11875411</v>
      </c>
      <c r="O24" s="120" t="s">
        <v>548</v>
      </c>
      <c r="P24" s="121">
        <f>C15</f>
        <v>1188117</v>
      </c>
      <c r="Q24" s="121">
        <f>D15</f>
        <v>1378035</v>
      </c>
    </row>
    <row r="25" spans="2:17" x14ac:dyDescent="0.3">
      <c r="B25" s="98" t="s">
        <v>561</v>
      </c>
      <c r="C25" s="80">
        <v>7413294</v>
      </c>
      <c r="D25" s="80">
        <v>5287476</v>
      </c>
      <c r="E25" s="80">
        <v>3457743</v>
      </c>
      <c r="F25" s="80">
        <v>3656626</v>
      </c>
      <c r="G25" s="80">
        <v>958370</v>
      </c>
      <c r="H25" s="80">
        <v>3909648</v>
      </c>
      <c r="I25" s="80">
        <v>3966647</v>
      </c>
      <c r="J25" s="80">
        <v>3308224</v>
      </c>
      <c r="K25" s="80">
        <v>3150816</v>
      </c>
      <c r="L25" s="80">
        <v>3109126</v>
      </c>
      <c r="O25" s="74" t="s">
        <v>549</v>
      </c>
      <c r="P25" s="74">
        <f>P23-P24</f>
        <v>0</v>
      </c>
      <c r="Q25" s="74">
        <f>Q23-Q24</f>
        <v>0</v>
      </c>
    </row>
    <row r="26" spans="2:17" x14ac:dyDescent="0.3">
      <c r="B26" s="99" t="s">
        <v>562</v>
      </c>
      <c r="C26" s="82">
        <v>2315054</v>
      </c>
      <c r="D26" s="82">
        <v>2679638</v>
      </c>
      <c r="E26" s="82">
        <v>3260715</v>
      </c>
      <c r="F26" s="82">
        <v>3443045</v>
      </c>
      <c r="G26" s="82">
        <v>1613856</v>
      </c>
      <c r="H26" s="82">
        <v>6128219</v>
      </c>
      <c r="I26" s="82">
        <v>6978082</v>
      </c>
      <c r="J26" s="82">
        <v>8482186</v>
      </c>
      <c r="K26" s="82">
        <v>8813213</v>
      </c>
      <c r="L26" s="82">
        <v>8766285</v>
      </c>
    </row>
    <row r="27" spans="2:17" x14ac:dyDescent="0.3">
      <c r="B27" s="100" t="s">
        <v>563</v>
      </c>
      <c r="C27" s="84">
        <v>9073429</v>
      </c>
      <c r="D27" s="84">
        <v>9205935</v>
      </c>
      <c r="E27" s="84">
        <v>10308813</v>
      </c>
      <c r="F27" s="84">
        <v>8885753</v>
      </c>
      <c r="G27" s="84">
        <v>3778686</v>
      </c>
      <c r="H27" s="84">
        <v>13332406</v>
      </c>
      <c r="I27" s="84">
        <v>12325160</v>
      </c>
      <c r="J27" s="84">
        <v>11684341</v>
      </c>
      <c r="K27" s="84">
        <v>12752205</v>
      </c>
      <c r="L27" s="84">
        <v>12679679</v>
      </c>
      <c r="O27" s="118" t="s">
        <v>564</v>
      </c>
      <c r="P27" s="118"/>
      <c r="Q27" s="118"/>
    </row>
    <row r="28" spans="2:17" x14ac:dyDescent="0.3">
      <c r="B28" s="98" t="s">
        <v>565</v>
      </c>
      <c r="C28" s="80">
        <v>4035757</v>
      </c>
      <c r="D28" s="80">
        <v>4021699</v>
      </c>
      <c r="E28" s="80">
        <v>4302094</v>
      </c>
      <c r="F28" s="80">
        <v>3836454</v>
      </c>
      <c r="G28" s="80">
        <v>1575124</v>
      </c>
      <c r="H28" s="80">
        <v>5541553</v>
      </c>
      <c r="I28" s="80">
        <v>5201950</v>
      </c>
      <c r="J28" s="80">
        <v>5453678</v>
      </c>
      <c r="K28" s="80">
        <v>5831707</v>
      </c>
      <c r="L28" s="80">
        <v>5935806</v>
      </c>
      <c r="O28" s="3" t="s">
        <v>546</v>
      </c>
      <c r="P28" s="119">
        <f>D94</f>
        <v>365</v>
      </c>
      <c r="Q28" s="119">
        <f>E94</f>
        <v>312</v>
      </c>
    </row>
    <row r="29" spans="2:17" x14ac:dyDescent="0.3">
      <c r="B29" s="98" t="s">
        <v>566</v>
      </c>
      <c r="C29" s="80">
        <v>2836403</v>
      </c>
      <c r="D29" s="80">
        <v>2764868</v>
      </c>
      <c r="E29" s="80">
        <v>3260942</v>
      </c>
      <c r="F29" s="80">
        <v>2735446</v>
      </c>
      <c r="G29" s="80">
        <v>1250801</v>
      </c>
      <c r="H29" s="80">
        <v>4581178</v>
      </c>
      <c r="I29" s="80">
        <v>4375400</v>
      </c>
      <c r="J29" s="80">
        <v>4624279</v>
      </c>
      <c r="K29" s="80">
        <v>5326788</v>
      </c>
      <c r="L29" s="80">
        <v>5034135</v>
      </c>
      <c r="O29" s="120" t="s">
        <v>548</v>
      </c>
      <c r="P29" s="121">
        <f>C16</f>
        <v>365</v>
      </c>
      <c r="Q29" s="121">
        <f>D16</f>
        <v>312</v>
      </c>
    </row>
    <row r="30" spans="2:17" x14ac:dyDescent="0.3">
      <c r="B30" s="98" t="s">
        <v>567</v>
      </c>
      <c r="C30" s="80">
        <v>209116</v>
      </c>
      <c r="D30" s="80">
        <v>168412</v>
      </c>
      <c r="E30" s="80">
        <v>174932</v>
      </c>
      <c r="F30" s="80">
        <v>139620</v>
      </c>
      <c r="G30" s="80">
        <v>77690</v>
      </c>
      <c r="H30" s="80">
        <v>260704</v>
      </c>
      <c r="I30" s="80">
        <v>282596</v>
      </c>
      <c r="J30" s="80">
        <v>298899</v>
      </c>
      <c r="K30" s="80">
        <v>327751</v>
      </c>
      <c r="L30" s="80">
        <v>346147</v>
      </c>
      <c r="O30" s="74" t="s">
        <v>549</v>
      </c>
      <c r="P30" s="74">
        <f>P28-P29</f>
        <v>0</v>
      </c>
      <c r="Q30" s="74">
        <f>Q28-Q29</f>
        <v>0</v>
      </c>
    </row>
    <row r="31" spans="2:17" x14ac:dyDescent="0.3">
      <c r="B31" s="98" t="s">
        <v>568</v>
      </c>
      <c r="C31" s="80">
        <v>1992153</v>
      </c>
      <c r="D31" s="80">
        <v>2250957</v>
      </c>
      <c r="E31" s="80">
        <v>2570845</v>
      </c>
      <c r="F31" s="80">
        <v>2174234</v>
      </c>
      <c r="G31" s="80">
        <v>875070</v>
      </c>
      <c r="H31" s="80">
        <v>2948971</v>
      </c>
      <c r="I31" s="80">
        <v>2465214</v>
      </c>
      <c r="J31" s="80">
        <v>1307486</v>
      </c>
      <c r="K31" s="80">
        <v>1265960</v>
      </c>
      <c r="L31" s="80">
        <v>1363591</v>
      </c>
    </row>
    <row r="32" spans="2:17" x14ac:dyDescent="0.3">
      <c r="B32" s="100" t="s">
        <v>569</v>
      </c>
      <c r="C32" s="84">
        <v>5529893</v>
      </c>
      <c r="D32" s="84">
        <v>5745959</v>
      </c>
      <c r="E32" s="84">
        <v>4600597</v>
      </c>
      <c r="F32" s="84">
        <v>2383135</v>
      </c>
      <c r="G32" s="84">
        <v>1141914</v>
      </c>
      <c r="H32" s="84">
        <v>3495044</v>
      </c>
      <c r="I32" s="84">
        <v>4518073</v>
      </c>
      <c r="J32" s="84">
        <v>5067866</v>
      </c>
      <c r="K32" s="84">
        <v>5246271</v>
      </c>
      <c r="L32" s="84">
        <v>5406424</v>
      </c>
    </row>
    <row r="33" spans="2:21" x14ac:dyDescent="0.3">
      <c r="B33" s="98" t="s">
        <v>570</v>
      </c>
      <c r="C33" s="80">
        <v>2675619</v>
      </c>
      <c r="D33" s="80">
        <v>2645670</v>
      </c>
      <c r="E33" s="80">
        <v>1635817</v>
      </c>
      <c r="F33" s="80">
        <v>521058</v>
      </c>
      <c r="G33" s="80">
        <v>83414</v>
      </c>
      <c r="H33" s="80">
        <v>0</v>
      </c>
      <c r="I33" s="80">
        <v>0</v>
      </c>
      <c r="J33" s="80">
        <v>0</v>
      </c>
      <c r="K33" s="80">
        <v>0</v>
      </c>
      <c r="L33" s="80">
        <v>0</v>
      </c>
    </row>
    <row r="34" spans="2:21" x14ac:dyDescent="0.3">
      <c r="B34" s="98" t="s">
        <v>571</v>
      </c>
      <c r="C34" s="80">
        <v>1574534</v>
      </c>
      <c r="D34" s="80">
        <v>1618492</v>
      </c>
      <c r="E34" s="80">
        <v>1674001</v>
      </c>
      <c r="F34" s="80">
        <v>728602</v>
      </c>
      <c r="G34" s="80">
        <v>673349</v>
      </c>
      <c r="H34" s="80">
        <v>1836946</v>
      </c>
      <c r="I34" s="80">
        <v>2215985</v>
      </c>
      <c r="J34" s="80">
        <v>2400169</v>
      </c>
      <c r="K34" s="80">
        <v>2512999</v>
      </c>
      <c r="L34" s="80">
        <v>2630274</v>
      </c>
    </row>
    <row r="35" spans="2:21" x14ac:dyDescent="0.3">
      <c r="B35" s="101" t="s">
        <v>572</v>
      </c>
      <c r="C35" s="87">
        <v>1279739</v>
      </c>
      <c r="D35" s="87">
        <v>1481797</v>
      </c>
      <c r="E35" s="87">
        <v>1290779</v>
      </c>
      <c r="F35" s="87">
        <v>1133476</v>
      </c>
      <c r="G35" s="87">
        <v>385150</v>
      </c>
      <c r="H35" s="87">
        <v>1658097</v>
      </c>
      <c r="I35" s="87">
        <v>2302088</v>
      </c>
      <c r="J35" s="87">
        <v>2667697</v>
      </c>
      <c r="K35" s="87">
        <v>2733272</v>
      </c>
      <c r="L35" s="87">
        <v>2776150</v>
      </c>
      <c r="O35" s="124" t="s">
        <v>573</v>
      </c>
      <c r="P35" s="125"/>
      <c r="Q35" s="125"/>
      <c r="R35" s="125"/>
      <c r="S35" s="125"/>
      <c r="T35" s="125"/>
    </row>
    <row r="36" spans="2:21" x14ac:dyDescent="0.3">
      <c r="B36" s="102" t="s">
        <v>574</v>
      </c>
      <c r="C36" s="88">
        <v>24331670</v>
      </c>
      <c r="D36" s="88">
        <v>22919008</v>
      </c>
      <c r="E36" s="88">
        <v>21627867</v>
      </c>
      <c r="F36" s="88">
        <v>18368560</v>
      </c>
      <c r="G36" s="88">
        <v>7492825</v>
      </c>
      <c r="H36" s="88">
        <v>26865317</v>
      </c>
      <c r="I36" s="88">
        <v>27787962</v>
      </c>
      <c r="J36" s="88">
        <v>28542617</v>
      </c>
      <c r="K36" s="88">
        <v>29962506</v>
      </c>
      <c r="L36" s="88">
        <v>29961514</v>
      </c>
      <c r="O36" s="114" t="s">
        <v>575</v>
      </c>
    </row>
    <row r="38" spans="2:21" x14ac:dyDescent="0.3">
      <c r="O38" s="115" t="s">
        <v>543</v>
      </c>
      <c r="P38" s="116" t="s">
        <v>576</v>
      </c>
      <c r="Q38" s="116" t="s">
        <v>577</v>
      </c>
      <c r="R38" s="116" t="s">
        <v>578</v>
      </c>
      <c r="S38" s="116" t="s">
        <v>579</v>
      </c>
      <c r="T38" s="116" t="s">
        <v>580</v>
      </c>
    </row>
    <row r="39" spans="2:21" x14ac:dyDescent="0.3">
      <c r="O39" s="118" t="s">
        <v>502</v>
      </c>
      <c r="P39" s="118"/>
      <c r="Q39" s="118"/>
      <c r="R39" s="118"/>
      <c r="S39" s="118"/>
      <c r="T39" s="126"/>
    </row>
    <row r="40" spans="2:21" x14ac:dyDescent="0.3">
      <c r="B40" s="104" t="s">
        <v>551</v>
      </c>
      <c r="O40" s="3" t="s">
        <v>546</v>
      </c>
      <c r="P40" s="119">
        <f>H26</f>
        <v>6128219</v>
      </c>
      <c r="Q40" s="119">
        <f t="shared" ref="Q40:T40" si="0">I26</f>
        <v>6978082</v>
      </c>
      <c r="R40" s="119">
        <f t="shared" si="0"/>
        <v>8482186</v>
      </c>
      <c r="S40" s="119">
        <f t="shared" si="0"/>
        <v>8813213</v>
      </c>
      <c r="T40" s="119">
        <f t="shared" si="0"/>
        <v>8766285</v>
      </c>
    </row>
    <row r="41" spans="2:21" ht="15" x14ac:dyDescent="0.3">
      <c r="B41" s="103" t="s">
        <v>581</v>
      </c>
      <c r="C41" s="77" t="s">
        <v>556</v>
      </c>
      <c r="D41" s="77" t="s">
        <v>533</v>
      </c>
      <c r="E41" s="77" t="s">
        <v>534</v>
      </c>
      <c r="F41" s="77" t="s">
        <v>557</v>
      </c>
      <c r="G41" s="77" t="s">
        <v>558</v>
      </c>
      <c r="H41" s="77" t="s">
        <v>559</v>
      </c>
      <c r="I41" s="77" t="s">
        <v>538</v>
      </c>
      <c r="J41" s="77" t="s">
        <v>539</v>
      </c>
      <c r="K41" s="77" t="s">
        <v>540</v>
      </c>
      <c r="L41" s="77" t="s">
        <v>541</v>
      </c>
      <c r="O41" s="120" t="s">
        <v>548</v>
      </c>
      <c r="P41" s="121">
        <f>F7+G7</f>
        <v>4206856</v>
      </c>
      <c r="Q41" s="121">
        <f>H7</f>
        <v>4406713</v>
      </c>
      <c r="R41" s="121">
        <f t="shared" ref="R41:T41" si="1">I7</f>
        <v>5158978</v>
      </c>
      <c r="S41" s="121">
        <f t="shared" si="1"/>
        <v>5480024</v>
      </c>
      <c r="T41" s="121">
        <f t="shared" si="1"/>
        <v>5870645</v>
      </c>
    </row>
    <row r="42" spans="2:21" x14ac:dyDescent="0.3">
      <c r="B42" s="97" t="s">
        <v>560</v>
      </c>
      <c r="C42" s="89">
        <v>51966</v>
      </c>
      <c r="D42" s="78">
        <v>44833</v>
      </c>
      <c r="E42" s="78">
        <v>27712</v>
      </c>
      <c r="F42" s="78">
        <v>22439</v>
      </c>
      <c r="G42" s="78">
        <v>8925</v>
      </c>
      <c r="H42" s="78">
        <v>32228</v>
      </c>
      <c r="I42" s="78">
        <v>33408</v>
      </c>
      <c r="J42" s="78">
        <v>31708</v>
      </c>
      <c r="K42" s="78">
        <v>33164</v>
      </c>
      <c r="L42" s="78">
        <v>33535</v>
      </c>
      <c r="O42" s="117" t="s">
        <v>549</v>
      </c>
      <c r="P42" s="117">
        <f>P41-P40</f>
        <v>-1921363</v>
      </c>
      <c r="Q42" s="117">
        <f t="shared" ref="Q42:T42" si="2">Q41-Q40</f>
        <v>-2571369</v>
      </c>
      <c r="R42" s="117">
        <f t="shared" si="2"/>
        <v>-3323208</v>
      </c>
      <c r="S42" s="117">
        <f t="shared" si="2"/>
        <v>-3333189</v>
      </c>
      <c r="T42" s="117">
        <f t="shared" si="2"/>
        <v>-2895640</v>
      </c>
    </row>
    <row r="43" spans="2:21" x14ac:dyDescent="0.3">
      <c r="B43" s="98" t="s">
        <v>561</v>
      </c>
      <c r="C43" s="90">
        <v>49085</v>
      </c>
      <c r="D43" s="80">
        <v>41581</v>
      </c>
      <c r="E43" s="80">
        <v>23296</v>
      </c>
      <c r="F43" s="80">
        <v>17135</v>
      </c>
      <c r="G43" s="80">
        <v>6047</v>
      </c>
      <c r="H43" s="80">
        <v>22207</v>
      </c>
      <c r="I43" s="80">
        <v>21652</v>
      </c>
      <c r="J43" s="80">
        <v>17294</v>
      </c>
      <c r="K43" s="80">
        <v>17020</v>
      </c>
      <c r="L43" s="80">
        <v>17120</v>
      </c>
    </row>
    <row r="44" spans="2:21" x14ac:dyDescent="0.3">
      <c r="B44" s="99" t="s">
        <v>562</v>
      </c>
      <c r="C44" s="91">
        <v>2881</v>
      </c>
      <c r="D44" s="82">
        <v>3252</v>
      </c>
      <c r="E44" s="82">
        <v>4416</v>
      </c>
      <c r="F44" s="82">
        <v>5304</v>
      </c>
      <c r="G44" s="82">
        <v>2878</v>
      </c>
      <c r="H44" s="82">
        <v>10020</v>
      </c>
      <c r="I44" s="82">
        <v>11757</v>
      </c>
      <c r="J44" s="82">
        <v>14414</v>
      </c>
      <c r="K44" s="82">
        <v>16144</v>
      </c>
      <c r="L44" s="82">
        <v>16416</v>
      </c>
      <c r="O44" s="118" t="s">
        <v>551</v>
      </c>
      <c r="P44" s="118"/>
      <c r="Q44" s="118"/>
      <c r="R44" s="118"/>
      <c r="S44" s="118"/>
      <c r="T44" s="126"/>
    </row>
    <row r="45" spans="2:21" x14ac:dyDescent="0.3">
      <c r="B45" s="100" t="s">
        <v>563</v>
      </c>
      <c r="C45" s="92">
        <v>94548</v>
      </c>
      <c r="D45" s="84">
        <v>88934</v>
      </c>
      <c r="E45" s="84">
        <v>99846</v>
      </c>
      <c r="F45" s="84">
        <v>80199</v>
      </c>
      <c r="G45" s="84">
        <v>31724</v>
      </c>
      <c r="H45" s="84">
        <v>124988</v>
      </c>
      <c r="I45" s="84">
        <v>125791</v>
      </c>
      <c r="J45" s="84">
        <v>125878</v>
      </c>
      <c r="K45" s="84">
        <v>131250</v>
      </c>
      <c r="L45" s="84">
        <v>129949</v>
      </c>
      <c r="O45" s="3" t="s">
        <v>546</v>
      </c>
      <c r="P45" s="119">
        <f>H44</f>
        <v>10020</v>
      </c>
      <c r="Q45" s="119">
        <f t="shared" ref="Q45:T45" si="3">I44</f>
        <v>11757</v>
      </c>
      <c r="R45" s="119">
        <f t="shared" si="3"/>
        <v>14414</v>
      </c>
      <c r="S45" s="119">
        <f t="shared" si="3"/>
        <v>16144</v>
      </c>
      <c r="T45" s="119">
        <f t="shared" si="3"/>
        <v>16416</v>
      </c>
    </row>
    <row r="46" spans="2:21" x14ac:dyDescent="0.3">
      <c r="B46" s="98" t="s">
        <v>565</v>
      </c>
      <c r="C46" s="90">
        <v>36667</v>
      </c>
      <c r="D46" s="80">
        <v>34707</v>
      </c>
      <c r="E46" s="80">
        <v>37153</v>
      </c>
      <c r="F46" s="80">
        <v>29838</v>
      </c>
      <c r="G46" s="80">
        <v>11347</v>
      </c>
      <c r="H46" s="80">
        <v>46027</v>
      </c>
      <c r="I46" s="80">
        <v>47503</v>
      </c>
      <c r="J46" s="80">
        <v>48418</v>
      </c>
      <c r="K46" s="80">
        <v>49612</v>
      </c>
      <c r="L46" s="80">
        <v>48459</v>
      </c>
      <c r="O46" s="120" t="s">
        <v>548</v>
      </c>
      <c r="P46" s="121">
        <f>F8+G8</f>
        <v>6384</v>
      </c>
      <c r="Q46" s="121">
        <f>H8</f>
        <v>6624</v>
      </c>
      <c r="R46" s="121">
        <f t="shared" ref="R46:T46" si="4">I8</f>
        <v>8102</v>
      </c>
      <c r="S46" s="121">
        <f t="shared" si="4"/>
        <v>9105</v>
      </c>
      <c r="T46" s="121">
        <f t="shared" si="4"/>
        <v>10305</v>
      </c>
    </row>
    <row r="47" spans="2:21" x14ac:dyDescent="0.3">
      <c r="B47" s="98" t="s">
        <v>566</v>
      </c>
      <c r="C47" s="90">
        <v>30440</v>
      </c>
      <c r="D47" s="80">
        <v>28974</v>
      </c>
      <c r="E47" s="80">
        <v>35606</v>
      </c>
      <c r="F47" s="80">
        <v>29439</v>
      </c>
      <c r="G47" s="80">
        <v>12210</v>
      </c>
      <c r="H47" s="80">
        <v>49966</v>
      </c>
      <c r="I47" s="80">
        <v>52661</v>
      </c>
      <c r="J47" s="80">
        <v>55748</v>
      </c>
      <c r="K47" s="80">
        <v>59365</v>
      </c>
      <c r="L47" s="80">
        <v>59058</v>
      </c>
      <c r="O47" s="117" t="s">
        <v>549</v>
      </c>
      <c r="P47" s="117">
        <f>P46-P45</f>
        <v>-3636</v>
      </c>
      <c r="Q47" s="117">
        <f t="shared" ref="Q47" si="5">Q46-Q45</f>
        <v>-5133</v>
      </c>
      <c r="R47" s="117">
        <f t="shared" ref="R47" si="6">R46-R45</f>
        <v>-6312</v>
      </c>
      <c r="S47" s="117">
        <f t="shared" ref="S47" si="7">S46-S45</f>
        <v>-7039</v>
      </c>
      <c r="T47" s="117">
        <f t="shared" ref="T47" si="8">T46-T45</f>
        <v>-6111</v>
      </c>
      <c r="U47" s="3" t="s">
        <v>582</v>
      </c>
    </row>
    <row r="48" spans="2:21" x14ac:dyDescent="0.3">
      <c r="B48" s="98" t="s">
        <v>567</v>
      </c>
      <c r="C48" s="90">
        <v>2435</v>
      </c>
      <c r="D48" s="80">
        <v>2086</v>
      </c>
      <c r="E48" s="80">
        <v>2113</v>
      </c>
      <c r="F48" s="80">
        <v>1558</v>
      </c>
      <c r="G48" s="80">
        <v>750</v>
      </c>
      <c r="H48" s="80">
        <v>2794</v>
      </c>
      <c r="I48" s="80">
        <v>2907</v>
      </c>
      <c r="J48" s="80">
        <v>3076</v>
      </c>
      <c r="K48" s="80">
        <v>3234</v>
      </c>
      <c r="L48" s="80">
        <v>3393</v>
      </c>
      <c r="P48" s="129">
        <f>P46/P45-1</f>
        <v>-0.36287425149700603</v>
      </c>
      <c r="Q48" s="129">
        <f t="shared" ref="Q48:T48" si="9">Q46/Q45-1</f>
        <v>-0.4365909670834397</v>
      </c>
      <c r="R48" s="129">
        <f t="shared" si="9"/>
        <v>-0.43790758984320799</v>
      </c>
      <c r="S48" s="129">
        <f t="shared" si="9"/>
        <v>-0.43601337958374631</v>
      </c>
      <c r="T48" s="129">
        <f t="shared" si="9"/>
        <v>-0.37225877192982459</v>
      </c>
    </row>
    <row r="49" spans="2:21" x14ac:dyDescent="0.3">
      <c r="B49" s="98" t="s">
        <v>568</v>
      </c>
      <c r="C49" s="90">
        <v>25006</v>
      </c>
      <c r="D49" s="80">
        <v>23167</v>
      </c>
      <c r="E49" s="80">
        <v>24973</v>
      </c>
      <c r="F49" s="80">
        <v>19364</v>
      </c>
      <c r="G49" s="80">
        <v>7418</v>
      </c>
      <c r="H49" s="80">
        <v>26200</v>
      </c>
      <c r="I49" s="80">
        <v>22720</v>
      </c>
      <c r="J49" s="80">
        <v>18635</v>
      </c>
      <c r="K49" s="80">
        <v>19040</v>
      </c>
      <c r="L49" s="80">
        <v>19038</v>
      </c>
    </row>
    <row r="50" spans="2:21" x14ac:dyDescent="0.3">
      <c r="B50" s="100" t="s">
        <v>569</v>
      </c>
      <c r="C50" s="92">
        <v>102181</v>
      </c>
      <c r="D50" s="84">
        <v>92140</v>
      </c>
      <c r="E50" s="84">
        <v>75187</v>
      </c>
      <c r="F50" s="84">
        <v>39729</v>
      </c>
      <c r="G50" s="84">
        <v>22253</v>
      </c>
      <c r="H50" s="84">
        <v>62869</v>
      </c>
      <c r="I50" s="84">
        <v>81147</v>
      </c>
      <c r="J50" s="84">
        <v>93269</v>
      </c>
      <c r="K50" s="84">
        <v>101459</v>
      </c>
      <c r="L50" s="84">
        <v>107303</v>
      </c>
      <c r="O50" s="118" t="s">
        <v>554</v>
      </c>
      <c r="P50" s="118"/>
      <c r="Q50" s="118"/>
      <c r="R50" s="118"/>
      <c r="S50" s="118"/>
      <c r="T50" s="126"/>
    </row>
    <row r="51" spans="2:21" x14ac:dyDescent="0.3">
      <c r="B51" s="98" t="s">
        <v>570</v>
      </c>
      <c r="C51" s="90">
        <v>58774</v>
      </c>
      <c r="D51" s="80">
        <v>44246</v>
      </c>
      <c r="E51" s="80">
        <v>27021</v>
      </c>
      <c r="F51" s="80">
        <v>9150</v>
      </c>
      <c r="G51" s="80">
        <v>1536</v>
      </c>
      <c r="H51" s="80">
        <v>0</v>
      </c>
      <c r="I51" s="80">
        <v>0</v>
      </c>
      <c r="J51" s="80">
        <v>0</v>
      </c>
      <c r="K51" s="80">
        <v>0</v>
      </c>
      <c r="L51" s="80">
        <v>0</v>
      </c>
      <c r="O51" s="3" t="s">
        <v>546</v>
      </c>
      <c r="P51" s="119">
        <f>H62</f>
        <v>612</v>
      </c>
      <c r="Q51" s="119">
        <f>I62</f>
        <v>594</v>
      </c>
      <c r="R51" s="119">
        <f>J62</f>
        <v>588</v>
      </c>
      <c r="S51" s="119">
        <f>K62</f>
        <v>546</v>
      </c>
      <c r="T51" s="119">
        <f>L62</f>
        <v>534</v>
      </c>
    </row>
    <row r="52" spans="2:21" x14ac:dyDescent="0.3">
      <c r="B52" s="98" t="s">
        <v>571</v>
      </c>
      <c r="C52" s="90">
        <v>23666</v>
      </c>
      <c r="D52" s="80">
        <v>26108</v>
      </c>
      <c r="E52" s="80">
        <v>31912</v>
      </c>
      <c r="F52" s="80">
        <v>17065</v>
      </c>
      <c r="G52" s="80">
        <v>16335</v>
      </c>
      <c r="H52" s="80">
        <v>45900</v>
      </c>
      <c r="I52" s="80">
        <v>59570</v>
      </c>
      <c r="J52" s="80">
        <v>70160</v>
      </c>
      <c r="K52" s="80">
        <v>79430</v>
      </c>
      <c r="L52" s="80">
        <v>87542</v>
      </c>
      <c r="O52" s="120" t="s">
        <v>548</v>
      </c>
      <c r="P52" s="121">
        <f>P41/P46</f>
        <v>658.968671679198</v>
      </c>
      <c r="Q52" s="121">
        <f>H9</f>
        <v>665</v>
      </c>
      <c r="R52" s="121">
        <f>I9</f>
        <v>637</v>
      </c>
      <c r="S52" s="121">
        <f>J9</f>
        <v>602</v>
      </c>
      <c r="T52" s="121">
        <f>K9</f>
        <v>570</v>
      </c>
    </row>
    <row r="53" spans="2:21" x14ac:dyDescent="0.3">
      <c r="B53" s="101" t="s">
        <v>572</v>
      </c>
      <c r="C53" s="93">
        <v>19741</v>
      </c>
      <c r="D53" s="87">
        <v>21785</v>
      </c>
      <c r="E53" s="87">
        <v>16254</v>
      </c>
      <c r="F53" s="87">
        <v>13513</v>
      </c>
      <c r="G53" s="87">
        <v>4383</v>
      </c>
      <c r="H53" s="87">
        <v>16969</v>
      </c>
      <c r="I53" s="87">
        <v>21577</v>
      </c>
      <c r="J53" s="87">
        <v>23109</v>
      </c>
      <c r="K53" s="87">
        <v>22029</v>
      </c>
      <c r="L53" s="87">
        <v>19761</v>
      </c>
      <c r="O53" s="117" t="s">
        <v>549</v>
      </c>
      <c r="P53" s="117">
        <f>P52-P51</f>
        <v>46.968671679197996</v>
      </c>
      <c r="Q53" s="117">
        <f t="shared" ref="Q53" si="10">Q52-Q51</f>
        <v>71</v>
      </c>
      <c r="R53" s="117">
        <f t="shared" ref="R53" si="11">R52-R51</f>
        <v>49</v>
      </c>
      <c r="S53" s="117">
        <f t="shared" ref="S53" si="12">S52-S51</f>
        <v>56</v>
      </c>
      <c r="T53" s="117">
        <f t="shared" ref="T53" si="13">T52-T51</f>
        <v>36</v>
      </c>
      <c r="U53" s="3" t="s">
        <v>583</v>
      </c>
    </row>
    <row r="54" spans="2:21" x14ac:dyDescent="0.3">
      <c r="B54" s="102" t="s">
        <v>574</v>
      </c>
      <c r="C54" s="94">
        <v>248695</v>
      </c>
      <c r="D54" s="88">
        <v>225907</v>
      </c>
      <c r="E54" s="88">
        <v>202744</v>
      </c>
      <c r="F54" s="88">
        <v>142367</v>
      </c>
      <c r="G54" s="88">
        <v>62902</v>
      </c>
      <c r="H54" s="88">
        <v>220084</v>
      </c>
      <c r="I54" s="88">
        <v>240346</v>
      </c>
      <c r="J54" s="88">
        <v>250855</v>
      </c>
      <c r="K54" s="88">
        <v>265873</v>
      </c>
      <c r="L54" s="88">
        <v>270788</v>
      </c>
    </row>
    <row r="55" spans="2:21" x14ac:dyDescent="0.3">
      <c r="O55" s="3" t="s">
        <v>584</v>
      </c>
      <c r="P55" s="128">
        <f t="shared" ref="P55:T56" si="14">(P40-P45*P51)/P40</f>
        <v>-6.5614495826601493E-4</v>
      </c>
      <c r="Q55" s="128">
        <f t="shared" si="14"/>
        <v>-7.9907344167064816E-4</v>
      </c>
      <c r="R55" s="128">
        <f t="shared" si="14"/>
        <v>7.96257002617014E-4</v>
      </c>
      <c r="S55" s="128">
        <f t="shared" si="14"/>
        <v>-1.6010052179608051E-4</v>
      </c>
      <c r="T55" s="128">
        <f t="shared" si="14"/>
        <v>1.6084350440351871E-5</v>
      </c>
    </row>
    <row r="56" spans="2:21" x14ac:dyDescent="0.3">
      <c r="P56" s="128">
        <f t="shared" si="14"/>
        <v>0</v>
      </c>
      <c r="Q56" s="128">
        <f t="shared" si="14"/>
        <v>3.9780217136899999E-4</v>
      </c>
      <c r="R56" s="128">
        <f t="shared" si="14"/>
        <v>-3.8689833529043929E-4</v>
      </c>
      <c r="S56" s="128">
        <f t="shared" si="14"/>
        <v>-2.1642240982886206E-4</v>
      </c>
      <c r="T56" s="128">
        <f t="shared" si="14"/>
        <v>-5.4593660492160577E-4</v>
      </c>
    </row>
    <row r="58" spans="2:21" x14ac:dyDescent="0.3">
      <c r="B58" s="104" t="s">
        <v>585</v>
      </c>
    </row>
    <row r="59" spans="2:21" ht="15" x14ac:dyDescent="0.3">
      <c r="B59" s="103" t="s">
        <v>586</v>
      </c>
      <c r="C59" s="77" t="s">
        <v>556</v>
      </c>
      <c r="D59" s="77" t="s">
        <v>533</v>
      </c>
      <c r="E59" s="77" t="s">
        <v>534</v>
      </c>
      <c r="F59" s="77" t="s">
        <v>557</v>
      </c>
      <c r="G59" s="77" t="s">
        <v>558</v>
      </c>
      <c r="H59" s="77" t="s">
        <v>559</v>
      </c>
      <c r="I59" s="77" t="s">
        <v>538</v>
      </c>
      <c r="J59" s="77" t="s">
        <v>539</v>
      </c>
      <c r="K59" s="77" t="s">
        <v>540</v>
      </c>
      <c r="L59" s="77" t="s">
        <v>541</v>
      </c>
    </row>
    <row r="60" spans="2:21" x14ac:dyDescent="0.3">
      <c r="B60" s="97" t="s">
        <v>560</v>
      </c>
      <c r="C60" s="95"/>
      <c r="D60" s="95"/>
      <c r="E60" s="95"/>
      <c r="F60" s="95"/>
      <c r="G60" s="95"/>
      <c r="H60" s="95"/>
      <c r="I60" s="95"/>
      <c r="J60" s="95"/>
      <c r="K60" s="95"/>
      <c r="L60" s="95"/>
    </row>
    <row r="61" spans="2:21" x14ac:dyDescent="0.3">
      <c r="B61" s="98" t="s">
        <v>561</v>
      </c>
      <c r="C61" s="85">
        <v>151</v>
      </c>
      <c r="D61" s="85">
        <v>127</v>
      </c>
      <c r="E61" s="85">
        <v>148</v>
      </c>
      <c r="F61" s="85">
        <v>213</v>
      </c>
      <c r="G61" s="85">
        <v>158</v>
      </c>
      <c r="H61" s="85">
        <v>176</v>
      </c>
      <c r="I61" s="85">
        <v>183</v>
      </c>
      <c r="J61" s="85">
        <v>191</v>
      </c>
      <c r="K61" s="85">
        <v>185</v>
      </c>
      <c r="L61" s="85">
        <v>182</v>
      </c>
    </row>
    <row r="62" spans="2:21" x14ac:dyDescent="0.3">
      <c r="B62" s="99" t="s">
        <v>562</v>
      </c>
      <c r="C62" s="81">
        <v>804</v>
      </c>
      <c r="D62" s="81">
        <v>824</v>
      </c>
      <c r="E62" s="81">
        <v>738</v>
      </c>
      <c r="F62" s="81">
        <v>649</v>
      </c>
      <c r="G62" s="81">
        <v>561</v>
      </c>
      <c r="H62" s="81">
        <v>612</v>
      </c>
      <c r="I62" s="81">
        <v>594</v>
      </c>
      <c r="J62" s="81">
        <v>588</v>
      </c>
      <c r="K62" s="81">
        <v>546</v>
      </c>
      <c r="L62" s="81">
        <v>534</v>
      </c>
    </row>
    <row r="63" spans="2:21" x14ac:dyDescent="0.3">
      <c r="B63" s="100" t="s">
        <v>563</v>
      </c>
      <c r="C63" s="96"/>
      <c r="D63" s="96"/>
      <c r="E63" s="96"/>
      <c r="F63" s="96"/>
      <c r="G63" s="96"/>
      <c r="H63" s="96"/>
      <c r="I63" s="96"/>
      <c r="J63" s="96"/>
      <c r="K63" s="96"/>
      <c r="L63" s="96"/>
    </row>
    <row r="64" spans="2:21" x14ac:dyDescent="0.3">
      <c r="B64" s="98" t="s">
        <v>565</v>
      </c>
      <c r="C64" s="85">
        <v>110</v>
      </c>
      <c r="D64" s="85">
        <v>116</v>
      </c>
      <c r="E64" s="85">
        <v>116</v>
      </c>
      <c r="F64" s="85">
        <v>129</v>
      </c>
      <c r="G64" s="85">
        <v>139</v>
      </c>
      <c r="H64" s="85">
        <v>120</v>
      </c>
      <c r="I64" s="85">
        <v>110</v>
      </c>
      <c r="J64" s="85">
        <v>113</v>
      </c>
      <c r="K64" s="85">
        <v>118</v>
      </c>
      <c r="L64" s="85">
        <v>122</v>
      </c>
    </row>
    <row r="65" spans="2:12" x14ac:dyDescent="0.3">
      <c r="B65" s="98" t="s">
        <v>566</v>
      </c>
      <c r="C65" s="85">
        <v>93</v>
      </c>
      <c r="D65" s="85">
        <v>95</v>
      </c>
      <c r="E65" s="85">
        <v>92</v>
      </c>
      <c r="F65" s="85">
        <v>93</v>
      </c>
      <c r="G65" s="85">
        <v>102</v>
      </c>
      <c r="H65" s="85">
        <v>92</v>
      </c>
      <c r="I65" s="85">
        <v>83</v>
      </c>
      <c r="J65" s="85">
        <v>83</v>
      </c>
      <c r="K65" s="85">
        <v>90</v>
      </c>
      <c r="L65" s="85">
        <v>85</v>
      </c>
    </row>
    <row r="66" spans="2:12" x14ac:dyDescent="0.3">
      <c r="B66" s="98" t="s">
        <v>567</v>
      </c>
      <c r="C66" s="85">
        <v>86</v>
      </c>
      <c r="D66" s="85">
        <v>81</v>
      </c>
      <c r="E66" s="85">
        <v>83</v>
      </c>
      <c r="F66" s="85">
        <v>90</v>
      </c>
      <c r="G66" s="85">
        <v>104</v>
      </c>
      <c r="H66" s="85">
        <v>93</v>
      </c>
      <c r="I66" s="85">
        <v>97</v>
      </c>
      <c r="J66" s="85">
        <v>97</v>
      </c>
      <c r="K66" s="85">
        <v>101</v>
      </c>
      <c r="L66" s="85">
        <v>102</v>
      </c>
    </row>
    <row r="67" spans="2:12" x14ac:dyDescent="0.3">
      <c r="B67" s="98" t="s">
        <v>568</v>
      </c>
      <c r="C67" s="85">
        <v>80</v>
      </c>
      <c r="D67" s="85">
        <v>97</v>
      </c>
      <c r="E67" s="85">
        <v>103</v>
      </c>
      <c r="F67" s="85">
        <v>112</v>
      </c>
      <c r="G67" s="85">
        <v>118</v>
      </c>
      <c r="H67" s="85">
        <v>113</v>
      </c>
      <c r="I67" s="85">
        <v>109</v>
      </c>
      <c r="J67" s="85">
        <v>70</v>
      </c>
      <c r="K67" s="85">
        <v>66</v>
      </c>
      <c r="L67" s="85">
        <v>72</v>
      </c>
    </row>
    <row r="68" spans="2:12" x14ac:dyDescent="0.3">
      <c r="B68" s="100" t="s">
        <v>569</v>
      </c>
      <c r="C68" s="96"/>
      <c r="D68" s="96"/>
      <c r="E68" s="96"/>
      <c r="F68" s="96"/>
      <c r="G68" s="96"/>
      <c r="H68" s="96"/>
      <c r="I68" s="96"/>
      <c r="J68" s="96"/>
      <c r="K68" s="96"/>
      <c r="L68" s="96"/>
    </row>
    <row r="69" spans="2:12" x14ac:dyDescent="0.3">
      <c r="B69" s="98" t="s">
        <v>570</v>
      </c>
      <c r="C69" s="85">
        <v>46</v>
      </c>
      <c r="D69" s="85">
        <v>60</v>
      </c>
      <c r="E69" s="85">
        <v>61</v>
      </c>
      <c r="F69" s="85">
        <v>57</v>
      </c>
      <c r="G69" s="85">
        <v>54</v>
      </c>
      <c r="H69" s="85">
        <v>57</v>
      </c>
      <c r="I69" s="85" t="s">
        <v>587</v>
      </c>
      <c r="J69" s="85" t="s">
        <v>587</v>
      </c>
      <c r="K69" s="85" t="s">
        <v>587</v>
      </c>
      <c r="L69" s="85" t="s">
        <v>587</v>
      </c>
    </row>
    <row r="70" spans="2:12" x14ac:dyDescent="0.3">
      <c r="B70" s="98" t="s">
        <v>571</v>
      </c>
      <c r="C70" s="85">
        <v>67</v>
      </c>
      <c r="D70" s="85">
        <v>62</v>
      </c>
      <c r="E70" s="85">
        <v>52</v>
      </c>
      <c r="F70" s="85">
        <v>43</v>
      </c>
      <c r="G70" s="85">
        <v>41</v>
      </c>
      <c r="H70" s="85">
        <v>40</v>
      </c>
      <c r="I70" s="85">
        <v>37</v>
      </c>
      <c r="J70" s="85">
        <v>34</v>
      </c>
      <c r="K70" s="85">
        <v>32</v>
      </c>
      <c r="L70" s="85">
        <v>30</v>
      </c>
    </row>
    <row r="71" spans="2:12" x14ac:dyDescent="0.3">
      <c r="B71" s="98" t="s">
        <v>572</v>
      </c>
      <c r="C71" s="85">
        <v>65</v>
      </c>
      <c r="D71" s="85">
        <v>68</v>
      </c>
      <c r="E71" s="85">
        <v>79</v>
      </c>
      <c r="F71" s="85">
        <v>84</v>
      </c>
      <c r="G71" s="85">
        <v>88</v>
      </c>
      <c r="H71" s="85">
        <v>98</v>
      </c>
      <c r="I71" s="85">
        <v>107</v>
      </c>
      <c r="J71" s="85">
        <v>115</v>
      </c>
      <c r="K71" s="85">
        <v>124</v>
      </c>
      <c r="L71" s="85">
        <v>140</v>
      </c>
    </row>
    <row r="73" spans="2:12" x14ac:dyDescent="0.3">
      <c r="B73" s="104" t="s">
        <v>505</v>
      </c>
    </row>
    <row r="74" spans="2:12" ht="15" x14ac:dyDescent="0.3">
      <c r="B74" s="103" t="s">
        <v>532</v>
      </c>
      <c r="C74" s="77" t="s">
        <v>556</v>
      </c>
      <c r="D74" s="77" t="s">
        <v>533</v>
      </c>
      <c r="E74" s="77" t="s">
        <v>534</v>
      </c>
      <c r="F74" s="77" t="s">
        <v>557</v>
      </c>
      <c r="G74" s="77" t="s">
        <v>558</v>
      </c>
      <c r="H74" s="77" t="s">
        <v>559</v>
      </c>
      <c r="I74" s="77" t="s">
        <v>538</v>
      </c>
      <c r="J74" s="77" t="s">
        <v>539</v>
      </c>
      <c r="K74" s="77" t="s">
        <v>540</v>
      </c>
      <c r="L74" s="77" t="s">
        <v>541</v>
      </c>
    </row>
    <row r="75" spans="2:12" x14ac:dyDescent="0.3">
      <c r="B75" s="97" t="s">
        <v>560</v>
      </c>
      <c r="C75" s="78">
        <v>4837974</v>
      </c>
      <c r="D75" s="78">
        <v>4346412</v>
      </c>
      <c r="E75" s="78">
        <v>3255681</v>
      </c>
      <c r="F75" s="78">
        <v>2860968</v>
      </c>
      <c r="G75" s="78">
        <v>1301426</v>
      </c>
      <c r="H75" s="78">
        <v>4775541</v>
      </c>
      <c r="I75" s="78">
        <v>4980900</v>
      </c>
      <c r="J75" s="78">
        <v>5105118</v>
      </c>
      <c r="K75" s="78">
        <v>5149507</v>
      </c>
      <c r="L75" s="78">
        <v>5099599</v>
      </c>
    </row>
    <row r="76" spans="2:12" x14ac:dyDescent="0.3">
      <c r="B76" s="98" t="s">
        <v>561</v>
      </c>
      <c r="C76" s="80">
        <v>3674502</v>
      </c>
      <c r="D76" s="80">
        <v>3158295</v>
      </c>
      <c r="E76" s="80">
        <v>1877646</v>
      </c>
      <c r="F76" s="80">
        <v>1436074</v>
      </c>
      <c r="G76" s="80">
        <v>587523</v>
      </c>
      <c r="H76" s="80">
        <v>2361211</v>
      </c>
      <c r="I76" s="80">
        <v>2260203</v>
      </c>
      <c r="J76" s="80">
        <v>1927271</v>
      </c>
      <c r="K76" s="80">
        <v>1875357</v>
      </c>
      <c r="L76" s="80">
        <v>1865475</v>
      </c>
    </row>
    <row r="77" spans="2:12" x14ac:dyDescent="0.3">
      <c r="B77" s="99" t="s">
        <v>562</v>
      </c>
      <c r="C77" s="82">
        <v>1163472</v>
      </c>
      <c r="D77" s="82">
        <v>1188117</v>
      </c>
      <c r="E77" s="82">
        <v>1378035</v>
      </c>
      <c r="F77" s="82">
        <v>1424893</v>
      </c>
      <c r="G77" s="82">
        <v>713902</v>
      </c>
      <c r="H77" s="82">
        <v>2414331</v>
      </c>
      <c r="I77" s="82">
        <v>2720697</v>
      </c>
      <c r="J77" s="82">
        <v>3177847</v>
      </c>
      <c r="K77" s="82">
        <v>3274150</v>
      </c>
      <c r="L77" s="82">
        <v>3234123</v>
      </c>
    </row>
    <row r="78" spans="2:12" x14ac:dyDescent="0.3">
      <c r="B78" s="100" t="s">
        <v>563</v>
      </c>
      <c r="C78" s="84">
        <v>4892068</v>
      </c>
      <c r="D78" s="84">
        <v>5159758</v>
      </c>
      <c r="E78" s="84">
        <v>5829342</v>
      </c>
      <c r="F78" s="84">
        <v>4686465</v>
      </c>
      <c r="G78" s="84">
        <v>2049188</v>
      </c>
      <c r="H78" s="84">
        <v>7772163</v>
      </c>
      <c r="I78" s="84">
        <v>7561093</v>
      </c>
      <c r="J78" s="84">
        <v>6837522</v>
      </c>
      <c r="K78" s="84">
        <v>7447447</v>
      </c>
      <c r="L78" s="84">
        <v>7378804</v>
      </c>
    </row>
    <row r="79" spans="2:12" x14ac:dyDescent="0.3">
      <c r="B79" s="98" t="s">
        <v>565</v>
      </c>
      <c r="C79" s="80">
        <v>2143361</v>
      </c>
      <c r="D79" s="80">
        <v>2195331</v>
      </c>
      <c r="E79" s="80">
        <v>2426481</v>
      </c>
      <c r="F79" s="80">
        <v>1967761</v>
      </c>
      <c r="G79" s="80">
        <v>845355</v>
      </c>
      <c r="H79" s="80">
        <v>3242822</v>
      </c>
      <c r="I79" s="80">
        <v>3263421</v>
      </c>
      <c r="J79" s="80">
        <v>3204888</v>
      </c>
      <c r="K79" s="80">
        <v>3436389</v>
      </c>
      <c r="L79" s="80">
        <v>3482651</v>
      </c>
    </row>
    <row r="80" spans="2:12" x14ac:dyDescent="0.3">
      <c r="B80" s="98" t="s">
        <v>566</v>
      </c>
      <c r="C80" s="80">
        <v>1367057</v>
      </c>
      <c r="D80" s="80">
        <v>1315320</v>
      </c>
      <c r="E80" s="80">
        <v>1650437</v>
      </c>
      <c r="F80" s="80">
        <v>1285209</v>
      </c>
      <c r="G80" s="80">
        <v>607065</v>
      </c>
      <c r="H80" s="80">
        <v>2468881</v>
      </c>
      <c r="I80" s="80">
        <v>2546451</v>
      </c>
      <c r="J80" s="80">
        <v>2630097</v>
      </c>
      <c r="K80" s="80">
        <v>3027189</v>
      </c>
      <c r="L80" s="80">
        <v>2852522</v>
      </c>
    </row>
    <row r="81" spans="2:12" x14ac:dyDescent="0.3">
      <c r="B81" s="98" t="s">
        <v>567</v>
      </c>
      <c r="C81" s="80">
        <v>75819</v>
      </c>
      <c r="D81" s="80">
        <v>64082</v>
      </c>
      <c r="E81" s="80">
        <v>66867</v>
      </c>
      <c r="F81" s="80">
        <v>48316</v>
      </c>
      <c r="G81" s="80">
        <v>26568</v>
      </c>
      <c r="H81" s="80">
        <v>108922</v>
      </c>
      <c r="I81" s="80">
        <v>143374</v>
      </c>
      <c r="J81" s="80">
        <v>141176</v>
      </c>
      <c r="K81" s="80">
        <v>155755</v>
      </c>
      <c r="L81" s="80">
        <v>166843</v>
      </c>
    </row>
    <row r="82" spans="2:12" x14ac:dyDescent="0.3">
      <c r="B82" s="98" t="s">
        <v>568</v>
      </c>
      <c r="C82" s="80">
        <v>1305831</v>
      </c>
      <c r="D82" s="80">
        <v>1585025</v>
      </c>
      <c r="E82" s="80">
        <v>1685557</v>
      </c>
      <c r="F82" s="80">
        <v>1385180</v>
      </c>
      <c r="G82" s="80">
        <v>570199</v>
      </c>
      <c r="H82" s="80">
        <v>1951539</v>
      </c>
      <c r="I82" s="80">
        <v>1607847</v>
      </c>
      <c r="J82" s="80">
        <v>861360</v>
      </c>
      <c r="K82" s="80">
        <v>828114</v>
      </c>
      <c r="L82" s="80">
        <v>876788</v>
      </c>
    </row>
    <row r="83" spans="2:12" x14ac:dyDescent="0.3">
      <c r="B83" s="100" t="s">
        <v>569</v>
      </c>
      <c r="C83" s="84">
        <v>3634358</v>
      </c>
      <c r="D83" s="84">
        <v>3757432</v>
      </c>
      <c r="E83" s="84">
        <v>2789993</v>
      </c>
      <c r="F83" s="84">
        <v>1385407</v>
      </c>
      <c r="G83" s="84">
        <v>657100</v>
      </c>
      <c r="H83" s="84">
        <v>1931238</v>
      </c>
      <c r="I83" s="84">
        <v>2491350</v>
      </c>
      <c r="J83" s="84">
        <v>2704197</v>
      </c>
      <c r="K83" s="84">
        <v>2727938</v>
      </c>
      <c r="L83" s="84">
        <v>2857931</v>
      </c>
    </row>
    <row r="84" spans="2:12" x14ac:dyDescent="0.3">
      <c r="B84" s="98" t="s">
        <v>570</v>
      </c>
      <c r="C84" s="80">
        <v>1986563</v>
      </c>
      <c r="D84" s="80">
        <v>2048588</v>
      </c>
      <c r="E84" s="80">
        <v>1209846</v>
      </c>
      <c r="F84" s="80">
        <v>373032</v>
      </c>
      <c r="G84" s="80">
        <v>62580</v>
      </c>
      <c r="H84" s="80">
        <v>0</v>
      </c>
      <c r="I84" s="80">
        <v>0</v>
      </c>
      <c r="J84" s="80">
        <v>0</v>
      </c>
      <c r="K84" s="80">
        <v>0</v>
      </c>
      <c r="L84" s="80">
        <v>0</v>
      </c>
    </row>
    <row r="85" spans="2:12" x14ac:dyDescent="0.3">
      <c r="B85" s="98" t="s">
        <v>571</v>
      </c>
      <c r="C85" s="80">
        <v>1001111</v>
      </c>
      <c r="D85" s="80">
        <v>898313</v>
      </c>
      <c r="E85" s="80">
        <v>880415</v>
      </c>
      <c r="F85" s="80">
        <v>384957</v>
      </c>
      <c r="G85" s="80">
        <v>372025</v>
      </c>
      <c r="H85" s="80">
        <v>893499</v>
      </c>
      <c r="I85" s="80">
        <v>1126738</v>
      </c>
      <c r="J85" s="80">
        <v>1229917</v>
      </c>
      <c r="K85" s="80">
        <v>1303469</v>
      </c>
      <c r="L85" s="80">
        <v>1365106</v>
      </c>
    </row>
    <row r="86" spans="2:12" x14ac:dyDescent="0.3">
      <c r="B86" s="101" t="s">
        <v>572</v>
      </c>
      <c r="C86" s="87">
        <v>646683</v>
      </c>
      <c r="D86" s="87">
        <v>810532</v>
      </c>
      <c r="E86" s="87">
        <v>699732</v>
      </c>
      <c r="F86" s="87">
        <v>627418</v>
      </c>
      <c r="G86" s="87">
        <v>222495</v>
      </c>
      <c r="H86" s="87">
        <v>1037739</v>
      </c>
      <c r="I86" s="87">
        <v>1364612</v>
      </c>
      <c r="J86" s="87">
        <v>1474281</v>
      </c>
      <c r="K86" s="87">
        <v>1424469</v>
      </c>
      <c r="L86" s="87">
        <v>1492825</v>
      </c>
    </row>
    <row r="87" spans="2:12" x14ac:dyDescent="0.3">
      <c r="B87" s="102" t="s">
        <v>574</v>
      </c>
      <c r="C87" s="88">
        <v>13364399</v>
      </c>
      <c r="D87" s="88">
        <v>13263602</v>
      </c>
      <c r="E87" s="88">
        <v>11875015</v>
      </c>
      <c r="F87" s="88">
        <v>8932840</v>
      </c>
      <c r="G87" s="88">
        <v>4007713</v>
      </c>
      <c r="H87" s="88">
        <v>14478942</v>
      </c>
      <c r="I87" s="88">
        <v>15033343</v>
      </c>
      <c r="J87" s="88">
        <v>14646837</v>
      </c>
      <c r="K87" s="88">
        <v>15324892</v>
      </c>
      <c r="L87" s="88">
        <v>15336334</v>
      </c>
    </row>
    <row r="90" spans="2:12" x14ac:dyDescent="0.3">
      <c r="B90" s="104" t="s">
        <v>564</v>
      </c>
    </row>
    <row r="91" spans="2:12" ht="15" x14ac:dyDescent="0.3">
      <c r="B91" s="103" t="s">
        <v>586</v>
      </c>
      <c r="C91" s="77" t="s">
        <v>556</v>
      </c>
      <c r="D91" s="77" t="s">
        <v>533</v>
      </c>
      <c r="E91" s="77" t="s">
        <v>534</v>
      </c>
      <c r="F91" s="77" t="s">
        <v>557</v>
      </c>
      <c r="G91" s="77" t="s">
        <v>558</v>
      </c>
      <c r="H91" s="77" t="s">
        <v>559</v>
      </c>
      <c r="I91" s="77" t="s">
        <v>538</v>
      </c>
      <c r="J91" s="77" t="s">
        <v>539</v>
      </c>
      <c r="K91" s="77" t="s">
        <v>540</v>
      </c>
      <c r="L91" s="77" t="s">
        <v>541</v>
      </c>
    </row>
    <row r="92" spans="2:12" x14ac:dyDescent="0.3">
      <c r="B92" s="97" t="s">
        <v>560</v>
      </c>
      <c r="C92" s="95"/>
      <c r="D92" s="95"/>
      <c r="E92" s="95"/>
      <c r="F92" s="95"/>
      <c r="G92" s="95"/>
      <c r="H92" s="95"/>
      <c r="I92" s="95"/>
      <c r="J92" s="95"/>
      <c r="K92" s="95"/>
      <c r="L92" s="95"/>
    </row>
    <row r="93" spans="2:12" x14ac:dyDescent="0.3">
      <c r="B93" s="98" t="s">
        <v>561</v>
      </c>
      <c r="C93" s="85">
        <v>75</v>
      </c>
      <c r="D93" s="85">
        <v>76</v>
      </c>
      <c r="E93" s="85">
        <v>81</v>
      </c>
      <c r="F93" s="85">
        <v>84</v>
      </c>
      <c r="G93" s="85">
        <v>97</v>
      </c>
      <c r="H93" s="85">
        <v>106</v>
      </c>
      <c r="I93" s="85">
        <v>104</v>
      </c>
      <c r="J93" s="85">
        <v>111</v>
      </c>
      <c r="K93" s="85">
        <v>110</v>
      </c>
      <c r="L93" s="85">
        <v>109</v>
      </c>
    </row>
    <row r="94" spans="2:12" x14ac:dyDescent="0.3">
      <c r="B94" s="99" t="s">
        <v>562</v>
      </c>
      <c r="C94" s="81">
        <v>404</v>
      </c>
      <c r="D94" s="81">
        <v>365</v>
      </c>
      <c r="E94" s="81">
        <v>312</v>
      </c>
      <c r="F94" s="81">
        <v>269</v>
      </c>
      <c r="G94" s="81">
        <v>248</v>
      </c>
      <c r="H94" s="81">
        <v>241</v>
      </c>
      <c r="I94" s="81">
        <v>231</v>
      </c>
      <c r="J94" s="81">
        <v>220</v>
      </c>
      <c r="K94" s="81">
        <v>203</v>
      </c>
      <c r="L94" s="81">
        <v>197</v>
      </c>
    </row>
    <row r="95" spans="2:12" x14ac:dyDescent="0.3">
      <c r="B95" s="100" t="s">
        <v>563</v>
      </c>
      <c r="C95" s="96"/>
      <c r="D95" s="96"/>
      <c r="E95" s="96"/>
      <c r="F95" s="96"/>
      <c r="G95" s="96"/>
      <c r="H95" s="96"/>
      <c r="I95" s="96"/>
      <c r="J95" s="96"/>
      <c r="K95" s="96"/>
      <c r="L95" s="96"/>
    </row>
    <row r="96" spans="2:12" x14ac:dyDescent="0.3">
      <c r="B96" s="98" t="s">
        <v>565</v>
      </c>
      <c r="C96" s="85">
        <v>58</v>
      </c>
      <c r="D96" s="85">
        <v>63</v>
      </c>
      <c r="E96" s="85">
        <v>65</v>
      </c>
      <c r="F96" s="85">
        <v>66</v>
      </c>
      <c r="G96" s="85">
        <v>75</v>
      </c>
      <c r="H96" s="85">
        <v>70</v>
      </c>
      <c r="I96" s="85">
        <v>69</v>
      </c>
      <c r="J96" s="85">
        <v>66</v>
      </c>
      <c r="K96" s="85">
        <v>69</v>
      </c>
      <c r="L96" s="85">
        <v>72</v>
      </c>
    </row>
    <row r="97" spans="2:12" x14ac:dyDescent="0.3">
      <c r="B97" s="98" t="s">
        <v>566</v>
      </c>
      <c r="C97" s="85">
        <v>45</v>
      </c>
      <c r="D97" s="85">
        <v>45</v>
      </c>
      <c r="E97" s="85">
        <v>46</v>
      </c>
      <c r="F97" s="85">
        <v>44</v>
      </c>
      <c r="G97" s="85">
        <v>50</v>
      </c>
      <c r="H97" s="85">
        <v>49</v>
      </c>
      <c r="I97" s="85">
        <v>48</v>
      </c>
      <c r="J97" s="85">
        <v>47</v>
      </c>
      <c r="K97" s="85">
        <v>51</v>
      </c>
      <c r="L97" s="85">
        <v>48</v>
      </c>
    </row>
    <row r="98" spans="2:12" x14ac:dyDescent="0.3">
      <c r="B98" s="98" t="s">
        <v>567</v>
      </c>
      <c r="C98" s="85">
        <v>31</v>
      </c>
      <c r="D98" s="85">
        <v>31</v>
      </c>
      <c r="E98" s="85">
        <v>32</v>
      </c>
      <c r="F98" s="85">
        <v>31</v>
      </c>
      <c r="G98" s="85">
        <v>35</v>
      </c>
      <c r="H98" s="85">
        <v>39</v>
      </c>
      <c r="I98" s="85">
        <v>49</v>
      </c>
      <c r="J98" s="85">
        <v>46</v>
      </c>
      <c r="K98" s="85">
        <v>48</v>
      </c>
      <c r="L98" s="85">
        <v>49</v>
      </c>
    </row>
    <row r="99" spans="2:12" x14ac:dyDescent="0.3">
      <c r="B99" s="98" t="s">
        <v>568</v>
      </c>
      <c r="C99" s="85">
        <v>52</v>
      </c>
      <c r="D99" s="85">
        <v>68</v>
      </c>
      <c r="E99" s="85">
        <v>67</v>
      </c>
      <c r="F99" s="85">
        <v>72</v>
      </c>
      <c r="G99" s="85">
        <v>77</v>
      </c>
      <c r="H99" s="85">
        <v>74</v>
      </c>
      <c r="I99" s="85">
        <v>71</v>
      </c>
      <c r="J99" s="85">
        <v>46</v>
      </c>
      <c r="K99" s="85">
        <v>43</v>
      </c>
      <c r="L99" s="85">
        <v>46</v>
      </c>
    </row>
    <row r="100" spans="2:12" x14ac:dyDescent="0.3">
      <c r="B100" s="100" t="s">
        <v>569</v>
      </c>
      <c r="C100" s="96"/>
      <c r="D100" s="96"/>
      <c r="E100" s="96"/>
      <c r="F100" s="96"/>
      <c r="G100" s="96"/>
      <c r="H100" s="96"/>
      <c r="I100" s="96"/>
      <c r="J100" s="96"/>
      <c r="K100" s="96"/>
      <c r="L100" s="96"/>
    </row>
    <row r="101" spans="2:12" x14ac:dyDescent="0.3">
      <c r="B101" s="98" t="s">
        <v>570</v>
      </c>
      <c r="C101" s="85">
        <v>34</v>
      </c>
      <c r="D101" s="85">
        <v>46</v>
      </c>
      <c r="E101" s="85">
        <v>45</v>
      </c>
      <c r="F101" s="85">
        <v>41</v>
      </c>
      <c r="G101" s="85">
        <v>41</v>
      </c>
      <c r="H101" s="85">
        <v>0</v>
      </c>
      <c r="I101" s="85">
        <v>0</v>
      </c>
      <c r="J101" s="85">
        <v>0</v>
      </c>
      <c r="K101" s="85">
        <v>0</v>
      </c>
      <c r="L101" s="85">
        <v>0</v>
      </c>
    </row>
    <row r="102" spans="2:12" x14ac:dyDescent="0.3">
      <c r="B102" s="98" t="s">
        <v>571</v>
      </c>
      <c r="C102" s="85">
        <v>42</v>
      </c>
      <c r="D102" s="85">
        <v>34</v>
      </c>
      <c r="E102" s="85">
        <v>28</v>
      </c>
      <c r="F102" s="85">
        <v>23</v>
      </c>
      <c r="G102" s="85">
        <v>23</v>
      </c>
      <c r="H102" s="85">
        <v>19</v>
      </c>
      <c r="I102" s="85">
        <v>19</v>
      </c>
      <c r="J102" s="85">
        <v>18</v>
      </c>
      <c r="K102" s="85">
        <v>16</v>
      </c>
      <c r="L102" s="85">
        <v>16</v>
      </c>
    </row>
    <row r="103" spans="2:12" x14ac:dyDescent="0.3">
      <c r="B103" s="98" t="s">
        <v>572</v>
      </c>
      <c r="C103" s="85">
        <v>33</v>
      </c>
      <c r="D103" s="85">
        <v>37</v>
      </c>
      <c r="E103" s="85">
        <v>43</v>
      </c>
      <c r="F103" s="85">
        <v>46</v>
      </c>
      <c r="G103" s="85">
        <v>51</v>
      </c>
      <c r="H103" s="85">
        <v>61</v>
      </c>
      <c r="I103" s="85">
        <v>63</v>
      </c>
      <c r="J103" s="85">
        <v>64</v>
      </c>
      <c r="K103" s="85">
        <v>65</v>
      </c>
      <c r="L103" s="85">
        <v>76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2BFDA-11F6-4FD9-AD34-857C0A095DC4}">
  <sheetPr>
    <tabColor theme="8" tint="0.79998168889431442"/>
  </sheetPr>
  <dimension ref="B3:N71"/>
  <sheetViews>
    <sheetView showGridLines="0" workbookViewId="0">
      <selection activeCell="E7" sqref="E7"/>
    </sheetView>
  </sheetViews>
  <sheetFormatPr defaultColWidth="11.625" defaultRowHeight="13.5" x14ac:dyDescent="0.3"/>
  <cols>
    <col min="1" max="1" width="9" style="3" customWidth="1"/>
    <col min="2" max="2" width="28.25" style="3" customWidth="1"/>
    <col min="3" max="16384" width="11.625" style="3"/>
  </cols>
  <sheetData>
    <row r="3" spans="2:14" x14ac:dyDescent="0.3">
      <c r="B3" s="114" t="s">
        <v>588</v>
      </c>
      <c r="G3" s="155" t="s">
        <v>589</v>
      </c>
      <c r="H3" s="155" t="s">
        <v>589</v>
      </c>
      <c r="I3" s="155" t="s">
        <v>589</v>
      </c>
      <c r="J3" s="155" t="s">
        <v>589</v>
      </c>
      <c r="K3" s="155" t="s">
        <v>589</v>
      </c>
      <c r="L3" s="155" t="s">
        <v>589</v>
      </c>
      <c r="M3" s="155" t="s">
        <v>589</v>
      </c>
    </row>
    <row r="4" spans="2:14" x14ac:dyDescent="0.3">
      <c r="B4" s="142" t="s">
        <v>461</v>
      </c>
      <c r="C4" s="142">
        <v>2019</v>
      </c>
      <c r="D4" s="142">
        <v>2020</v>
      </c>
      <c r="E4" s="142">
        <v>2021</v>
      </c>
      <c r="F4" s="142">
        <v>2022.09</v>
      </c>
      <c r="G4" s="142" t="s">
        <v>590</v>
      </c>
      <c r="H4" s="142">
        <v>2022</v>
      </c>
      <c r="I4" s="142">
        <v>2023</v>
      </c>
      <c r="J4" s="142">
        <v>2024</v>
      </c>
      <c r="K4" s="142">
        <v>2025</v>
      </c>
      <c r="L4" s="142">
        <v>2026</v>
      </c>
      <c r="M4" s="142">
        <v>2027</v>
      </c>
    </row>
    <row r="5" spans="2:14" x14ac:dyDescent="0.3">
      <c r="B5" s="118" t="s">
        <v>591</v>
      </c>
      <c r="C5" s="145" t="s">
        <v>469</v>
      </c>
      <c r="D5" s="145" t="s">
        <v>469</v>
      </c>
      <c r="E5" s="145" t="s">
        <v>469</v>
      </c>
      <c r="F5" s="146">
        <f>F6+F7</f>
        <v>7457697</v>
      </c>
      <c r="G5" s="145" t="s">
        <v>469</v>
      </c>
      <c r="H5" s="146">
        <f t="shared" ref="H5:M5" si="0">H6+H7</f>
        <v>7179211</v>
      </c>
      <c r="I5" s="146">
        <f t="shared" si="0"/>
        <v>5760834</v>
      </c>
      <c r="J5" s="146">
        <f t="shared" si="0"/>
        <v>4454077</v>
      </c>
      <c r="K5" s="146">
        <f t="shared" si="0"/>
        <v>3762793</v>
      </c>
      <c r="L5" s="146">
        <f t="shared" si="0"/>
        <v>3472406</v>
      </c>
      <c r="M5" s="146">
        <f t="shared" si="0"/>
        <v>3266012</v>
      </c>
      <c r="N5" s="129">
        <f>M5/F5</f>
        <v>0.43793841449981141</v>
      </c>
    </row>
    <row r="6" spans="2:14" x14ac:dyDescent="0.3">
      <c r="B6" s="3" t="s">
        <v>592</v>
      </c>
      <c r="C6" s="147" t="s">
        <v>432</v>
      </c>
      <c r="D6" s="147" t="s">
        <v>432</v>
      </c>
      <c r="E6" s="147" t="s">
        <v>432</v>
      </c>
      <c r="F6" s="147">
        <f>E59</f>
        <v>7049773</v>
      </c>
      <c r="G6" s="147" t="s">
        <v>469</v>
      </c>
      <c r="H6" s="147">
        <f>F6-G10+G14</f>
        <v>6799441</v>
      </c>
      <c r="I6" s="147">
        <f>H6-I10+I14</f>
        <v>5485810</v>
      </c>
      <c r="J6" s="147">
        <f t="shared" ref="J6:M6" si="1">I6-J10+J14</f>
        <v>4200345</v>
      </c>
      <c r="K6" s="147">
        <f t="shared" si="1"/>
        <v>3511418</v>
      </c>
      <c r="L6" s="147">
        <f t="shared" si="1"/>
        <v>3222523</v>
      </c>
      <c r="M6" s="147">
        <f t="shared" si="1"/>
        <v>3017169</v>
      </c>
    </row>
    <row r="7" spans="2:14" x14ac:dyDescent="0.3">
      <c r="B7" s="120" t="s">
        <v>593</v>
      </c>
      <c r="C7" s="148" t="s">
        <v>432</v>
      </c>
      <c r="D7" s="148" t="s">
        <v>432</v>
      </c>
      <c r="E7" s="148" t="s">
        <v>432</v>
      </c>
      <c r="F7" s="148">
        <f>E60</f>
        <v>407924</v>
      </c>
      <c r="G7" s="148" t="s">
        <v>469</v>
      </c>
      <c r="H7" s="148">
        <f>F7-G11+G15</f>
        <v>379770</v>
      </c>
      <c r="I7" s="148">
        <f>H7-I11+I15</f>
        <v>275024</v>
      </c>
      <c r="J7" s="148">
        <f t="shared" ref="J7:M7" si="2">I7-J11+J15</f>
        <v>253732</v>
      </c>
      <c r="K7" s="148">
        <f t="shared" si="2"/>
        <v>251375</v>
      </c>
      <c r="L7" s="148">
        <f t="shared" si="2"/>
        <v>249883</v>
      </c>
      <c r="M7" s="148">
        <f t="shared" si="2"/>
        <v>248843</v>
      </c>
    </row>
    <row r="8" spans="2:14" x14ac:dyDescent="0.3">
      <c r="B8" s="120"/>
      <c r="C8" s="149"/>
      <c r="D8" s="149"/>
      <c r="E8" s="149"/>
      <c r="F8" s="149"/>
      <c r="G8" s="149"/>
      <c r="H8" s="149"/>
      <c r="I8" s="149"/>
      <c r="J8" s="149"/>
      <c r="K8" s="149"/>
      <c r="L8" s="149"/>
      <c r="M8" s="149"/>
    </row>
    <row r="9" spans="2:14" x14ac:dyDescent="0.3">
      <c r="B9" s="118" t="s">
        <v>594</v>
      </c>
      <c r="C9" s="145">
        <v>558027</v>
      </c>
      <c r="D9" s="145">
        <v>958820</v>
      </c>
      <c r="E9" s="145">
        <v>1501849</v>
      </c>
      <c r="F9" s="146">
        <v>1292335</v>
      </c>
      <c r="G9" s="145">
        <f>G10+G11</f>
        <v>419216</v>
      </c>
      <c r="H9" s="146">
        <f>F9+G9</f>
        <v>1711551</v>
      </c>
      <c r="I9" s="146">
        <f t="shared" ref="I9:M9" si="3">I10+I11</f>
        <v>1705302</v>
      </c>
      <c r="J9" s="146">
        <f t="shared" si="3"/>
        <v>1595189</v>
      </c>
      <c r="K9" s="146">
        <f t="shared" si="3"/>
        <v>1176371</v>
      </c>
      <c r="L9" s="146">
        <f t="shared" si="3"/>
        <v>629552</v>
      </c>
      <c r="M9" s="146">
        <f t="shared" si="3"/>
        <v>491027</v>
      </c>
      <c r="N9" s="154" t="s">
        <v>595</v>
      </c>
    </row>
    <row r="10" spans="2:14" x14ac:dyDescent="0.3">
      <c r="B10" s="3" t="s">
        <v>592</v>
      </c>
      <c r="C10" s="147" t="s">
        <v>432</v>
      </c>
      <c r="D10" s="147" t="s">
        <v>432</v>
      </c>
      <c r="E10" s="147" t="s">
        <v>432</v>
      </c>
      <c r="F10" s="147" t="s">
        <v>432</v>
      </c>
      <c r="G10" s="147">
        <f>C40</f>
        <v>363527</v>
      </c>
      <c r="H10" s="147" t="s">
        <v>432</v>
      </c>
      <c r="I10" s="147">
        <f>D40</f>
        <v>1489166</v>
      </c>
      <c r="J10" s="147">
        <f>E40</f>
        <v>1454167</v>
      </c>
      <c r="K10" s="147">
        <f>F40</f>
        <v>1050719</v>
      </c>
      <c r="L10" s="147">
        <f>G40</f>
        <v>525711</v>
      </c>
      <c r="M10" s="147">
        <f>H40</f>
        <v>383898</v>
      </c>
    </row>
    <row r="11" spans="2:14" x14ac:dyDescent="0.3">
      <c r="B11" s="120" t="s">
        <v>593</v>
      </c>
      <c r="C11" s="148" t="s">
        <v>432</v>
      </c>
      <c r="D11" s="148" t="s">
        <v>432</v>
      </c>
      <c r="E11" s="148" t="s">
        <v>432</v>
      </c>
      <c r="F11" s="148" t="s">
        <v>432</v>
      </c>
      <c r="G11" s="148">
        <f>C45</f>
        <v>55689</v>
      </c>
      <c r="H11" s="148" t="s">
        <v>432</v>
      </c>
      <c r="I11" s="148">
        <f>D45</f>
        <v>216136</v>
      </c>
      <c r="J11" s="148">
        <f>E45</f>
        <v>141022</v>
      </c>
      <c r="K11" s="148">
        <f>F45</f>
        <v>125652</v>
      </c>
      <c r="L11" s="148">
        <f>G45</f>
        <v>103841</v>
      </c>
      <c r="M11" s="148">
        <f>H45</f>
        <v>107129</v>
      </c>
    </row>
    <row r="12" spans="2:14" x14ac:dyDescent="0.3">
      <c r="C12" s="74"/>
      <c r="D12" s="74"/>
      <c r="E12" s="74"/>
      <c r="F12" s="74"/>
      <c r="G12" s="74"/>
      <c r="H12" s="74"/>
      <c r="I12" s="74"/>
      <c r="J12" s="74"/>
      <c r="K12" s="74"/>
      <c r="L12" s="74"/>
      <c r="M12" s="74"/>
    </row>
    <row r="13" spans="2:14" x14ac:dyDescent="0.3">
      <c r="B13" s="118" t="s">
        <v>596</v>
      </c>
      <c r="C13" s="150"/>
      <c r="D13" s="150"/>
      <c r="E13" s="150"/>
      <c r="F13" s="151"/>
      <c r="G13" s="145">
        <f>G14+G15</f>
        <v>140730</v>
      </c>
      <c r="H13" s="151"/>
      <c r="I13" s="146">
        <f t="shared" ref="I13:M13" si="4">I14+I15</f>
        <v>286925</v>
      </c>
      <c r="J13" s="146">
        <f t="shared" si="4"/>
        <v>288432</v>
      </c>
      <c r="K13" s="146">
        <f t="shared" si="4"/>
        <v>485087</v>
      </c>
      <c r="L13" s="146">
        <f t="shared" si="4"/>
        <v>339165</v>
      </c>
      <c r="M13" s="146">
        <f t="shared" si="4"/>
        <v>284633</v>
      </c>
    </row>
    <row r="14" spans="2:14" x14ac:dyDescent="0.3">
      <c r="B14" s="3" t="s">
        <v>592</v>
      </c>
      <c r="C14" s="152"/>
      <c r="D14" s="152"/>
      <c r="E14" s="152"/>
      <c r="F14" s="152"/>
      <c r="G14" s="147">
        <f>C28</f>
        <v>113195</v>
      </c>
      <c r="H14" s="152"/>
      <c r="I14" s="147">
        <f>D28</f>
        <v>175535</v>
      </c>
      <c r="J14" s="147">
        <f>E28</f>
        <v>168702</v>
      </c>
      <c r="K14" s="147">
        <f>F28</f>
        <v>361792</v>
      </c>
      <c r="L14" s="147">
        <f>G28</f>
        <v>236816</v>
      </c>
      <c r="M14" s="147">
        <f>H28</f>
        <v>178544</v>
      </c>
    </row>
    <row r="15" spans="2:14" x14ac:dyDescent="0.3">
      <c r="B15" s="120" t="s">
        <v>593</v>
      </c>
      <c r="C15" s="153"/>
      <c r="D15" s="153"/>
      <c r="E15" s="153"/>
      <c r="F15" s="153"/>
      <c r="G15" s="148">
        <f>C32</f>
        <v>27535</v>
      </c>
      <c r="H15" s="153"/>
      <c r="I15" s="148">
        <f>D32</f>
        <v>111390</v>
      </c>
      <c r="J15" s="148">
        <f>E32</f>
        <v>119730</v>
      </c>
      <c r="K15" s="148">
        <f>F32</f>
        <v>123295</v>
      </c>
      <c r="L15" s="148">
        <f>G32</f>
        <v>102349</v>
      </c>
      <c r="M15" s="148">
        <f>H32</f>
        <v>106089</v>
      </c>
    </row>
    <row r="17" spans="2:13" x14ac:dyDescent="0.3">
      <c r="B17" s="122" t="s">
        <v>597</v>
      </c>
      <c r="C17" s="114"/>
      <c r="D17" s="114"/>
      <c r="E17" s="114"/>
      <c r="F17" s="114"/>
      <c r="G17" s="129">
        <f>G13/G9</f>
        <v>0.33569806495935267</v>
      </c>
      <c r="H17" s="129"/>
      <c r="I17" s="129">
        <f t="shared" ref="I17:M17" si="5">I13/I9</f>
        <v>0.16825465518717506</v>
      </c>
      <c r="J17" s="129">
        <f t="shared" si="5"/>
        <v>0.18081368414651805</v>
      </c>
      <c r="K17" s="129">
        <f t="shared" si="5"/>
        <v>0.41235885617717538</v>
      </c>
      <c r="L17" s="129">
        <f t="shared" si="5"/>
        <v>0.53874024703281065</v>
      </c>
      <c r="M17" s="129">
        <f t="shared" si="5"/>
        <v>0.57966873512047201</v>
      </c>
    </row>
    <row r="19" spans="2:13" x14ac:dyDescent="0.3">
      <c r="B19" s="114" t="s">
        <v>598</v>
      </c>
      <c r="C19" s="143">
        <f>'대형OLED_#5'!C8</f>
        <v>3252</v>
      </c>
      <c r="D19" s="143">
        <f>'대형OLED_#5'!D8</f>
        <v>4416</v>
      </c>
      <c r="E19" s="143">
        <f>'대형OLED_#5'!E8</f>
        <v>7615</v>
      </c>
      <c r="F19" s="143">
        <f>'대형OLED_#5'!F8</f>
        <v>4556</v>
      </c>
      <c r="G19" s="143">
        <f>'대형OLED_#5'!G8</f>
        <v>1828</v>
      </c>
      <c r="H19" s="143">
        <f>F19+G19</f>
        <v>6384</v>
      </c>
      <c r="I19" s="143">
        <f>'대형OLED_#5'!H8</f>
        <v>6624</v>
      </c>
      <c r="J19" s="143">
        <f>'대형OLED_#5'!I8</f>
        <v>8102</v>
      </c>
      <c r="K19" s="143">
        <f>'대형OLED_#5'!J8</f>
        <v>9105</v>
      </c>
      <c r="L19" s="143">
        <f>'대형OLED_#5'!K8</f>
        <v>10305</v>
      </c>
      <c r="M19" s="143">
        <f>'대형OLED_#5'!L8</f>
        <v>10506</v>
      </c>
    </row>
    <row r="21" spans="2:13" x14ac:dyDescent="0.3">
      <c r="B21" s="156" t="s">
        <v>599</v>
      </c>
      <c r="C21" s="157">
        <f>C9/C19</f>
        <v>171.59501845018451</v>
      </c>
      <c r="D21" s="157">
        <f t="shared" ref="D21:M21" si="6">D9/D19</f>
        <v>217.12409420289856</v>
      </c>
      <c r="E21" s="157">
        <f t="shared" si="6"/>
        <v>197.22245567957978</v>
      </c>
      <c r="F21" s="157">
        <f t="shared" si="6"/>
        <v>283.65561896400351</v>
      </c>
      <c r="G21" s="157">
        <f t="shared" si="6"/>
        <v>229.33041575492342</v>
      </c>
      <c r="H21" s="157">
        <f t="shared" si="6"/>
        <v>268.10009398496243</v>
      </c>
      <c r="I21" s="157">
        <f t="shared" si="6"/>
        <v>257.44293478260869</v>
      </c>
      <c r="J21" s="157">
        <f t="shared" si="6"/>
        <v>196.88829918538633</v>
      </c>
      <c r="K21" s="157">
        <f t="shared" si="6"/>
        <v>129.20054914881933</v>
      </c>
      <c r="L21" s="157">
        <f t="shared" si="6"/>
        <v>61.091897137311982</v>
      </c>
      <c r="M21" s="157">
        <f t="shared" si="6"/>
        <v>46.737768893965352</v>
      </c>
    </row>
    <row r="22" spans="2:13" x14ac:dyDescent="0.3">
      <c r="B22" s="114" t="s">
        <v>600</v>
      </c>
      <c r="E22" s="127">
        <f>E19/C19-1</f>
        <v>1.3416359163591638</v>
      </c>
    </row>
    <row r="23" spans="2:13" x14ac:dyDescent="0.3">
      <c r="E23" s="127">
        <f>E9/C9-1</f>
        <v>1.691355436206492</v>
      </c>
    </row>
    <row r="26" spans="2:13" x14ac:dyDescent="0.3">
      <c r="B26" s="114" t="s">
        <v>601</v>
      </c>
    </row>
    <row r="27" spans="2:13" x14ac:dyDescent="0.3">
      <c r="B27" s="130" t="s">
        <v>602</v>
      </c>
      <c r="C27" s="131" t="s">
        <v>537</v>
      </c>
      <c r="D27" s="132" t="s">
        <v>538</v>
      </c>
      <c r="E27" s="131" t="s">
        <v>539</v>
      </c>
      <c r="F27" s="131" t="s">
        <v>540</v>
      </c>
      <c r="G27" s="131" t="s">
        <v>541</v>
      </c>
      <c r="H27" s="131" t="s">
        <v>542</v>
      </c>
    </row>
    <row r="28" spans="2:13" x14ac:dyDescent="0.3">
      <c r="B28" s="83" t="s">
        <v>603</v>
      </c>
      <c r="C28" s="84">
        <v>113195</v>
      </c>
      <c r="D28" s="92">
        <v>175535</v>
      </c>
      <c r="E28" s="84">
        <v>168702</v>
      </c>
      <c r="F28" s="84">
        <v>361792</v>
      </c>
      <c r="G28" s="84">
        <v>236816</v>
      </c>
      <c r="H28" s="84">
        <v>178544</v>
      </c>
    </row>
    <row r="29" spans="2:13" x14ac:dyDescent="0.3">
      <c r="B29" s="79" t="s">
        <v>604</v>
      </c>
      <c r="C29" s="80">
        <v>82464</v>
      </c>
      <c r="D29" s="90">
        <v>45300</v>
      </c>
      <c r="E29" s="80">
        <v>2059</v>
      </c>
      <c r="F29" s="80">
        <v>87342</v>
      </c>
      <c r="G29" s="85">
        <v>0</v>
      </c>
      <c r="H29" s="85">
        <v>0</v>
      </c>
    </row>
    <row r="30" spans="2:13" x14ac:dyDescent="0.3">
      <c r="B30" s="79" t="s">
        <v>605</v>
      </c>
      <c r="C30" s="80">
        <v>30731</v>
      </c>
      <c r="D30" s="90">
        <v>116445</v>
      </c>
      <c r="E30" s="80">
        <v>148408</v>
      </c>
      <c r="F30" s="80">
        <v>254713</v>
      </c>
      <c r="G30" s="80">
        <v>216976</v>
      </c>
      <c r="H30" s="80">
        <v>158695</v>
      </c>
    </row>
    <row r="31" spans="2:13" x14ac:dyDescent="0.3">
      <c r="B31" s="79" t="s">
        <v>606</v>
      </c>
      <c r="C31" s="133">
        <v>0</v>
      </c>
      <c r="D31" s="90">
        <v>13789</v>
      </c>
      <c r="E31" s="80">
        <v>18235</v>
      </c>
      <c r="F31" s="80">
        <v>19737</v>
      </c>
      <c r="G31" s="80">
        <v>19841</v>
      </c>
      <c r="H31" s="80">
        <v>19850</v>
      </c>
    </row>
    <row r="32" spans="2:13" x14ac:dyDescent="0.3">
      <c r="B32" s="83" t="s">
        <v>607</v>
      </c>
      <c r="C32" s="84">
        <v>27535</v>
      </c>
      <c r="D32" s="92">
        <v>111390</v>
      </c>
      <c r="E32" s="84">
        <v>119730</v>
      </c>
      <c r="F32" s="84">
        <v>123295</v>
      </c>
      <c r="G32" s="84">
        <v>102349</v>
      </c>
      <c r="H32" s="84">
        <v>106089</v>
      </c>
    </row>
    <row r="33" spans="2:8" x14ac:dyDescent="0.3">
      <c r="B33" s="79" t="s">
        <v>608</v>
      </c>
      <c r="C33" s="80">
        <v>15683</v>
      </c>
      <c r="D33" s="90">
        <v>61464</v>
      </c>
      <c r="E33" s="80">
        <v>63191</v>
      </c>
      <c r="F33" s="80">
        <v>65776</v>
      </c>
      <c r="G33" s="80">
        <v>66967</v>
      </c>
      <c r="H33" s="80">
        <v>69160</v>
      </c>
    </row>
    <row r="34" spans="2:8" x14ac:dyDescent="0.3">
      <c r="B34" s="79" t="s">
        <v>609</v>
      </c>
      <c r="C34" s="80">
        <v>11851</v>
      </c>
      <c r="D34" s="90">
        <v>49926</v>
      </c>
      <c r="E34" s="80">
        <v>56539</v>
      </c>
      <c r="F34" s="80">
        <v>57519</v>
      </c>
      <c r="G34" s="80">
        <v>35382</v>
      </c>
      <c r="H34" s="80">
        <v>36929</v>
      </c>
    </row>
    <row r="35" spans="2:8" x14ac:dyDescent="0.3">
      <c r="B35" s="134" t="s">
        <v>574</v>
      </c>
      <c r="C35" s="135">
        <v>140730</v>
      </c>
      <c r="D35" s="136">
        <v>286925</v>
      </c>
      <c r="E35" s="135">
        <v>288432</v>
      </c>
      <c r="F35" s="135">
        <v>485087</v>
      </c>
      <c r="G35" s="135">
        <v>339165</v>
      </c>
      <c r="H35" s="135">
        <v>284633</v>
      </c>
    </row>
    <row r="39" spans="2:8" x14ac:dyDescent="0.3">
      <c r="B39" s="130" t="s">
        <v>602</v>
      </c>
      <c r="C39" s="131" t="s">
        <v>537</v>
      </c>
      <c r="D39" s="131" t="s">
        <v>538</v>
      </c>
      <c r="E39" s="131" t="s">
        <v>539</v>
      </c>
      <c r="F39" s="131" t="s">
        <v>540</v>
      </c>
      <c r="G39" s="132" t="s">
        <v>541</v>
      </c>
      <c r="H39" s="131" t="s">
        <v>542</v>
      </c>
    </row>
    <row r="40" spans="2:8" x14ac:dyDescent="0.3">
      <c r="B40" s="83" t="s">
        <v>610</v>
      </c>
      <c r="C40" s="84">
        <v>363527</v>
      </c>
      <c r="D40" s="84">
        <v>1489166</v>
      </c>
      <c r="E40" s="84">
        <v>1454167</v>
      </c>
      <c r="F40" s="84">
        <v>1050719</v>
      </c>
      <c r="G40" s="92">
        <v>525711</v>
      </c>
      <c r="H40" s="84">
        <v>383898</v>
      </c>
    </row>
    <row r="41" spans="2:8" x14ac:dyDescent="0.3">
      <c r="B41" s="79" t="s">
        <v>611</v>
      </c>
      <c r="C41" s="85">
        <v>512</v>
      </c>
      <c r="D41" s="80">
        <v>22074</v>
      </c>
      <c r="E41" s="80">
        <v>26311</v>
      </c>
      <c r="F41" s="80">
        <v>39610</v>
      </c>
      <c r="G41" s="90">
        <v>43984</v>
      </c>
      <c r="H41" s="80">
        <v>43147</v>
      </c>
    </row>
    <row r="42" spans="2:8" x14ac:dyDescent="0.3">
      <c r="B42" s="79" t="s">
        <v>612</v>
      </c>
      <c r="C42" s="80">
        <v>1870</v>
      </c>
      <c r="D42" s="80">
        <v>35335</v>
      </c>
      <c r="E42" s="80">
        <v>69709</v>
      </c>
      <c r="F42" s="80">
        <v>96811</v>
      </c>
      <c r="G42" s="90">
        <v>139067</v>
      </c>
      <c r="H42" s="80">
        <v>181283</v>
      </c>
    </row>
    <row r="43" spans="2:8" x14ac:dyDescent="0.3">
      <c r="B43" s="79" t="s">
        <v>613</v>
      </c>
      <c r="C43" s="80">
        <v>356356</v>
      </c>
      <c r="D43" s="80">
        <v>1412605</v>
      </c>
      <c r="E43" s="80">
        <v>1338994</v>
      </c>
      <c r="F43" s="80">
        <v>895146</v>
      </c>
      <c r="G43" s="90">
        <v>323508</v>
      </c>
      <c r="H43" s="80">
        <v>140316</v>
      </c>
    </row>
    <row r="44" spans="2:8" x14ac:dyDescent="0.3">
      <c r="B44" s="79" t="s">
        <v>614</v>
      </c>
      <c r="C44" s="80">
        <v>4788</v>
      </c>
      <c r="D44" s="80">
        <v>19152</v>
      </c>
      <c r="E44" s="80">
        <v>19152</v>
      </c>
      <c r="F44" s="80">
        <v>19152</v>
      </c>
      <c r="G44" s="90">
        <v>19152</v>
      </c>
      <c r="H44" s="80">
        <v>19152</v>
      </c>
    </row>
    <row r="45" spans="2:8" x14ac:dyDescent="0.3">
      <c r="B45" s="83" t="s">
        <v>615</v>
      </c>
      <c r="C45" s="84">
        <v>55689</v>
      </c>
      <c r="D45" s="84">
        <v>216136</v>
      </c>
      <c r="E45" s="84">
        <v>141022</v>
      </c>
      <c r="F45" s="84">
        <v>125652</v>
      </c>
      <c r="G45" s="92">
        <v>103841</v>
      </c>
      <c r="H45" s="84">
        <v>107129</v>
      </c>
    </row>
    <row r="46" spans="2:8" x14ac:dyDescent="0.3">
      <c r="B46" s="134" t="s">
        <v>574</v>
      </c>
      <c r="C46" s="135">
        <v>419215</v>
      </c>
      <c r="D46" s="135">
        <v>1705301</v>
      </c>
      <c r="E46" s="135">
        <v>1595189</v>
      </c>
      <c r="F46" s="135">
        <v>1176372</v>
      </c>
      <c r="G46" s="136">
        <v>629553</v>
      </c>
      <c r="H46" s="135">
        <v>491028</v>
      </c>
    </row>
    <row r="47" spans="2:8" x14ac:dyDescent="0.3">
      <c r="B47" s="96"/>
      <c r="C47" s="96"/>
      <c r="D47" s="96"/>
      <c r="E47" s="96"/>
      <c r="F47" s="96"/>
      <c r="G47" s="96"/>
      <c r="H47" s="96"/>
    </row>
    <row r="48" spans="2:8" x14ac:dyDescent="0.3">
      <c r="B48" s="79" t="s">
        <v>616</v>
      </c>
      <c r="C48" s="80">
        <v>370723</v>
      </c>
      <c r="D48" s="80">
        <v>1508043</v>
      </c>
      <c r="E48" s="80">
        <v>1410668</v>
      </c>
      <c r="F48" s="80">
        <v>1040297</v>
      </c>
      <c r="G48" s="90">
        <v>556730</v>
      </c>
      <c r="H48" s="80">
        <v>434229</v>
      </c>
    </row>
    <row r="49" spans="2:8" x14ac:dyDescent="0.3">
      <c r="B49" s="79" t="s">
        <v>617</v>
      </c>
      <c r="C49" s="80">
        <v>48492</v>
      </c>
      <c r="D49" s="80">
        <v>197258</v>
      </c>
      <c r="E49" s="80">
        <v>184521</v>
      </c>
      <c r="F49" s="80">
        <v>136075</v>
      </c>
      <c r="G49" s="90">
        <v>72823</v>
      </c>
      <c r="H49" s="80">
        <v>56799</v>
      </c>
    </row>
    <row r="52" spans="2:8" x14ac:dyDescent="0.3">
      <c r="B52" s="114" t="s">
        <v>618</v>
      </c>
    </row>
    <row r="53" spans="2:8" x14ac:dyDescent="0.3">
      <c r="B53" s="137" t="s">
        <v>619</v>
      </c>
    </row>
    <row r="54" spans="2:8" ht="15" x14ac:dyDescent="0.3">
      <c r="B54" s="138" t="s">
        <v>532</v>
      </c>
      <c r="C54" s="139" t="s">
        <v>620</v>
      </c>
      <c r="D54" s="139" t="s">
        <v>621</v>
      </c>
      <c r="E54" s="139" t="s">
        <v>622</v>
      </c>
      <c r="F54" s="139" t="s">
        <v>623</v>
      </c>
      <c r="G54" s="139" t="s">
        <v>624</v>
      </c>
    </row>
    <row r="55" spans="2:8" x14ac:dyDescent="0.3">
      <c r="B55" s="79" t="s">
        <v>625</v>
      </c>
      <c r="C55" s="85">
        <v>218</v>
      </c>
      <c r="D55" s="80">
        <v>154056</v>
      </c>
      <c r="E55" s="80">
        <v>250705</v>
      </c>
      <c r="F55" s="80">
        <v>1135871</v>
      </c>
      <c r="G55" s="80">
        <v>1540849</v>
      </c>
    </row>
    <row r="56" spans="2:8" x14ac:dyDescent="0.3">
      <c r="B56" s="79" t="s">
        <v>626</v>
      </c>
      <c r="C56" s="85">
        <v>341</v>
      </c>
      <c r="D56" s="80">
        <v>92600</v>
      </c>
      <c r="E56" s="80">
        <v>619375</v>
      </c>
      <c r="F56" s="80">
        <v>2152377</v>
      </c>
      <c r="G56" s="80">
        <v>2864694</v>
      </c>
    </row>
    <row r="57" spans="2:8" x14ac:dyDescent="0.3">
      <c r="B57" s="79" t="s">
        <v>627</v>
      </c>
      <c r="C57" s="80">
        <v>6826</v>
      </c>
      <c r="D57" s="80">
        <v>759051</v>
      </c>
      <c r="E57" s="80">
        <v>1588349</v>
      </c>
      <c r="F57" s="80">
        <v>2163091</v>
      </c>
      <c r="G57" s="80">
        <v>4517317</v>
      </c>
    </row>
    <row r="58" spans="2:8" x14ac:dyDescent="0.3">
      <c r="B58" s="79" t="s">
        <v>628</v>
      </c>
      <c r="C58" s="85">
        <v>23</v>
      </c>
      <c r="D58" s="80">
        <v>18711</v>
      </c>
      <c r="E58" s="80">
        <v>24018</v>
      </c>
      <c r="F58" s="80">
        <v>103410</v>
      </c>
      <c r="G58" s="80">
        <v>146162</v>
      </c>
    </row>
    <row r="59" spans="2:8" x14ac:dyDescent="0.3">
      <c r="B59" s="79" t="s">
        <v>629</v>
      </c>
      <c r="C59" s="85" t="s">
        <v>587</v>
      </c>
      <c r="D59" s="80">
        <v>9272177</v>
      </c>
      <c r="E59" s="82">
        <v>7049773</v>
      </c>
      <c r="F59" s="80">
        <v>6456921</v>
      </c>
      <c r="G59" s="80">
        <v>22778871</v>
      </c>
    </row>
    <row r="60" spans="2:8" x14ac:dyDescent="0.3">
      <c r="B60" s="79" t="s">
        <v>630</v>
      </c>
      <c r="C60" s="85" t="s">
        <v>587</v>
      </c>
      <c r="D60" s="80">
        <v>487832</v>
      </c>
      <c r="E60" s="82">
        <v>407924</v>
      </c>
      <c r="F60" s="80">
        <v>954975</v>
      </c>
      <c r="G60" s="80">
        <v>1850732</v>
      </c>
    </row>
    <row r="61" spans="2:8" x14ac:dyDescent="0.3">
      <c r="B61" s="86" t="s">
        <v>631</v>
      </c>
      <c r="C61" s="87">
        <v>125134</v>
      </c>
      <c r="D61" s="87">
        <v>1707176</v>
      </c>
      <c r="E61" s="87">
        <v>1660337</v>
      </c>
      <c r="F61" s="87">
        <v>2942679</v>
      </c>
      <c r="G61" s="87">
        <v>6435326</v>
      </c>
    </row>
    <row r="62" spans="2:8" x14ac:dyDescent="0.3">
      <c r="B62" s="140" t="s">
        <v>632</v>
      </c>
      <c r="C62" s="141">
        <v>132542</v>
      </c>
      <c r="D62" s="141">
        <v>12491603</v>
      </c>
      <c r="E62" s="141">
        <v>11600481</v>
      </c>
      <c r="F62" s="141">
        <v>15909324</v>
      </c>
      <c r="G62" s="141">
        <v>40133950</v>
      </c>
    </row>
    <row r="63" spans="2:8" x14ac:dyDescent="0.3">
      <c r="B63" s="79" t="s">
        <v>633</v>
      </c>
      <c r="C63" s="85">
        <v>326</v>
      </c>
      <c r="D63" s="80">
        <v>1061642</v>
      </c>
      <c r="E63" s="80">
        <v>605537</v>
      </c>
      <c r="F63" s="80">
        <v>3361360</v>
      </c>
      <c r="G63" s="80">
        <v>5028864</v>
      </c>
    </row>
    <row r="64" spans="2:8" x14ac:dyDescent="0.3">
      <c r="B64" s="79" t="s">
        <v>634</v>
      </c>
      <c r="C64" s="85">
        <v>410</v>
      </c>
      <c r="D64" s="85">
        <v>318</v>
      </c>
      <c r="E64" s="85">
        <v>408</v>
      </c>
      <c r="F64" s="80">
        <v>64695</v>
      </c>
      <c r="G64" s="80">
        <v>65831</v>
      </c>
    </row>
    <row r="65" spans="2:7" x14ac:dyDescent="0.3">
      <c r="B65" s="79" t="s">
        <v>635</v>
      </c>
      <c r="C65" s="85">
        <v>420</v>
      </c>
      <c r="D65" s="80">
        <v>1524194</v>
      </c>
      <c r="E65" s="80">
        <v>337829</v>
      </c>
      <c r="F65" s="80">
        <v>1516290</v>
      </c>
      <c r="G65" s="80">
        <v>3378733</v>
      </c>
    </row>
    <row r="66" spans="2:7" x14ac:dyDescent="0.3">
      <c r="B66" s="79" t="s">
        <v>636</v>
      </c>
      <c r="C66" s="85">
        <v>562</v>
      </c>
      <c r="D66" s="80">
        <v>109916</v>
      </c>
      <c r="E66" s="80">
        <v>147111</v>
      </c>
      <c r="F66" s="80">
        <v>495226</v>
      </c>
      <c r="G66" s="80">
        <v>752814</v>
      </c>
    </row>
    <row r="67" spans="2:7" x14ac:dyDescent="0.3">
      <c r="B67" s="79" t="s">
        <v>637</v>
      </c>
      <c r="C67" s="85" t="s">
        <v>587</v>
      </c>
      <c r="D67" s="80">
        <v>5120980</v>
      </c>
      <c r="E67" s="80">
        <v>4129720</v>
      </c>
      <c r="F67" s="80">
        <v>3405785</v>
      </c>
      <c r="G67" s="80">
        <v>12656484</v>
      </c>
    </row>
    <row r="68" spans="2:7" x14ac:dyDescent="0.3">
      <c r="B68" s="79" t="s">
        <v>638</v>
      </c>
      <c r="C68" s="85">
        <v>136</v>
      </c>
      <c r="D68" s="80">
        <v>1242574</v>
      </c>
      <c r="E68" s="80">
        <v>1051423</v>
      </c>
      <c r="F68" s="80">
        <v>1673488</v>
      </c>
      <c r="G68" s="80">
        <v>3967620</v>
      </c>
    </row>
    <row r="69" spans="2:7" x14ac:dyDescent="0.3">
      <c r="B69" s="134" t="s">
        <v>639</v>
      </c>
      <c r="C69" s="135">
        <v>1853</v>
      </c>
      <c r="D69" s="135">
        <v>9059624</v>
      </c>
      <c r="E69" s="135">
        <v>6272027</v>
      </c>
      <c r="F69" s="135">
        <v>10516843</v>
      </c>
      <c r="G69" s="135">
        <v>25850347</v>
      </c>
    </row>
    <row r="70" spans="2:7" x14ac:dyDescent="0.3">
      <c r="B70" s="134" t="s">
        <v>640</v>
      </c>
      <c r="C70" s="135">
        <v>130689</v>
      </c>
      <c r="D70" s="135">
        <v>3431979</v>
      </c>
      <c r="E70" s="135">
        <v>5328454</v>
      </c>
      <c r="F70" s="135">
        <v>5392481</v>
      </c>
      <c r="G70" s="135">
        <v>14283603</v>
      </c>
    </row>
    <row r="71" spans="2:7" x14ac:dyDescent="0.3">
      <c r="B71" s="134" t="s">
        <v>641</v>
      </c>
      <c r="C71" s="135">
        <v>132542</v>
      </c>
      <c r="D71" s="135">
        <v>12491603</v>
      </c>
      <c r="E71" s="135">
        <v>11600481</v>
      </c>
      <c r="F71" s="135">
        <v>15909324</v>
      </c>
      <c r="G71" s="135">
        <v>40133950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24539-B0EE-4805-8594-A53CB4748B27}">
  <sheetPr>
    <tabColor theme="8" tint="0.79998168889431442"/>
  </sheetPr>
  <dimension ref="B5:K41"/>
  <sheetViews>
    <sheetView showGridLines="0" workbookViewId="0">
      <selection activeCell="D22" sqref="D22"/>
    </sheetView>
  </sheetViews>
  <sheetFormatPr defaultRowHeight="13.5" x14ac:dyDescent="0.3"/>
  <cols>
    <col min="1" max="1" width="9" style="158"/>
    <col min="2" max="2" width="21.125" style="158" customWidth="1"/>
    <col min="3" max="3" width="9" style="158"/>
    <col min="4" max="12" width="12.625" style="158" customWidth="1"/>
    <col min="13" max="16384" width="9" style="158"/>
  </cols>
  <sheetData>
    <row r="5" spans="2:5" s="114" customFormat="1" x14ac:dyDescent="0.3">
      <c r="B5" s="115" t="s">
        <v>642</v>
      </c>
      <c r="C5" s="115"/>
      <c r="D5" s="116" t="s">
        <v>643</v>
      </c>
      <c r="E5" s="116" t="s">
        <v>644</v>
      </c>
    </row>
    <row r="6" spans="2:5" s="114" customFormat="1" x14ac:dyDescent="0.3">
      <c r="B6" s="118" t="s">
        <v>645</v>
      </c>
      <c r="C6" s="118"/>
      <c r="D6" s="144">
        <f>SUM(D7:D9)</f>
        <v>2231742</v>
      </c>
      <c r="E6" s="144">
        <f>SUM(E7:E9)</f>
        <v>1826792</v>
      </c>
    </row>
    <row r="7" spans="2:5" x14ac:dyDescent="0.3">
      <c r="B7" s="158" t="s">
        <v>626</v>
      </c>
      <c r="C7" s="165"/>
      <c r="D7" s="165">
        <f>D24</f>
        <v>619375</v>
      </c>
      <c r="E7" s="166">
        <f>E24</f>
        <v>644135</v>
      </c>
    </row>
    <row r="8" spans="2:5" x14ac:dyDescent="0.3">
      <c r="B8" s="158" t="s">
        <v>627</v>
      </c>
      <c r="C8" s="165"/>
      <c r="D8" s="165">
        <f t="shared" ref="D8:D9" si="0">D25</f>
        <v>1588349</v>
      </c>
      <c r="E8" s="166">
        <f>E25</f>
        <v>1173301</v>
      </c>
    </row>
    <row r="9" spans="2:5" x14ac:dyDescent="0.3">
      <c r="B9" s="158" t="s">
        <v>628</v>
      </c>
      <c r="C9" s="165"/>
      <c r="D9" s="165">
        <f t="shared" si="0"/>
        <v>24018</v>
      </c>
      <c r="E9" s="166">
        <f>E26</f>
        <v>9356</v>
      </c>
    </row>
    <row r="10" spans="2:5" s="114" customFormat="1" x14ac:dyDescent="0.3">
      <c r="B10" s="118" t="s">
        <v>646</v>
      </c>
      <c r="C10" s="118"/>
      <c r="D10" s="144">
        <f>SUM(D11:D14)</f>
        <v>1090885</v>
      </c>
      <c r="E10" s="144">
        <f>SUM(E11:E14)</f>
        <v>1156578</v>
      </c>
    </row>
    <row r="11" spans="2:5" x14ac:dyDescent="0.3">
      <c r="B11" s="158" t="s">
        <v>633</v>
      </c>
      <c r="D11" s="165">
        <f>D28</f>
        <v>605537</v>
      </c>
      <c r="E11" s="166">
        <f>E28</f>
        <v>666836</v>
      </c>
    </row>
    <row r="12" spans="2:5" x14ac:dyDescent="0.3">
      <c r="B12" s="158" t="s">
        <v>634</v>
      </c>
      <c r="D12" s="165">
        <f t="shared" ref="D12:D14" si="1">D29</f>
        <v>408</v>
      </c>
      <c r="E12" s="166">
        <f>E29</f>
        <v>9440</v>
      </c>
    </row>
    <row r="13" spans="2:5" x14ac:dyDescent="0.3">
      <c r="B13" s="158" t="s">
        <v>635</v>
      </c>
      <c r="D13" s="165">
        <f t="shared" si="1"/>
        <v>337829</v>
      </c>
      <c r="E13" s="166">
        <f>E30</f>
        <v>311523</v>
      </c>
    </row>
    <row r="14" spans="2:5" x14ac:dyDescent="0.3">
      <c r="B14" s="171" t="s">
        <v>636</v>
      </c>
      <c r="C14" s="171"/>
      <c r="D14" s="172">
        <f t="shared" si="1"/>
        <v>147111</v>
      </c>
      <c r="E14" s="173">
        <f>E31</f>
        <v>168779</v>
      </c>
    </row>
    <row r="15" spans="2:5" s="114" customFormat="1" x14ac:dyDescent="0.3">
      <c r="B15" s="156" t="s">
        <v>528</v>
      </c>
      <c r="C15" s="156"/>
      <c r="D15" s="167">
        <f>D6-D10</f>
        <v>1140857</v>
      </c>
      <c r="E15" s="167">
        <f>E6-E10</f>
        <v>670214</v>
      </c>
    </row>
    <row r="16" spans="2:5" x14ac:dyDescent="0.3">
      <c r="B16" s="168" t="s">
        <v>647</v>
      </c>
      <c r="C16" s="169"/>
      <c r="D16" s="169"/>
      <c r="E16" s="170">
        <f>-(E15-D15)</f>
        <v>470643</v>
      </c>
    </row>
    <row r="17" spans="2:11" x14ac:dyDescent="0.3">
      <c r="B17" s="158" t="s">
        <v>648</v>
      </c>
      <c r="E17" s="166">
        <f>E33</f>
        <v>542390</v>
      </c>
    </row>
    <row r="18" spans="2:11" x14ac:dyDescent="0.3">
      <c r="B18" s="174" t="s">
        <v>549</v>
      </c>
      <c r="C18" s="174"/>
      <c r="D18" s="174"/>
      <c r="E18" s="175">
        <f>E17-E16</f>
        <v>71747</v>
      </c>
      <c r="F18" s="158" t="s">
        <v>649</v>
      </c>
    </row>
    <row r="21" spans="2:11" ht="14.25" thickBot="1" x14ac:dyDescent="0.35">
      <c r="B21" s="114" t="s">
        <v>650</v>
      </c>
      <c r="D21" s="158" t="s">
        <v>651</v>
      </c>
    </row>
    <row r="22" spans="2:11" ht="15" x14ac:dyDescent="0.3">
      <c r="B22" s="130" t="s">
        <v>532</v>
      </c>
      <c r="C22" s="130"/>
      <c r="D22" s="177" t="s">
        <v>643</v>
      </c>
      <c r="E22" s="131" t="s">
        <v>537</v>
      </c>
      <c r="F22" s="131" t="s">
        <v>538</v>
      </c>
      <c r="G22" s="131" t="s">
        <v>539</v>
      </c>
      <c r="H22" s="131" t="s">
        <v>540</v>
      </c>
      <c r="I22" s="131" t="s">
        <v>541</v>
      </c>
      <c r="J22" s="131" t="s">
        <v>542</v>
      </c>
      <c r="K22" s="131" t="s">
        <v>652</v>
      </c>
    </row>
    <row r="23" spans="2:11" x14ac:dyDescent="0.3">
      <c r="B23" s="83" t="s">
        <v>645</v>
      </c>
      <c r="C23" s="83"/>
      <c r="D23" s="178"/>
      <c r="E23" s="159">
        <v>1826791</v>
      </c>
      <c r="F23" s="160">
        <v>1131868</v>
      </c>
      <c r="G23" s="160">
        <v>1325349</v>
      </c>
      <c r="H23" s="160">
        <v>1380475</v>
      </c>
      <c r="I23" s="160">
        <v>1501111</v>
      </c>
      <c r="J23" s="160">
        <v>1519617</v>
      </c>
      <c r="K23" s="160">
        <v>1530619</v>
      </c>
    </row>
    <row r="24" spans="2:11" x14ac:dyDescent="0.3">
      <c r="B24" s="79" t="s">
        <v>626</v>
      </c>
      <c r="C24" s="79"/>
      <c r="D24" s="179">
        <f>'대형OLED_#25'!E56</f>
        <v>619375</v>
      </c>
      <c r="E24" s="161">
        <v>644135</v>
      </c>
      <c r="F24" s="133">
        <v>674736</v>
      </c>
      <c r="G24" s="133">
        <v>787761</v>
      </c>
      <c r="H24" s="133">
        <v>839076</v>
      </c>
      <c r="I24" s="133">
        <v>898886</v>
      </c>
      <c r="J24" s="133">
        <v>918861</v>
      </c>
      <c r="K24" s="133">
        <v>925514</v>
      </c>
    </row>
    <row r="25" spans="2:11" x14ac:dyDescent="0.3">
      <c r="B25" s="79" t="s">
        <v>627</v>
      </c>
      <c r="C25" s="79"/>
      <c r="D25" s="179">
        <f>'대형OLED_#25'!E57</f>
        <v>1588349</v>
      </c>
      <c r="E25" s="161">
        <v>1173301</v>
      </c>
      <c r="F25" s="133">
        <v>448099</v>
      </c>
      <c r="G25" s="133">
        <v>526965</v>
      </c>
      <c r="H25" s="133">
        <v>530700</v>
      </c>
      <c r="I25" s="133">
        <v>590324</v>
      </c>
      <c r="J25" s="133">
        <v>588885</v>
      </c>
      <c r="K25" s="133">
        <v>593148</v>
      </c>
    </row>
    <row r="26" spans="2:11" x14ac:dyDescent="0.3">
      <c r="B26" s="79" t="s">
        <v>628</v>
      </c>
      <c r="C26" s="79"/>
      <c r="D26" s="179">
        <f>'대형OLED_#25'!E58</f>
        <v>24018</v>
      </c>
      <c r="E26" s="161">
        <v>9356</v>
      </c>
      <c r="F26" s="133">
        <v>9033</v>
      </c>
      <c r="G26" s="133">
        <v>10623</v>
      </c>
      <c r="H26" s="133">
        <v>10698</v>
      </c>
      <c r="I26" s="133">
        <v>11900</v>
      </c>
      <c r="J26" s="133">
        <v>11871</v>
      </c>
      <c r="K26" s="133">
        <v>11957</v>
      </c>
    </row>
    <row r="27" spans="2:11" x14ac:dyDescent="0.3">
      <c r="B27" s="83" t="s">
        <v>646</v>
      </c>
      <c r="C27" s="83"/>
      <c r="D27" s="178"/>
      <c r="E27" s="159">
        <v>1156578</v>
      </c>
      <c r="F27" s="160">
        <v>1117502</v>
      </c>
      <c r="G27" s="160">
        <v>1314100</v>
      </c>
      <c r="H27" s="160">
        <v>1324084</v>
      </c>
      <c r="I27" s="160">
        <v>1472340</v>
      </c>
      <c r="J27" s="160">
        <v>1469074</v>
      </c>
      <c r="K27" s="160">
        <v>1479711</v>
      </c>
    </row>
    <row r="28" spans="2:11" x14ac:dyDescent="0.3">
      <c r="B28" s="79" t="s">
        <v>633</v>
      </c>
      <c r="C28" s="79"/>
      <c r="D28" s="179">
        <f>'대형OLED_#25'!E63</f>
        <v>605537</v>
      </c>
      <c r="E28" s="161">
        <v>666836</v>
      </c>
      <c r="F28" s="133">
        <v>643860</v>
      </c>
      <c r="G28" s="133">
        <v>757181</v>
      </c>
      <c r="H28" s="133">
        <v>762547</v>
      </c>
      <c r="I28" s="133">
        <v>848220</v>
      </c>
      <c r="J28" s="133">
        <v>846151</v>
      </c>
      <c r="K28" s="133">
        <v>852277</v>
      </c>
    </row>
    <row r="29" spans="2:11" x14ac:dyDescent="0.3">
      <c r="B29" s="79" t="s">
        <v>634</v>
      </c>
      <c r="C29" s="79"/>
      <c r="D29" s="179">
        <f>'대형OLED_#25'!E64</f>
        <v>408</v>
      </c>
      <c r="E29" s="161">
        <v>9440</v>
      </c>
      <c r="F29" s="133">
        <v>9889</v>
      </c>
      <c r="G29" s="133">
        <v>11545</v>
      </c>
      <c r="H29" s="133">
        <v>12297</v>
      </c>
      <c r="I29" s="133">
        <v>13174</v>
      </c>
      <c r="J29" s="133">
        <v>13466</v>
      </c>
      <c r="K29" s="133">
        <v>13564</v>
      </c>
    </row>
    <row r="30" spans="2:11" x14ac:dyDescent="0.3">
      <c r="B30" s="79" t="s">
        <v>635</v>
      </c>
      <c r="C30" s="79"/>
      <c r="D30" s="179">
        <f>'대형OLED_#25'!E65</f>
        <v>337829</v>
      </c>
      <c r="E30" s="161">
        <v>311523</v>
      </c>
      <c r="F30" s="133">
        <v>300789</v>
      </c>
      <c r="G30" s="133">
        <v>353729</v>
      </c>
      <c r="H30" s="133">
        <v>356236</v>
      </c>
      <c r="I30" s="133">
        <v>396259</v>
      </c>
      <c r="J30" s="133">
        <v>395292</v>
      </c>
      <c r="K30" s="133">
        <v>398154</v>
      </c>
    </row>
    <row r="31" spans="2:11" x14ac:dyDescent="0.3">
      <c r="B31" s="79" t="s">
        <v>636</v>
      </c>
      <c r="C31" s="79"/>
      <c r="D31" s="179">
        <f>'대형OLED_#25'!E66</f>
        <v>147111</v>
      </c>
      <c r="E31" s="161">
        <v>168779</v>
      </c>
      <c r="F31" s="133">
        <v>162964</v>
      </c>
      <c r="G31" s="133">
        <v>191646</v>
      </c>
      <c r="H31" s="133">
        <v>193004</v>
      </c>
      <c r="I31" s="133">
        <v>214688</v>
      </c>
      <c r="J31" s="133">
        <v>214164</v>
      </c>
      <c r="K31" s="133">
        <v>215715</v>
      </c>
    </row>
    <row r="32" spans="2:11" ht="14.25" thickBot="1" x14ac:dyDescent="0.35">
      <c r="B32" s="83" t="s">
        <v>642</v>
      </c>
      <c r="C32" s="83"/>
      <c r="D32" s="180"/>
      <c r="E32" s="159">
        <v>670213</v>
      </c>
      <c r="F32" s="160">
        <v>14366</v>
      </c>
      <c r="G32" s="160">
        <v>11249</v>
      </c>
      <c r="H32" s="160">
        <v>56390</v>
      </c>
      <c r="I32" s="160">
        <v>28771</v>
      </c>
      <c r="J32" s="160">
        <v>50543</v>
      </c>
      <c r="K32" s="160">
        <v>50909</v>
      </c>
    </row>
    <row r="33" spans="2:11" x14ac:dyDescent="0.3">
      <c r="B33" s="134" t="s">
        <v>653</v>
      </c>
      <c r="C33" s="134"/>
      <c r="D33" s="140"/>
      <c r="E33" s="162">
        <v>542390</v>
      </c>
      <c r="F33" s="163">
        <v>655847</v>
      </c>
      <c r="G33" s="163">
        <v>3117</v>
      </c>
      <c r="H33" s="163">
        <v>-45142</v>
      </c>
      <c r="I33" s="163">
        <v>27619</v>
      </c>
      <c r="J33" s="163">
        <v>-21772</v>
      </c>
      <c r="K33" s="163">
        <v>-366</v>
      </c>
    </row>
    <row r="34" spans="2:11" x14ac:dyDescent="0.3">
      <c r="B34" s="83" t="s">
        <v>654</v>
      </c>
      <c r="C34" s="83"/>
      <c r="D34" s="83"/>
      <c r="E34" s="83"/>
      <c r="F34" s="96"/>
      <c r="G34" s="96"/>
      <c r="H34" s="96"/>
      <c r="I34" s="96"/>
      <c r="J34" s="96"/>
      <c r="K34" s="96"/>
    </row>
    <row r="35" spans="2:11" x14ac:dyDescent="0.3">
      <c r="B35" s="79" t="s">
        <v>626</v>
      </c>
      <c r="C35" s="79"/>
      <c r="D35" s="79"/>
      <c r="E35" s="79">
        <v>56</v>
      </c>
      <c r="F35" s="85">
        <v>56</v>
      </c>
      <c r="G35" s="85">
        <v>56</v>
      </c>
      <c r="H35" s="85">
        <v>56</v>
      </c>
      <c r="I35" s="85">
        <v>56</v>
      </c>
      <c r="J35" s="85">
        <v>56</v>
      </c>
      <c r="K35" s="85">
        <v>56</v>
      </c>
    </row>
    <row r="36" spans="2:11" x14ac:dyDescent="0.3">
      <c r="B36" s="79" t="s">
        <v>627</v>
      </c>
      <c r="C36" s="79"/>
      <c r="D36" s="79"/>
      <c r="E36" s="176">
        <v>149</v>
      </c>
      <c r="F36" s="85">
        <v>59</v>
      </c>
      <c r="G36" s="85">
        <v>59</v>
      </c>
      <c r="H36" s="85">
        <v>59</v>
      </c>
      <c r="I36" s="85">
        <v>59</v>
      </c>
      <c r="J36" s="85">
        <v>59</v>
      </c>
      <c r="K36" s="85">
        <v>59</v>
      </c>
    </row>
    <row r="37" spans="2:11" x14ac:dyDescent="0.3">
      <c r="B37" s="79" t="s">
        <v>628</v>
      </c>
      <c r="C37" s="79"/>
      <c r="D37" s="79"/>
      <c r="E37" s="79">
        <v>1</v>
      </c>
      <c r="F37" s="85">
        <v>1</v>
      </c>
      <c r="G37" s="85">
        <v>1</v>
      </c>
      <c r="H37" s="85">
        <v>1</v>
      </c>
      <c r="I37" s="85">
        <v>1</v>
      </c>
      <c r="J37" s="85">
        <v>1</v>
      </c>
      <c r="K37" s="85">
        <v>1</v>
      </c>
    </row>
    <row r="38" spans="2:11" x14ac:dyDescent="0.3">
      <c r="B38" s="79" t="s">
        <v>633</v>
      </c>
      <c r="C38" s="79"/>
      <c r="D38" s="79"/>
      <c r="E38" s="79">
        <v>85</v>
      </c>
      <c r="F38" s="85">
        <v>85</v>
      </c>
      <c r="G38" s="85">
        <v>85</v>
      </c>
      <c r="H38" s="85">
        <v>85</v>
      </c>
      <c r="I38" s="85">
        <v>85</v>
      </c>
      <c r="J38" s="85">
        <v>85</v>
      </c>
      <c r="K38" s="85">
        <v>85</v>
      </c>
    </row>
    <row r="39" spans="2:11" x14ac:dyDescent="0.3">
      <c r="B39" s="79" t="s">
        <v>634</v>
      </c>
      <c r="C39" s="79"/>
      <c r="D39" s="79"/>
      <c r="E39" s="79">
        <v>1</v>
      </c>
      <c r="F39" s="85">
        <v>1</v>
      </c>
      <c r="G39" s="85">
        <v>1</v>
      </c>
      <c r="H39" s="85">
        <v>1</v>
      </c>
      <c r="I39" s="85">
        <v>1</v>
      </c>
      <c r="J39" s="85">
        <v>1</v>
      </c>
      <c r="K39" s="85">
        <v>1</v>
      </c>
    </row>
    <row r="40" spans="2:11" x14ac:dyDescent="0.3">
      <c r="B40" s="79" t="s">
        <v>635</v>
      </c>
      <c r="C40" s="79"/>
      <c r="D40" s="79"/>
      <c r="E40" s="79">
        <v>39</v>
      </c>
      <c r="F40" s="85">
        <v>39</v>
      </c>
      <c r="G40" s="85">
        <v>39</v>
      </c>
      <c r="H40" s="85">
        <v>39</v>
      </c>
      <c r="I40" s="85">
        <v>39</v>
      </c>
      <c r="J40" s="85">
        <v>39</v>
      </c>
      <c r="K40" s="85">
        <v>39</v>
      </c>
    </row>
    <row r="41" spans="2:11" x14ac:dyDescent="0.3">
      <c r="B41" s="86" t="s">
        <v>636</v>
      </c>
      <c r="C41" s="86"/>
      <c r="D41" s="86"/>
      <c r="E41" s="86">
        <v>21</v>
      </c>
      <c r="F41" s="164">
        <v>21</v>
      </c>
      <c r="G41" s="164">
        <v>21</v>
      </c>
      <c r="H41" s="164">
        <v>21</v>
      </c>
      <c r="I41" s="164">
        <v>21</v>
      </c>
      <c r="J41" s="164">
        <v>21</v>
      </c>
      <c r="K41" s="164">
        <v>21</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3C9C9-3E3D-4D3C-B470-2D383F86D142}">
  <sheetPr>
    <tabColor rgb="FF005EB8"/>
  </sheetPr>
  <dimension ref="B2:I447"/>
  <sheetViews>
    <sheetView showGridLines="0" workbookViewId="0">
      <pane xSplit="4" ySplit="9" topLeftCell="E10" activePane="bottomRight" state="frozen"/>
      <selection pane="topRight" activeCell="D1" sqref="D1"/>
      <selection pane="bottomLeft" activeCell="D1" sqref="D1"/>
      <selection pane="bottomRight" activeCell="D23" sqref="D23"/>
    </sheetView>
  </sheetViews>
  <sheetFormatPr defaultColWidth="12.625" defaultRowHeight="13.5" x14ac:dyDescent="0.3"/>
  <cols>
    <col min="1" max="1" width="2.625" style="3" customWidth="1"/>
    <col min="2" max="2" width="3.625" style="3" customWidth="1"/>
    <col min="3" max="3" width="12.625" style="3" customWidth="1"/>
    <col min="4" max="6" width="15.625" style="3" customWidth="1"/>
    <col min="7" max="8" width="73.125" style="3" customWidth="1"/>
    <col min="9" max="9" width="41.75" style="3" customWidth="1"/>
    <col min="10" max="16384" width="12.625" style="3"/>
  </cols>
  <sheetData>
    <row r="2" spans="2:9" ht="23.25" x14ac:dyDescent="0.3">
      <c r="B2" s="1" t="s">
        <v>655</v>
      </c>
      <c r="C2" s="1"/>
      <c r="D2" s="2"/>
      <c r="E2" s="2"/>
      <c r="F2" s="2"/>
      <c r="G2" s="2"/>
      <c r="H2" s="2"/>
      <c r="I2" s="2"/>
    </row>
    <row r="5" spans="2:9" x14ac:dyDescent="0.3">
      <c r="B5" s="3" t="s">
        <v>456</v>
      </c>
    </row>
    <row r="6" spans="2:9" x14ac:dyDescent="0.3">
      <c r="B6" s="3" t="s">
        <v>457</v>
      </c>
    </row>
    <row r="9" spans="2:9" x14ac:dyDescent="0.3">
      <c r="B9" s="4" t="s">
        <v>458</v>
      </c>
      <c r="C9" s="5" t="s">
        <v>459</v>
      </c>
      <c r="D9" s="5" t="s">
        <v>460</v>
      </c>
      <c r="E9" s="5" t="s">
        <v>461</v>
      </c>
      <c r="F9" s="5" t="s">
        <v>462</v>
      </c>
      <c r="G9" s="5" t="s">
        <v>463</v>
      </c>
      <c r="H9" s="6" t="s">
        <v>464</v>
      </c>
      <c r="I9" s="5" t="s">
        <v>465</v>
      </c>
    </row>
    <row r="10" spans="2:9" x14ac:dyDescent="0.3">
      <c r="B10" s="7">
        <v>1</v>
      </c>
      <c r="C10" s="25"/>
      <c r="D10" s="8"/>
      <c r="E10" s="8"/>
      <c r="F10" s="8"/>
      <c r="G10" s="9" t="s">
        <v>656</v>
      </c>
      <c r="H10" s="9"/>
      <c r="I10" s="9"/>
    </row>
    <row r="11" spans="2:9" x14ac:dyDescent="0.3">
      <c r="B11" s="10">
        <f>B10+1</f>
        <v>2</v>
      </c>
      <c r="C11" s="13"/>
      <c r="D11" s="11"/>
      <c r="E11" s="11"/>
      <c r="F11" s="11"/>
      <c r="G11" s="12"/>
      <c r="H11" s="12"/>
      <c r="I11" s="12"/>
    </row>
    <row r="12" spans="2:9" x14ac:dyDescent="0.3">
      <c r="B12" s="10">
        <f t="shared" ref="B12:B38" si="0">B11+1</f>
        <v>3</v>
      </c>
      <c r="C12" s="13"/>
      <c r="D12" s="11"/>
      <c r="E12" s="11"/>
      <c r="F12" s="11"/>
      <c r="G12" s="12"/>
      <c r="H12" s="12"/>
      <c r="I12" s="12"/>
    </row>
    <row r="13" spans="2:9" x14ac:dyDescent="0.3">
      <c r="B13" s="10">
        <f t="shared" si="0"/>
        <v>4</v>
      </c>
      <c r="C13" s="13"/>
      <c r="D13" s="11"/>
      <c r="E13" s="11"/>
      <c r="F13" s="11"/>
      <c r="G13" s="12"/>
      <c r="H13" s="12"/>
      <c r="I13" s="12"/>
    </row>
    <row r="14" spans="2:9" x14ac:dyDescent="0.3">
      <c r="B14" s="10">
        <f t="shared" si="0"/>
        <v>5</v>
      </c>
      <c r="C14" s="13"/>
      <c r="D14" s="11"/>
      <c r="E14" s="11"/>
      <c r="F14" s="13"/>
      <c r="G14" s="12"/>
      <c r="H14" s="12"/>
      <c r="I14" s="12"/>
    </row>
    <row r="15" spans="2:9" x14ac:dyDescent="0.3">
      <c r="B15" s="10">
        <f t="shared" si="0"/>
        <v>6</v>
      </c>
      <c r="C15" s="13"/>
      <c r="D15" s="11"/>
      <c r="E15" s="11"/>
      <c r="F15" s="13"/>
      <c r="G15" s="12"/>
      <c r="H15" s="12"/>
      <c r="I15" s="12"/>
    </row>
    <row r="16" spans="2:9" x14ac:dyDescent="0.3">
      <c r="B16" s="10">
        <f t="shared" si="0"/>
        <v>7</v>
      </c>
      <c r="C16" s="13"/>
      <c r="D16" s="11"/>
      <c r="E16" s="11"/>
      <c r="F16" s="13"/>
      <c r="G16" s="12"/>
      <c r="H16" s="12"/>
      <c r="I16" s="12"/>
    </row>
    <row r="17" spans="2:9" x14ac:dyDescent="0.3">
      <c r="B17" s="10">
        <f t="shared" si="0"/>
        <v>8</v>
      </c>
      <c r="C17" s="13"/>
      <c r="D17" s="11"/>
      <c r="E17" s="11"/>
      <c r="F17" s="13"/>
      <c r="G17" s="12"/>
      <c r="H17" s="12"/>
      <c r="I17" s="12"/>
    </row>
    <row r="18" spans="2:9" x14ac:dyDescent="0.3">
      <c r="B18" s="10">
        <f t="shared" si="0"/>
        <v>9</v>
      </c>
      <c r="C18" s="13"/>
      <c r="D18" s="11"/>
      <c r="E18" s="11"/>
      <c r="F18" s="13"/>
      <c r="G18" s="12"/>
      <c r="H18" s="12"/>
      <c r="I18" s="12"/>
    </row>
    <row r="19" spans="2:9" x14ac:dyDescent="0.3">
      <c r="B19" s="10">
        <f t="shared" si="0"/>
        <v>10</v>
      </c>
      <c r="C19" s="13"/>
      <c r="D19" s="11"/>
      <c r="E19" s="11"/>
      <c r="F19" s="18"/>
      <c r="G19" s="19"/>
      <c r="H19" s="12"/>
      <c r="I19" s="12"/>
    </row>
    <row r="20" spans="2:9" x14ac:dyDescent="0.3">
      <c r="B20" s="10">
        <f t="shared" si="0"/>
        <v>11</v>
      </c>
      <c r="C20" s="13"/>
      <c r="D20" s="11"/>
      <c r="E20" s="11"/>
      <c r="F20" s="18"/>
      <c r="G20" s="20"/>
      <c r="H20" s="12"/>
      <c r="I20" s="12"/>
    </row>
    <row r="21" spans="2:9" x14ac:dyDescent="0.3">
      <c r="B21" s="10">
        <f t="shared" si="0"/>
        <v>12</v>
      </c>
      <c r="C21" s="13"/>
      <c r="D21" s="11"/>
      <c r="E21" s="11"/>
      <c r="F21" s="18"/>
      <c r="G21" s="21"/>
      <c r="H21" s="12"/>
      <c r="I21" s="12"/>
    </row>
    <row r="22" spans="2:9" x14ac:dyDescent="0.3">
      <c r="B22" s="10">
        <f t="shared" si="0"/>
        <v>13</v>
      </c>
      <c r="C22" s="13"/>
      <c r="D22" s="11"/>
      <c r="E22" s="11"/>
      <c r="F22" s="22"/>
      <c r="G22" s="23"/>
      <c r="H22" s="12"/>
      <c r="I22" s="12"/>
    </row>
    <row r="23" spans="2:9" x14ac:dyDescent="0.3">
      <c r="B23" s="10">
        <f t="shared" si="0"/>
        <v>14</v>
      </c>
      <c r="C23" s="13"/>
      <c r="D23" s="11"/>
      <c r="E23" s="11"/>
      <c r="F23" s="18"/>
      <c r="G23" s="24"/>
      <c r="H23" s="12"/>
      <c r="I23" s="12"/>
    </row>
    <row r="24" spans="2:9" x14ac:dyDescent="0.3">
      <c r="B24" s="10">
        <f t="shared" si="0"/>
        <v>15</v>
      </c>
      <c r="C24" s="13"/>
      <c r="D24" s="11"/>
      <c r="E24" s="11"/>
      <c r="F24" s="13"/>
      <c r="G24" s="9"/>
      <c r="H24" s="12"/>
      <c r="I24" s="12"/>
    </row>
    <row r="25" spans="2:9" x14ac:dyDescent="0.3">
      <c r="B25" s="10">
        <f t="shared" si="0"/>
        <v>16</v>
      </c>
      <c r="C25" s="13"/>
      <c r="D25" s="11"/>
      <c r="E25" s="11"/>
      <c r="F25" s="13"/>
      <c r="G25" s="12"/>
      <c r="H25" s="12"/>
      <c r="I25" s="12"/>
    </row>
    <row r="26" spans="2:9" x14ac:dyDescent="0.3">
      <c r="B26" s="10">
        <f t="shared" si="0"/>
        <v>17</v>
      </c>
      <c r="C26" s="13"/>
      <c r="D26" s="11"/>
      <c r="E26" s="11"/>
      <c r="F26" s="13"/>
      <c r="G26" s="12"/>
      <c r="H26" s="12"/>
      <c r="I26" s="12"/>
    </row>
    <row r="27" spans="2:9" x14ac:dyDescent="0.3">
      <c r="B27" s="10">
        <f t="shared" si="0"/>
        <v>18</v>
      </c>
      <c r="C27" s="13"/>
      <c r="D27" s="11"/>
      <c r="E27" s="11"/>
      <c r="F27" s="13"/>
      <c r="G27" s="12"/>
      <c r="H27" s="12"/>
      <c r="I27" s="12"/>
    </row>
    <row r="28" spans="2:9" x14ac:dyDescent="0.3">
      <c r="B28" s="10">
        <f t="shared" si="0"/>
        <v>19</v>
      </c>
      <c r="C28" s="13"/>
      <c r="D28" s="11"/>
      <c r="E28" s="11"/>
      <c r="F28" s="13"/>
      <c r="G28" s="12"/>
      <c r="H28" s="12"/>
      <c r="I28" s="12"/>
    </row>
    <row r="29" spans="2:9" x14ac:dyDescent="0.3">
      <c r="B29" s="10">
        <f t="shared" si="0"/>
        <v>20</v>
      </c>
      <c r="C29" s="13"/>
      <c r="D29" s="11"/>
      <c r="E29" s="11"/>
      <c r="F29" s="13"/>
      <c r="G29" s="12"/>
      <c r="H29" s="12"/>
      <c r="I29" s="12"/>
    </row>
    <row r="30" spans="2:9" x14ac:dyDescent="0.3">
      <c r="B30" s="10">
        <f t="shared" si="0"/>
        <v>21</v>
      </c>
      <c r="C30" s="13"/>
      <c r="D30" s="11"/>
      <c r="E30" s="11"/>
      <c r="F30" s="13"/>
      <c r="G30" s="12"/>
      <c r="H30" s="12"/>
      <c r="I30" s="12"/>
    </row>
    <row r="31" spans="2:9" x14ac:dyDescent="0.3">
      <c r="B31" s="10">
        <f t="shared" si="0"/>
        <v>22</v>
      </c>
      <c r="C31" s="13"/>
      <c r="D31" s="11"/>
      <c r="E31" s="11"/>
      <c r="F31" s="13"/>
      <c r="G31" s="12"/>
      <c r="H31" s="12"/>
      <c r="I31" s="12"/>
    </row>
    <row r="32" spans="2:9" x14ac:dyDescent="0.3">
      <c r="B32" s="10">
        <f t="shared" si="0"/>
        <v>23</v>
      </c>
      <c r="C32" s="13"/>
      <c r="D32" s="11"/>
      <c r="E32" s="11"/>
      <c r="F32" s="13"/>
      <c r="G32" s="12"/>
      <c r="H32" s="12"/>
      <c r="I32" s="12"/>
    </row>
    <row r="33" spans="2:9" x14ac:dyDescent="0.3">
      <c r="B33" s="10">
        <f t="shared" si="0"/>
        <v>24</v>
      </c>
      <c r="C33" s="13"/>
      <c r="D33" s="11"/>
      <c r="E33" s="11"/>
      <c r="F33" s="13"/>
      <c r="G33" s="12"/>
      <c r="H33" s="12"/>
      <c r="I33" s="12"/>
    </row>
    <row r="34" spans="2:9" x14ac:dyDescent="0.3">
      <c r="B34" s="10">
        <f t="shared" si="0"/>
        <v>25</v>
      </c>
      <c r="C34" s="13"/>
      <c r="D34" s="11"/>
      <c r="E34" s="11"/>
      <c r="F34" s="13"/>
      <c r="G34" s="12"/>
      <c r="H34" s="12"/>
      <c r="I34" s="12"/>
    </row>
    <row r="35" spans="2:9" x14ac:dyDescent="0.3">
      <c r="B35" s="10">
        <f t="shared" si="0"/>
        <v>26</v>
      </c>
      <c r="C35" s="13"/>
      <c r="D35" s="11"/>
      <c r="E35" s="11"/>
      <c r="F35" s="13"/>
      <c r="G35" s="12"/>
      <c r="H35" s="12"/>
      <c r="I35" s="12"/>
    </row>
    <row r="36" spans="2:9" x14ac:dyDescent="0.3">
      <c r="B36" s="10">
        <f t="shared" si="0"/>
        <v>27</v>
      </c>
      <c r="C36" s="13"/>
      <c r="D36" s="11"/>
      <c r="E36" s="11"/>
      <c r="F36" s="13"/>
      <c r="G36" s="12"/>
      <c r="H36" s="12"/>
      <c r="I36" s="12"/>
    </row>
    <row r="37" spans="2:9" x14ac:dyDescent="0.3">
      <c r="B37" s="10">
        <f t="shared" si="0"/>
        <v>28</v>
      </c>
      <c r="C37" s="13"/>
      <c r="D37" s="11"/>
      <c r="E37" s="11"/>
      <c r="F37" s="13"/>
      <c r="G37" s="12"/>
      <c r="H37" s="12"/>
      <c r="I37" s="12"/>
    </row>
    <row r="38" spans="2:9" x14ac:dyDescent="0.3">
      <c r="B38" s="10">
        <f t="shared" si="0"/>
        <v>29</v>
      </c>
      <c r="C38" s="13"/>
      <c r="D38" s="11"/>
      <c r="E38" s="11"/>
      <c r="F38" s="13"/>
      <c r="G38" s="12"/>
      <c r="H38" s="12"/>
      <c r="I38" s="12"/>
    </row>
    <row r="39" spans="2:9" x14ac:dyDescent="0.3">
      <c r="B39" s="10"/>
      <c r="C39" s="13"/>
      <c r="D39" s="13"/>
      <c r="E39" s="13"/>
      <c r="F39" s="13"/>
      <c r="G39" s="12"/>
      <c r="H39" s="12"/>
      <c r="I39" s="12"/>
    </row>
    <row r="40" spans="2:9" x14ac:dyDescent="0.3">
      <c r="B40" s="10"/>
      <c r="C40" s="13"/>
      <c r="D40" s="13"/>
      <c r="E40" s="13"/>
      <c r="F40" s="13"/>
      <c r="G40" s="12"/>
      <c r="H40" s="12"/>
      <c r="I40" s="12"/>
    </row>
    <row r="41" spans="2:9" x14ac:dyDescent="0.3">
      <c r="B41" s="10"/>
      <c r="C41" s="13"/>
      <c r="D41" s="13"/>
      <c r="E41" s="13"/>
      <c r="F41" s="13"/>
      <c r="G41" s="12"/>
      <c r="H41" s="12"/>
      <c r="I41" s="12"/>
    </row>
    <row r="42" spans="2:9" x14ac:dyDescent="0.3">
      <c r="B42" s="10"/>
      <c r="C42" s="13"/>
      <c r="D42" s="13"/>
      <c r="E42" s="13"/>
      <c r="F42" s="13"/>
      <c r="G42" s="12"/>
      <c r="H42" s="12"/>
      <c r="I42" s="12"/>
    </row>
    <row r="43" spans="2:9" x14ac:dyDescent="0.3">
      <c r="B43" s="10"/>
      <c r="C43" s="13"/>
      <c r="D43" s="13"/>
      <c r="E43" s="13"/>
      <c r="F43" s="13"/>
      <c r="G43" s="12"/>
      <c r="H43" s="12"/>
      <c r="I43" s="12"/>
    </row>
    <row r="44" spans="2:9" x14ac:dyDescent="0.3">
      <c r="B44" s="10"/>
      <c r="C44" s="13"/>
      <c r="D44" s="13"/>
      <c r="E44" s="13"/>
      <c r="F44" s="13"/>
      <c r="G44" s="12"/>
      <c r="H44" s="12"/>
      <c r="I44" s="12"/>
    </row>
    <row r="45" spans="2:9" x14ac:dyDescent="0.3">
      <c r="B45" s="10"/>
      <c r="C45" s="13"/>
      <c r="D45" s="13"/>
      <c r="E45" s="13"/>
      <c r="F45" s="13"/>
      <c r="G45" s="12"/>
      <c r="H45" s="12"/>
      <c r="I45" s="12"/>
    </row>
    <row r="46" spans="2:9" x14ac:dyDescent="0.3">
      <c r="B46" s="10"/>
      <c r="C46" s="13"/>
      <c r="D46" s="13"/>
      <c r="E46" s="13"/>
      <c r="F46" s="13"/>
      <c r="G46" s="12"/>
      <c r="H46" s="12"/>
      <c r="I46" s="12"/>
    </row>
    <row r="47" spans="2:9" x14ac:dyDescent="0.3">
      <c r="B47" s="10"/>
      <c r="C47" s="13"/>
      <c r="D47" s="13"/>
      <c r="E47" s="13"/>
      <c r="F47" s="13"/>
      <c r="G47" s="12"/>
      <c r="H47" s="12"/>
      <c r="I47" s="12"/>
    </row>
    <row r="48" spans="2:9" x14ac:dyDescent="0.3">
      <c r="B48" s="10"/>
      <c r="C48" s="13"/>
      <c r="D48" s="13"/>
      <c r="E48" s="13"/>
      <c r="F48" s="13"/>
      <c r="G48" s="12"/>
      <c r="H48" s="12"/>
      <c r="I48" s="12"/>
    </row>
    <row r="49" spans="2:9" x14ac:dyDescent="0.3">
      <c r="B49" s="10"/>
      <c r="C49" s="13"/>
      <c r="D49" s="13"/>
      <c r="E49" s="13"/>
      <c r="F49" s="13"/>
      <c r="G49" s="12"/>
      <c r="H49" s="12"/>
      <c r="I49" s="12"/>
    </row>
    <row r="50" spans="2:9" x14ac:dyDescent="0.3">
      <c r="B50" s="10"/>
      <c r="C50" s="13"/>
      <c r="D50" s="13"/>
      <c r="E50" s="13"/>
      <c r="F50" s="13"/>
      <c r="G50" s="12"/>
      <c r="H50" s="12"/>
      <c r="I50" s="12"/>
    </row>
    <row r="51" spans="2:9" x14ac:dyDescent="0.3">
      <c r="B51" s="10"/>
      <c r="C51" s="13"/>
      <c r="D51" s="13"/>
      <c r="E51" s="13"/>
      <c r="F51" s="13"/>
      <c r="G51" s="12"/>
      <c r="H51" s="12"/>
      <c r="I51" s="12"/>
    </row>
    <row r="52" spans="2:9" x14ac:dyDescent="0.3">
      <c r="B52" s="10"/>
      <c r="C52" s="13"/>
      <c r="D52" s="13"/>
      <c r="E52" s="13"/>
      <c r="F52" s="13"/>
      <c r="G52" s="12"/>
      <c r="H52" s="12"/>
      <c r="I52" s="12"/>
    </row>
    <row r="53" spans="2:9" x14ac:dyDescent="0.3">
      <c r="B53" s="10"/>
      <c r="C53" s="13"/>
      <c r="D53" s="13"/>
      <c r="E53" s="13"/>
      <c r="F53" s="13"/>
      <c r="G53" s="12"/>
      <c r="H53" s="12"/>
      <c r="I53" s="12"/>
    </row>
    <row r="54" spans="2:9" x14ac:dyDescent="0.3">
      <c r="B54" s="10"/>
      <c r="C54" s="13"/>
      <c r="D54" s="13"/>
      <c r="E54" s="13"/>
      <c r="F54" s="13"/>
      <c r="G54" s="12"/>
      <c r="H54" s="12"/>
      <c r="I54" s="12"/>
    </row>
    <row r="55" spans="2:9" x14ac:dyDescent="0.3">
      <c r="B55" s="10"/>
      <c r="C55" s="13"/>
      <c r="D55" s="13"/>
      <c r="E55" s="13"/>
      <c r="F55" s="13"/>
      <c r="G55" s="12"/>
      <c r="H55" s="12"/>
      <c r="I55" s="12"/>
    </row>
    <row r="56" spans="2:9" x14ac:dyDescent="0.3">
      <c r="B56" s="10"/>
      <c r="C56" s="13"/>
      <c r="D56" s="13"/>
      <c r="E56" s="13"/>
      <c r="F56" s="13"/>
      <c r="G56" s="12"/>
      <c r="H56" s="12"/>
      <c r="I56" s="12"/>
    </row>
    <row r="57" spans="2:9" x14ac:dyDescent="0.3">
      <c r="B57" s="10"/>
      <c r="C57" s="13"/>
      <c r="D57" s="13"/>
      <c r="E57" s="13"/>
      <c r="F57" s="13"/>
      <c r="G57" s="12"/>
      <c r="H57" s="12"/>
      <c r="I57" s="12"/>
    </row>
    <row r="58" spans="2:9" x14ac:dyDescent="0.3">
      <c r="B58" s="10"/>
      <c r="C58" s="13"/>
      <c r="D58" s="13"/>
      <c r="E58" s="13"/>
      <c r="F58" s="13"/>
      <c r="G58" s="12"/>
      <c r="H58" s="12"/>
      <c r="I58" s="12"/>
    </row>
    <row r="59" spans="2:9" x14ac:dyDescent="0.3">
      <c r="B59" s="10"/>
      <c r="C59" s="13"/>
      <c r="D59" s="13"/>
      <c r="E59" s="13"/>
      <c r="F59" s="13"/>
      <c r="G59" s="12"/>
      <c r="H59" s="12"/>
      <c r="I59" s="12"/>
    </row>
    <row r="60" spans="2:9" x14ac:dyDescent="0.3">
      <c r="B60" s="10"/>
      <c r="C60" s="13"/>
      <c r="D60" s="13"/>
      <c r="E60" s="13"/>
      <c r="F60" s="13"/>
      <c r="G60" s="12"/>
      <c r="H60" s="12"/>
      <c r="I60" s="12"/>
    </row>
    <row r="61" spans="2:9" x14ac:dyDescent="0.3">
      <c r="B61" s="10"/>
      <c r="C61" s="13"/>
      <c r="D61" s="13"/>
      <c r="E61" s="13"/>
      <c r="F61" s="13"/>
      <c r="G61" s="12"/>
      <c r="H61" s="12"/>
      <c r="I61" s="12"/>
    </row>
    <row r="62" spans="2:9" x14ac:dyDescent="0.3">
      <c r="B62" s="10"/>
      <c r="C62" s="13"/>
      <c r="D62" s="13"/>
      <c r="E62" s="13"/>
      <c r="F62" s="13"/>
      <c r="G62" s="12"/>
      <c r="H62" s="12"/>
      <c r="I62" s="12"/>
    </row>
    <row r="63" spans="2:9" x14ac:dyDescent="0.3">
      <c r="B63" s="10"/>
      <c r="C63" s="13"/>
      <c r="D63" s="13"/>
      <c r="E63" s="13"/>
      <c r="F63" s="13"/>
      <c r="G63" s="12"/>
      <c r="H63" s="12"/>
      <c r="I63" s="12"/>
    </row>
    <row r="64" spans="2:9" x14ac:dyDescent="0.3">
      <c r="B64" s="10"/>
      <c r="C64" s="13"/>
      <c r="D64" s="13"/>
      <c r="E64" s="13"/>
      <c r="F64" s="13"/>
      <c r="G64" s="12"/>
      <c r="H64" s="12"/>
      <c r="I64" s="12"/>
    </row>
    <row r="65" spans="2:9" x14ac:dyDescent="0.3">
      <c r="B65" s="10"/>
      <c r="C65" s="13"/>
      <c r="D65" s="13"/>
      <c r="E65" s="13"/>
      <c r="F65" s="13"/>
      <c r="G65" s="12"/>
      <c r="H65" s="12"/>
      <c r="I65" s="12"/>
    </row>
    <row r="66" spans="2:9" x14ac:dyDescent="0.3">
      <c r="B66" s="10"/>
      <c r="C66" s="13"/>
      <c r="D66" s="13"/>
      <c r="E66" s="13"/>
      <c r="F66" s="13"/>
      <c r="G66" s="12"/>
      <c r="H66" s="12"/>
      <c r="I66" s="12"/>
    </row>
    <row r="67" spans="2:9" x14ac:dyDescent="0.3">
      <c r="B67" s="10"/>
      <c r="C67" s="13"/>
      <c r="D67" s="13"/>
      <c r="E67" s="13"/>
      <c r="F67" s="13"/>
      <c r="G67" s="12"/>
      <c r="H67" s="12"/>
      <c r="I67" s="12"/>
    </row>
    <row r="68" spans="2:9" x14ac:dyDescent="0.3">
      <c r="B68" s="10"/>
      <c r="C68" s="13"/>
      <c r="D68" s="13"/>
      <c r="E68" s="13"/>
      <c r="F68" s="13"/>
      <c r="G68" s="12"/>
      <c r="H68" s="12"/>
      <c r="I68" s="12"/>
    </row>
    <row r="69" spans="2:9" x14ac:dyDescent="0.3">
      <c r="B69" s="10"/>
      <c r="C69" s="13"/>
      <c r="D69" s="13"/>
      <c r="E69" s="13"/>
      <c r="F69" s="13"/>
      <c r="G69" s="12"/>
      <c r="H69" s="12"/>
      <c r="I69" s="12"/>
    </row>
    <row r="70" spans="2:9" x14ac:dyDescent="0.3">
      <c r="B70" s="10"/>
      <c r="C70" s="13"/>
      <c r="D70" s="13"/>
      <c r="E70" s="13"/>
      <c r="F70" s="13"/>
      <c r="G70" s="12"/>
      <c r="H70" s="12"/>
      <c r="I70" s="12"/>
    </row>
    <row r="71" spans="2:9" x14ac:dyDescent="0.3">
      <c r="B71" s="10"/>
      <c r="C71" s="13"/>
      <c r="D71" s="13"/>
      <c r="E71" s="13"/>
      <c r="F71" s="13"/>
      <c r="G71" s="12"/>
      <c r="H71" s="12"/>
      <c r="I71" s="12"/>
    </row>
    <row r="72" spans="2:9" x14ac:dyDescent="0.3">
      <c r="B72" s="10"/>
      <c r="C72" s="13"/>
      <c r="D72" s="13"/>
      <c r="E72" s="13"/>
      <c r="F72" s="13"/>
      <c r="G72" s="12"/>
      <c r="H72" s="12"/>
      <c r="I72" s="12"/>
    </row>
    <row r="73" spans="2:9" x14ac:dyDescent="0.3">
      <c r="B73" s="10"/>
      <c r="C73" s="13"/>
      <c r="D73" s="13"/>
      <c r="E73" s="13"/>
      <c r="F73" s="13"/>
      <c r="G73" s="12"/>
      <c r="H73" s="12"/>
      <c r="I73" s="12"/>
    </row>
    <row r="74" spans="2:9" x14ac:dyDescent="0.3">
      <c r="B74" s="10"/>
      <c r="C74" s="13"/>
      <c r="D74" s="13"/>
      <c r="E74" s="13"/>
      <c r="F74" s="13"/>
      <c r="G74" s="12"/>
      <c r="H74" s="12"/>
      <c r="I74" s="12"/>
    </row>
    <row r="75" spans="2:9" x14ac:dyDescent="0.3">
      <c r="B75" s="10"/>
      <c r="C75" s="13"/>
      <c r="D75" s="13"/>
      <c r="E75" s="13"/>
      <c r="F75" s="13"/>
      <c r="G75" s="12"/>
      <c r="H75" s="12"/>
      <c r="I75" s="12"/>
    </row>
    <row r="76" spans="2:9" x14ac:dyDescent="0.3">
      <c r="B76" s="10"/>
      <c r="C76" s="13"/>
      <c r="D76" s="13"/>
      <c r="E76" s="13"/>
      <c r="F76" s="13"/>
      <c r="G76" s="12"/>
      <c r="H76" s="12"/>
      <c r="I76" s="12"/>
    </row>
    <row r="77" spans="2:9" x14ac:dyDescent="0.3">
      <c r="B77" s="10"/>
      <c r="C77" s="13"/>
      <c r="D77" s="13"/>
      <c r="E77" s="13"/>
      <c r="F77" s="13"/>
      <c r="G77" s="12"/>
      <c r="H77" s="12"/>
      <c r="I77" s="12"/>
    </row>
    <row r="78" spans="2:9" x14ac:dyDescent="0.3">
      <c r="B78" s="10"/>
      <c r="C78" s="13"/>
      <c r="D78" s="13"/>
      <c r="E78" s="13"/>
      <c r="F78" s="13"/>
      <c r="G78" s="12"/>
      <c r="H78" s="12"/>
      <c r="I78" s="12"/>
    </row>
    <row r="79" spans="2:9" x14ac:dyDescent="0.3">
      <c r="B79" s="10"/>
      <c r="C79" s="13"/>
      <c r="D79" s="13"/>
      <c r="E79" s="13"/>
      <c r="F79" s="13"/>
      <c r="G79" s="12"/>
      <c r="H79" s="12"/>
      <c r="I79" s="12"/>
    </row>
    <row r="80" spans="2:9" x14ac:dyDescent="0.3">
      <c r="B80" s="10"/>
      <c r="C80" s="13"/>
      <c r="D80" s="13"/>
      <c r="E80" s="13"/>
      <c r="F80" s="13"/>
      <c r="G80" s="12"/>
      <c r="H80" s="12"/>
      <c r="I80" s="12"/>
    </row>
    <row r="81" spans="2:9" x14ac:dyDescent="0.3">
      <c r="B81" s="10"/>
      <c r="C81" s="13"/>
      <c r="D81" s="13"/>
      <c r="E81" s="13"/>
      <c r="F81" s="13"/>
      <c r="G81" s="12"/>
      <c r="H81" s="12"/>
      <c r="I81" s="12"/>
    </row>
    <row r="82" spans="2:9" x14ac:dyDescent="0.3">
      <c r="B82" s="10"/>
      <c r="C82" s="13"/>
      <c r="D82" s="13"/>
      <c r="E82" s="13"/>
      <c r="F82" s="13"/>
      <c r="G82" s="12"/>
      <c r="H82" s="12"/>
      <c r="I82" s="12"/>
    </row>
    <row r="83" spans="2:9" x14ac:dyDescent="0.3">
      <c r="B83" s="10"/>
      <c r="C83" s="13"/>
      <c r="D83" s="13"/>
      <c r="E83" s="13"/>
      <c r="F83" s="13"/>
      <c r="G83" s="12"/>
      <c r="H83" s="12"/>
      <c r="I83" s="12"/>
    </row>
    <row r="84" spans="2:9" x14ac:dyDescent="0.3">
      <c r="B84" s="10"/>
      <c r="C84" s="13"/>
      <c r="D84" s="13"/>
      <c r="E84" s="13"/>
      <c r="F84" s="13"/>
      <c r="G84" s="12"/>
      <c r="H84" s="12"/>
      <c r="I84" s="12"/>
    </row>
    <row r="85" spans="2:9" x14ac:dyDescent="0.3">
      <c r="B85" s="10"/>
      <c r="C85" s="13"/>
      <c r="D85" s="13"/>
      <c r="E85" s="13"/>
      <c r="F85" s="13"/>
      <c r="G85" s="12"/>
      <c r="H85" s="12"/>
      <c r="I85" s="12"/>
    </row>
    <row r="86" spans="2:9" x14ac:dyDescent="0.3">
      <c r="B86" s="10"/>
      <c r="C86" s="13"/>
      <c r="D86" s="13"/>
      <c r="E86" s="13"/>
      <c r="F86" s="13"/>
      <c r="G86" s="12"/>
      <c r="H86" s="12"/>
      <c r="I86" s="12"/>
    </row>
    <row r="87" spans="2:9" x14ac:dyDescent="0.3">
      <c r="B87" s="10"/>
      <c r="C87" s="13"/>
      <c r="D87" s="13"/>
      <c r="E87" s="13"/>
      <c r="F87" s="13"/>
      <c r="G87" s="12"/>
      <c r="H87" s="12"/>
      <c r="I87" s="12"/>
    </row>
    <row r="88" spans="2:9" x14ac:dyDescent="0.3">
      <c r="B88" s="10"/>
      <c r="C88" s="13"/>
      <c r="D88" s="13"/>
      <c r="E88" s="13"/>
      <c r="F88" s="13"/>
      <c r="G88" s="12"/>
      <c r="H88" s="12"/>
      <c r="I88" s="12"/>
    </row>
    <row r="89" spans="2:9" x14ac:dyDescent="0.3">
      <c r="B89" s="10"/>
      <c r="C89" s="13"/>
      <c r="D89" s="13"/>
      <c r="E89" s="13"/>
      <c r="F89" s="13"/>
      <c r="G89" s="12"/>
      <c r="H89" s="12"/>
      <c r="I89" s="12"/>
    </row>
    <row r="90" spans="2:9" x14ac:dyDescent="0.3">
      <c r="B90" s="10"/>
      <c r="C90" s="13"/>
      <c r="D90" s="13"/>
      <c r="E90" s="13"/>
      <c r="F90" s="13"/>
      <c r="G90" s="12"/>
      <c r="H90" s="12"/>
      <c r="I90" s="12"/>
    </row>
    <row r="91" spans="2:9" x14ac:dyDescent="0.3">
      <c r="B91" s="10"/>
      <c r="C91" s="13"/>
      <c r="D91" s="13"/>
      <c r="E91" s="13"/>
      <c r="F91" s="13"/>
      <c r="G91" s="12"/>
      <c r="H91" s="12"/>
      <c r="I91" s="12"/>
    </row>
    <row r="92" spans="2:9" x14ac:dyDescent="0.3">
      <c r="B92" s="10"/>
      <c r="C92" s="13"/>
      <c r="D92" s="13"/>
      <c r="E92" s="13"/>
      <c r="F92" s="13"/>
      <c r="G92" s="12"/>
      <c r="H92" s="12"/>
      <c r="I92" s="12"/>
    </row>
    <row r="93" spans="2:9" x14ac:dyDescent="0.3">
      <c r="B93" s="10"/>
      <c r="C93" s="13"/>
      <c r="D93" s="13"/>
      <c r="E93" s="13"/>
      <c r="F93" s="13"/>
      <c r="G93" s="12"/>
      <c r="H93" s="12"/>
      <c r="I93" s="12"/>
    </row>
    <row r="94" spans="2:9" x14ac:dyDescent="0.3">
      <c r="B94" s="10"/>
      <c r="C94" s="13"/>
      <c r="D94" s="13"/>
      <c r="E94" s="13"/>
      <c r="F94" s="13"/>
      <c r="G94" s="12"/>
      <c r="H94" s="12"/>
      <c r="I94" s="12"/>
    </row>
    <row r="95" spans="2:9" x14ac:dyDescent="0.3">
      <c r="B95" s="10"/>
      <c r="C95" s="13"/>
      <c r="D95" s="13"/>
      <c r="E95" s="13"/>
      <c r="F95" s="13"/>
      <c r="G95" s="12"/>
      <c r="H95" s="12"/>
      <c r="I95" s="12"/>
    </row>
    <row r="96" spans="2:9" x14ac:dyDescent="0.3">
      <c r="B96" s="10"/>
      <c r="C96" s="13"/>
      <c r="D96" s="13"/>
      <c r="E96" s="13"/>
      <c r="F96" s="13"/>
      <c r="G96" s="12"/>
      <c r="H96" s="12"/>
      <c r="I96" s="12"/>
    </row>
    <row r="97" spans="2:9" x14ac:dyDescent="0.3">
      <c r="B97" s="10"/>
      <c r="C97" s="13"/>
      <c r="D97" s="13"/>
      <c r="E97" s="13"/>
      <c r="F97" s="13"/>
      <c r="G97" s="12"/>
      <c r="H97" s="12"/>
      <c r="I97" s="12"/>
    </row>
    <row r="98" spans="2:9" x14ac:dyDescent="0.3">
      <c r="B98" s="10"/>
      <c r="C98" s="13"/>
      <c r="D98" s="13"/>
      <c r="E98" s="13"/>
      <c r="F98" s="13"/>
      <c r="G98" s="12"/>
      <c r="H98" s="12"/>
      <c r="I98" s="12"/>
    </row>
    <row r="99" spans="2:9" x14ac:dyDescent="0.3">
      <c r="B99" s="10"/>
      <c r="C99" s="13"/>
      <c r="D99" s="13"/>
      <c r="E99" s="13"/>
      <c r="F99" s="13"/>
      <c r="G99" s="12"/>
      <c r="H99" s="12"/>
      <c r="I99" s="12"/>
    </row>
    <row r="100" spans="2:9" x14ac:dyDescent="0.3">
      <c r="B100" s="10"/>
      <c r="C100" s="13"/>
      <c r="D100" s="13"/>
      <c r="E100" s="13"/>
      <c r="F100" s="13"/>
      <c r="G100" s="12"/>
      <c r="H100" s="12"/>
      <c r="I100" s="12"/>
    </row>
    <row r="101" spans="2:9" x14ac:dyDescent="0.3">
      <c r="B101" s="10"/>
      <c r="C101" s="13"/>
      <c r="D101" s="13"/>
      <c r="E101" s="13"/>
      <c r="F101" s="13"/>
      <c r="G101" s="12"/>
      <c r="H101" s="12"/>
      <c r="I101" s="12"/>
    </row>
    <row r="102" spans="2:9" x14ac:dyDescent="0.3">
      <c r="B102" s="10"/>
      <c r="C102" s="13"/>
      <c r="D102" s="13"/>
      <c r="E102" s="13"/>
      <c r="F102" s="13"/>
      <c r="G102" s="12"/>
      <c r="H102" s="12"/>
      <c r="I102" s="12"/>
    </row>
    <row r="103" spans="2:9" x14ac:dyDescent="0.3">
      <c r="B103" s="10"/>
      <c r="C103" s="13"/>
      <c r="D103" s="13"/>
      <c r="E103" s="13"/>
      <c r="F103" s="13"/>
      <c r="G103" s="12"/>
      <c r="H103" s="12"/>
      <c r="I103" s="12"/>
    </row>
    <row r="104" spans="2:9" x14ac:dyDescent="0.3">
      <c r="B104" s="10"/>
      <c r="C104" s="13"/>
      <c r="D104" s="13"/>
      <c r="E104" s="13"/>
      <c r="F104" s="13"/>
      <c r="G104" s="12"/>
      <c r="H104" s="12"/>
      <c r="I104" s="12"/>
    </row>
    <row r="105" spans="2:9" x14ac:dyDescent="0.3">
      <c r="B105" s="10"/>
      <c r="C105" s="13"/>
      <c r="D105" s="13"/>
      <c r="E105" s="13"/>
      <c r="F105" s="13"/>
      <c r="G105" s="12"/>
      <c r="H105" s="12"/>
      <c r="I105" s="12"/>
    </row>
    <row r="106" spans="2:9" x14ac:dyDescent="0.3">
      <c r="B106" s="10"/>
      <c r="C106" s="13"/>
      <c r="D106" s="13"/>
      <c r="E106" s="13"/>
      <c r="F106" s="13"/>
      <c r="G106" s="12"/>
      <c r="H106" s="12"/>
      <c r="I106" s="12"/>
    </row>
    <row r="107" spans="2:9" x14ac:dyDescent="0.3">
      <c r="B107" s="10"/>
      <c r="C107" s="13"/>
      <c r="D107" s="13"/>
      <c r="E107" s="13"/>
      <c r="F107" s="13"/>
      <c r="G107" s="12"/>
      <c r="H107" s="12"/>
      <c r="I107" s="12"/>
    </row>
    <row r="108" spans="2:9" x14ac:dyDescent="0.3">
      <c r="B108" s="10"/>
      <c r="C108" s="13"/>
      <c r="D108" s="13"/>
      <c r="E108" s="13"/>
      <c r="F108" s="13"/>
      <c r="G108" s="12"/>
      <c r="H108" s="12"/>
      <c r="I108" s="12"/>
    </row>
    <row r="109" spans="2:9" x14ac:dyDescent="0.3">
      <c r="B109" s="10"/>
      <c r="C109" s="13"/>
      <c r="D109" s="13"/>
      <c r="E109" s="13"/>
      <c r="F109" s="13"/>
      <c r="G109" s="12"/>
      <c r="H109" s="12"/>
      <c r="I109" s="12"/>
    </row>
    <row r="110" spans="2:9" x14ac:dyDescent="0.3">
      <c r="B110" s="10"/>
      <c r="C110" s="13"/>
      <c r="D110" s="13"/>
      <c r="E110" s="13"/>
      <c r="F110" s="13"/>
      <c r="G110" s="12"/>
      <c r="H110" s="12"/>
      <c r="I110" s="12"/>
    </row>
    <row r="111" spans="2:9" x14ac:dyDescent="0.3">
      <c r="B111" s="10"/>
      <c r="C111" s="13"/>
      <c r="D111" s="13"/>
      <c r="E111" s="13"/>
      <c r="F111" s="13"/>
      <c r="G111" s="12"/>
      <c r="H111" s="12"/>
      <c r="I111" s="12"/>
    </row>
    <row r="112" spans="2:9" x14ac:dyDescent="0.3">
      <c r="B112" s="10"/>
      <c r="C112" s="13"/>
      <c r="D112" s="13"/>
      <c r="E112" s="13"/>
      <c r="F112" s="13"/>
      <c r="G112" s="12"/>
      <c r="H112" s="12"/>
      <c r="I112" s="12"/>
    </row>
    <row r="113" spans="2:9" x14ac:dyDescent="0.3">
      <c r="B113" s="10"/>
      <c r="C113" s="13"/>
      <c r="D113" s="13"/>
      <c r="E113" s="13"/>
      <c r="F113" s="13"/>
      <c r="G113" s="12"/>
      <c r="H113" s="12"/>
      <c r="I113" s="12"/>
    </row>
    <row r="114" spans="2:9" x14ac:dyDescent="0.3">
      <c r="B114" s="10"/>
      <c r="C114" s="13"/>
      <c r="D114" s="13"/>
      <c r="E114" s="13"/>
      <c r="F114" s="13"/>
      <c r="G114" s="12"/>
      <c r="H114" s="12"/>
      <c r="I114" s="12"/>
    </row>
    <row r="115" spans="2:9" x14ac:dyDescent="0.3">
      <c r="B115" s="10"/>
      <c r="C115" s="13"/>
      <c r="D115" s="13"/>
      <c r="E115" s="13"/>
      <c r="F115" s="13"/>
      <c r="G115" s="12"/>
      <c r="H115" s="12"/>
      <c r="I115" s="12"/>
    </row>
    <row r="116" spans="2:9" x14ac:dyDescent="0.3">
      <c r="B116" s="10"/>
      <c r="C116" s="13"/>
      <c r="D116" s="13"/>
      <c r="E116" s="13"/>
      <c r="F116" s="13"/>
      <c r="G116" s="12"/>
      <c r="H116" s="12"/>
      <c r="I116" s="12"/>
    </row>
    <row r="117" spans="2:9" x14ac:dyDescent="0.3">
      <c r="B117" s="10"/>
      <c r="C117" s="13"/>
      <c r="D117" s="13"/>
      <c r="E117" s="13"/>
      <c r="F117" s="13"/>
      <c r="G117" s="12"/>
      <c r="H117" s="12"/>
      <c r="I117" s="12"/>
    </row>
    <row r="118" spans="2:9" x14ac:dyDescent="0.3">
      <c r="B118" s="10"/>
      <c r="C118" s="13"/>
      <c r="D118" s="13"/>
      <c r="E118" s="13"/>
      <c r="F118" s="13"/>
      <c r="G118" s="12"/>
      <c r="H118" s="12"/>
      <c r="I118" s="12"/>
    </row>
    <row r="119" spans="2:9" x14ac:dyDescent="0.3">
      <c r="B119" s="10"/>
      <c r="C119" s="13"/>
      <c r="D119" s="13"/>
      <c r="E119" s="13"/>
      <c r="F119" s="13"/>
      <c r="G119" s="12"/>
      <c r="H119" s="12"/>
      <c r="I119" s="12"/>
    </row>
    <row r="120" spans="2:9" x14ac:dyDescent="0.3">
      <c r="B120" s="10"/>
      <c r="C120" s="13"/>
      <c r="D120" s="13"/>
      <c r="E120" s="13"/>
      <c r="F120" s="13"/>
      <c r="G120" s="12"/>
      <c r="H120" s="12"/>
      <c r="I120" s="12"/>
    </row>
    <row r="121" spans="2:9" x14ac:dyDescent="0.3">
      <c r="B121" s="10"/>
      <c r="C121" s="13"/>
      <c r="D121" s="13"/>
      <c r="E121" s="13"/>
      <c r="F121" s="13"/>
      <c r="G121" s="12"/>
      <c r="H121" s="12"/>
      <c r="I121" s="12"/>
    </row>
    <row r="122" spans="2:9" x14ac:dyDescent="0.3">
      <c r="B122" s="10"/>
      <c r="C122" s="13"/>
      <c r="D122" s="13"/>
      <c r="E122" s="13"/>
      <c r="F122" s="13"/>
      <c r="G122" s="12"/>
      <c r="H122" s="12"/>
      <c r="I122" s="12"/>
    </row>
    <row r="123" spans="2:9" x14ac:dyDescent="0.3">
      <c r="B123" s="10"/>
      <c r="C123" s="13"/>
      <c r="D123" s="13"/>
      <c r="E123" s="13"/>
      <c r="F123" s="13"/>
      <c r="G123" s="12"/>
      <c r="H123" s="12"/>
      <c r="I123" s="12"/>
    </row>
    <row r="124" spans="2:9" x14ac:dyDescent="0.3">
      <c r="B124" s="10"/>
      <c r="C124" s="13"/>
      <c r="D124" s="13"/>
      <c r="E124" s="13"/>
      <c r="F124" s="13"/>
      <c r="G124" s="12"/>
      <c r="H124" s="12"/>
      <c r="I124" s="12"/>
    </row>
    <row r="125" spans="2:9" x14ac:dyDescent="0.3">
      <c r="B125" s="10"/>
      <c r="C125" s="13"/>
      <c r="D125" s="13"/>
      <c r="E125" s="13"/>
      <c r="F125" s="13"/>
      <c r="G125" s="12"/>
      <c r="H125" s="12"/>
      <c r="I125" s="12"/>
    </row>
    <row r="126" spans="2:9" x14ac:dyDescent="0.3">
      <c r="B126" s="10"/>
      <c r="C126" s="13"/>
      <c r="D126" s="13"/>
      <c r="E126" s="13"/>
      <c r="F126" s="13"/>
      <c r="G126" s="12"/>
      <c r="H126" s="12"/>
      <c r="I126" s="12"/>
    </row>
    <row r="127" spans="2:9" x14ac:dyDescent="0.3">
      <c r="B127" s="10"/>
      <c r="C127" s="13"/>
      <c r="D127" s="13"/>
      <c r="E127" s="13"/>
      <c r="F127" s="13"/>
      <c r="G127" s="12"/>
      <c r="H127" s="12"/>
      <c r="I127" s="12"/>
    </row>
    <row r="128" spans="2:9" x14ac:dyDescent="0.3">
      <c r="B128" s="10"/>
      <c r="C128" s="13"/>
      <c r="D128" s="13"/>
      <c r="E128" s="13"/>
      <c r="F128" s="13"/>
      <c r="G128" s="12"/>
      <c r="H128" s="12"/>
      <c r="I128" s="12"/>
    </row>
    <row r="129" spans="2:9" x14ac:dyDescent="0.3">
      <c r="B129" s="10"/>
      <c r="C129" s="13"/>
      <c r="D129" s="13"/>
      <c r="E129" s="13"/>
      <c r="F129" s="13"/>
      <c r="G129" s="12"/>
      <c r="H129" s="12"/>
      <c r="I129" s="12"/>
    </row>
    <row r="130" spans="2:9" x14ac:dyDescent="0.3">
      <c r="B130" s="10"/>
      <c r="C130" s="13"/>
      <c r="D130" s="13"/>
      <c r="E130" s="13"/>
      <c r="F130" s="13"/>
      <c r="G130" s="12"/>
      <c r="H130" s="12"/>
      <c r="I130" s="12"/>
    </row>
    <row r="131" spans="2:9" x14ac:dyDescent="0.3">
      <c r="B131" s="10"/>
      <c r="C131" s="13"/>
      <c r="D131" s="13"/>
      <c r="E131" s="13"/>
      <c r="F131" s="13"/>
      <c r="G131" s="12"/>
      <c r="H131" s="12"/>
      <c r="I131" s="12"/>
    </row>
    <row r="132" spans="2:9" x14ac:dyDescent="0.3">
      <c r="B132" s="14"/>
      <c r="C132" s="15"/>
      <c r="D132" s="15"/>
      <c r="E132" s="15"/>
      <c r="F132" s="15"/>
      <c r="G132" s="16"/>
      <c r="H132" s="16"/>
      <c r="I132" s="16"/>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row r="446" spans="7:9" x14ac:dyDescent="0.3">
      <c r="G446" s="17"/>
      <c r="H446" s="17"/>
      <c r="I446" s="17"/>
    </row>
    <row r="447" spans="7:9" x14ac:dyDescent="0.3">
      <c r="G447" s="17"/>
      <c r="H447" s="17"/>
      <c r="I447" s="17"/>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1b8265e8-55fd-49ad-b9e2-30beb6270de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7B269F30B86442A8D2ED2E29CCC1DD" ma:contentTypeVersion="15" ma:contentTypeDescription="Create a new document." ma:contentTypeScope="" ma:versionID="21d0da467d263f15023e33c8a868b649">
  <xsd:schema xmlns:xsd="http://www.w3.org/2001/XMLSchema" xmlns:xs="http://www.w3.org/2001/XMLSchema" xmlns:p="http://schemas.microsoft.com/office/2006/metadata/properties" xmlns:ns3="ea13cb22-ff0f-4d32-9ad5-335715add47f" xmlns:ns4="1b8265e8-55fd-49ad-b9e2-30beb6270dea" targetNamespace="http://schemas.microsoft.com/office/2006/metadata/properties" ma:root="true" ma:fieldsID="9fbd4115e03354575a85438be9acf3e4" ns3:_="" ns4:_="">
    <xsd:import namespace="ea13cb22-ff0f-4d32-9ad5-335715add47f"/>
    <xsd:import namespace="1b8265e8-55fd-49ad-b9e2-30beb6270d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AutoKeyPoints" minOccurs="0"/>
                <xsd:element ref="ns4:MediaServiceKeyPoint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13cb22-ff0f-4d32-9ad5-335715add47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8265e8-55fd-49ad-b9e2-30beb6270de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97D702-ED40-4BFE-B06B-171992B5633B}">
  <ds:schemaRefs>
    <ds:schemaRef ds:uri="http://schemas.microsoft.com/sharepoint/v3/contenttype/forms"/>
  </ds:schemaRefs>
</ds:datastoreItem>
</file>

<file path=customXml/itemProps2.xml><?xml version="1.0" encoding="utf-8"?>
<ds:datastoreItem xmlns:ds="http://schemas.openxmlformats.org/officeDocument/2006/customXml" ds:itemID="{8EF2DC23-EF71-413B-9FAD-D00A3561451D}">
  <ds:schemaRefs>
    <ds:schemaRef ds:uri="http://schemas.microsoft.com/office/2006/documentManagement/types"/>
    <ds:schemaRef ds:uri="http://purl.org/dc/terms/"/>
    <ds:schemaRef ds:uri="http://schemas.microsoft.com/office/2006/metadata/properties"/>
    <ds:schemaRef ds:uri="http://schemas.openxmlformats.org/package/2006/metadata/core-properties"/>
    <ds:schemaRef ds:uri="ea13cb22-ff0f-4d32-9ad5-335715add47f"/>
    <ds:schemaRef ds:uri="http://purl.org/dc/elements/1.1/"/>
    <ds:schemaRef ds:uri="http://www.w3.org/XML/1998/namespace"/>
    <ds:schemaRef ds:uri="http://schemas.microsoft.com/office/infopath/2007/PartnerControls"/>
    <ds:schemaRef ds:uri="1b8265e8-55fd-49ad-b9e2-30beb6270dea"/>
    <ds:schemaRef ds:uri="http://purl.org/dc/dcmitype/"/>
  </ds:schemaRefs>
</ds:datastoreItem>
</file>

<file path=customXml/itemProps3.xml><?xml version="1.0" encoding="utf-8"?>
<ds:datastoreItem xmlns:ds="http://schemas.openxmlformats.org/officeDocument/2006/customXml" ds:itemID="{FC07D5B5-6CD0-4C2E-8E26-FC0DD84F7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13cb22-ff0f-4d32-9ad5-335715add47f"/>
    <ds:schemaRef ds:uri="1b8265e8-55fd-49ad-b9e2-30beb6270d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1</vt:i4>
      </vt:variant>
    </vt:vector>
  </HeadingPairs>
  <TitlesOfParts>
    <vt:vector size="8" baseType="lpstr">
      <vt:lpstr>Element</vt:lpstr>
      <vt:lpstr>공통</vt:lpstr>
      <vt:lpstr>대형 OLED</vt:lpstr>
      <vt:lpstr>대형OLED_#5</vt:lpstr>
      <vt:lpstr>대형OLED_#25</vt:lpstr>
      <vt:lpstr>대형OLED_#26</vt:lpstr>
      <vt:lpstr>Display CGU</vt:lpstr>
      <vt:lpstr>Element!Print_Area</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Jae-Won (KR/Deal Adv2)</dc:creator>
  <cp:keywords/>
  <dc:description/>
  <cp:lastModifiedBy>Kim, Hwi-Woong (KR/Deal Adv2)</cp:lastModifiedBy>
  <cp:revision/>
  <dcterms:created xsi:type="dcterms:W3CDTF">2023-01-06T05:18:41Z</dcterms:created>
  <dcterms:modified xsi:type="dcterms:W3CDTF">2023-01-19T09:25:51Z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0x010100DF7B269F30B86442A8D2ED2E29CCC1DD</vt:lpwstr>
  </property>
</Properties>
</file>