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1300. CGU 손상평가\2022\7. KPMG 감사인 대응\2023-01-16_손상평가 관련 실적 및 중장기 자료 등\손상평가용 중장기 사업계획 파일 (경영진 승인 버전)\"/>
    </mc:Choice>
  </mc:AlternateContent>
  <bookViews>
    <workbookView xWindow="0" yWindow="0" windowWidth="28800" windowHeight="11430"/>
  </bookViews>
  <sheets>
    <sheet name="CGU별 상세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8" i="2" l="1"/>
  <c r="R137" i="2"/>
  <c r="R132" i="2"/>
  <c r="R127" i="2"/>
  <c r="R128" i="2" s="1"/>
  <c r="R133" i="2" s="1"/>
  <c r="R135" i="2" s="1"/>
  <c r="R115" i="2"/>
  <c r="R110" i="2"/>
  <c r="R106" i="2"/>
  <c r="R111" i="2" s="1"/>
  <c r="R113" i="2" s="1"/>
  <c r="R105" i="2"/>
  <c r="R94" i="2"/>
  <c r="R93" i="2"/>
  <c r="R88" i="2"/>
  <c r="R83" i="2"/>
  <c r="R84" i="2" s="1"/>
  <c r="R89" i="2" s="1"/>
  <c r="R91" i="2" s="1"/>
  <c r="R72" i="2"/>
  <c r="R71" i="2"/>
  <c r="R66" i="2"/>
  <c r="R44" i="2" s="1"/>
  <c r="R61" i="2"/>
  <c r="R39" i="2" s="1"/>
  <c r="R50" i="2"/>
  <c r="R116" i="2" s="1"/>
  <c r="R46" i="2"/>
  <c r="R156" i="2" s="1"/>
  <c r="R43" i="2"/>
  <c r="R153" i="2" s="1"/>
  <c r="R42" i="2"/>
  <c r="R152" i="2" s="1"/>
  <c r="R41" i="2"/>
  <c r="R151" i="2" s="1"/>
  <c r="R38" i="2"/>
  <c r="R148" i="2" s="1"/>
  <c r="R37" i="2"/>
  <c r="R147" i="2" s="1"/>
  <c r="R36" i="2"/>
  <c r="R146" i="2" s="1"/>
  <c r="R35" i="2"/>
  <c r="R145" i="2" s="1"/>
  <c r="R34" i="2"/>
  <c r="R144" i="2" s="1"/>
  <c r="R33" i="2"/>
  <c r="R143" i="2" s="1"/>
  <c r="R32" i="2"/>
  <c r="R142" i="2" s="1"/>
  <c r="R31" i="2"/>
  <c r="R141" i="2" s="1"/>
  <c r="R30" i="2"/>
  <c r="R140" i="2" s="1"/>
  <c r="R29" i="2"/>
  <c r="R139" i="2" s="1"/>
  <c r="R28" i="2"/>
  <c r="R27" i="2"/>
  <c r="R22" i="2"/>
  <c r="R17" i="2"/>
  <c r="R149" i="2" l="1"/>
  <c r="R154" i="2"/>
  <c r="R62" i="2"/>
  <c r="R18" i="2"/>
  <c r="N138" i="2"/>
  <c r="L138" i="2"/>
  <c r="K138" i="2"/>
  <c r="J138" i="2"/>
  <c r="H138" i="2"/>
  <c r="G138" i="2"/>
  <c r="F138" i="2"/>
  <c r="E138" i="2"/>
  <c r="D138" i="2"/>
  <c r="C138" i="2"/>
  <c r="L137" i="2"/>
  <c r="K134" i="2"/>
  <c r="N132" i="2"/>
  <c r="L132" i="2"/>
  <c r="J132" i="2"/>
  <c r="H132" i="2"/>
  <c r="G132" i="2"/>
  <c r="F132" i="2"/>
  <c r="E132" i="2"/>
  <c r="D132" i="2"/>
  <c r="K131" i="2"/>
  <c r="K130" i="2"/>
  <c r="K129" i="2"/>
  <c r="N127" i="2"/>
  <c r="L127" i="2"/>
  <c r="L128" i="2" s="1"/>
  <c r="J127" i="2"/>
  <c r="H127" i="2"/>
  <c r="H128" i="2" s="1"/>
  <c r="G127" i="2"/>
  <c r="G128" i="2" s="1"/>
  <c r="F127" i="2"/>
  <c r="E127" i="2"/>
  <c r="E128" i="2" s="1"/>
  <c r="D127" i="2"/>
  <c r="D128" i="2" s="1"/>
  <c r="K126" i="2"/>
  <c r="K125" i="2"/>
  <c r="K124" i="2"/>
  <c r="C124" i="2"/>
  <c r="K123" i="2"/>
  <c r="K122" i="2"/>
  <c r="K121" i="2"/>
  <c r="K120" i="2"/>
  <c r="K119" i="2"/>
  <c r="K118" i="2"/>
  <c r="K117" i="2"/>
  <c r="L115" i="2"/>
  <c r="K112" i="2"/>
  <c r="N110" i="2"/>
  <c r="L110" i="2"/>
  <c r="J110" i="2"/>
  <c r="H110" i="2"/>
  <c r="G110" i="2"/>
  <c r="F110" i="2"/>
  <c r="E110" i="2"/>
  <c r="D110" i="2"/>
  <c r="K109" i="2"/>
  <c r="C109" i="2" s="1"/>
  <c r="K108" i="2"/>
  <c r="C108" i="2" s="1"/>
  <c r="K107" i="2"/>
  <c r="C107" i="2" s="1"/>
  <c r="G106" i="2"/>
  <c r="G111" i="2" s="1"/>
  <c r="G113" i="2" s="1"/>
  <c r="N105" i="2"/>
  <c r="N106" i="2" s="1"/>
  <c r="L105" i="2"/>
  <c r="L106" i="2" s="1"/>
  <c r="J105" i="2"/>
  <c r="J106" i="2" s="1"/>
  <c r="H105" i="2"/>
  <c r="H106" i="2" s="1"/>
  <c r="G105" i="2"/>
  <c r="F105" i="2"/>
  <c r="F106" i="2" s="1"/>
  <c r="E105" i="2"/>
  <c r="E106" i="2" s="1"/>
  <c r="D105" i="2"/>
  <c r="D106" i="2" s="1"/>
  <c r="K104" i="2"/>
  <c r="C104" i="2" s="1"/>
  <c r="K103" i="2"/>
  <c r="C103" i="2" s="1"/>
  <c r="K102" i="2"/>
  <c r="C102" i="2" s="1"/>
  <c r="K101" i="2"/>
  <c r="C101" i="2" s="1"/>
  <c r="K100" i="2"/>
  <c r="K99" i="2"/>
  <c r="C99" i="2" s="1"/>
  <c r="K98" i="2"/>
  <c r="C98" i="2" s="1"/>
  <c r="K97" i="2"/>
  <c r="C97" i="2"/>
  <c r="K96" i="2"/>
  <c r="C96" i="2" s="1"/>
  <c r="K95" i="2"/>
  <c r="C95" i="2" s="1"/>
  <c r="N94" i="2"/>
  <c r="L94" i="2"/>
  <c r="K94" i="2"/>
  <c r="J94" i="2"/>
  <c r="H94" i="2"/>
  <c r="G94" i="2"/>
  <c r="F94" i="2"/>
  <c r="E94" i="2"/>
  <c r="D94" i="2"/>
  <c r="C94" i="2"/>
  <c r="L93" i="2"/>
  <c r="K90" i="2"/>
  <c r="N88" i="2"/>
  <c r="L88" i="2"/>
  <c r="J88" i="2"/>
  <c r="H88" i="2"/>
  <c r="G88" i="2"/>
  <c r="F88" i="2"/>
  <c r="E88" i="2"/>
  <c r="D88" i="2"/>
  <c r="K87" i="2"/>
  <c r="C87" i="2" s="1"/>
  <c r="K86" i="2"/>
  <c r="C86" i="2" s="1"/>
  <c r="K85" i="2"/>
  <c r="C85" i="2" s="1"/>
  <c r="N83" i="2"/>
  <c r="L83" i="2"/>
  <c r="L84" i="2" s="1"/>
  <c r="J83" i="2"/>
  <c r="H83" i="2"/>
  <c r="H84" i="2" s="1"/>
  <c r="G83" i="2"/>
  <c r="G84" i="2" s="1"/>
  <c r="F83" i="2"/>
  <c r="F84" i="2" s="1"/>
  <c r="F89" i="2" s="1"/>
  <c r="F91" i="2" s="1"/>
  <c r="E83" i="2"/>
  <c r="E84" i="2" s="1"/>
  <c r="D83" i="2"/>
  <c r="K82" i="2"/>
  <c r="C82" i="2" s="1"/>
  <c r="K81" i="2"/>
  <c r="C81" i="2" s="1"/>
  <c r="K80" i="2"/>
  <c r="K79" i="2"/>
  <c r="K78" i="2"/>
  <c r="K77" i="2"/>
  <c r="C77" i="2" s="1"/>
  <c r="K76" i="2"/>
  <c r="K75" i="2"/>
  <c r="K74" i="2"/>
  <c r="C74" i="2" s="1"/>
  <c r="K73" i="2"/>
  <c r="C73" i="2" s="1"/>
  <c r="N72" i="2"/>
  <c r="L72" i="2"/>
  <c r="K72" i="2"/>
  <c r="J72" i="2"/>
  <c r="H72" i="2"/>
  <c r="G72" i="2"/>
  <c r="F72" i="2"/>
  <c r="E72" i="2"/>
  <c r="D72" i="2"/>
  <c r="C72" i="2"/>
  <c r="L71" i="2"/>
  <c r="K68" i="2"/>
  <c r="N66" i="2"/>
  <c r="L66" i="2"/>
  <c r="J66" i="2"/>
  <c r="H66" i="2"/>
  <c r="G66" i="2"/>
  <c r="F66" i="2"/>
  <c r="F44" i="2" s="1"/>
  <c r="E66" i="2"/>
  <c r="D66" i="2"/>
  <c r="K65" i="2"/>
  <c r="C65" i="2" s="1"/>
  <c r="K64" i="2"/>
  <c r="C64" i="2" s="1"/>
  <c r="K63" i="2"/>
  <c r="N61" i="2"/>
  <c r="N62" i="2" s="1"/>
  <c r="L61" i="2"/>
  <c r="L62" i="2" s="1"/>
  <c r="J61" i="2"/>
  <c r="J62" i="2" s="1"/>
  <c r="H61" i="2"/>
  <c r="H62" i="2" s="1"/>
  <c r="G61" i="2"/>
  <c r="G62" i="2" s="1"/>
  <c r="F61" i="2"/>
  <c r="F62" i="2" s="1"/>
  <c r="E61" i="2"/>
  <c r="E62" i="2" s="1"/>
  <c r="D61" i="2"/>
  <c r="D62" i="2" s="1"/>
  <c r="K60" i="2"/>
  <c r="C60" i="2" s="1"/>
  <c r="K59" i="2"/>
  <c r="K58" i="2"/>
  <c r="C58" i="2" s="1"/>
  <c r="K57" i="2"/>
  <c r="C57" i="2" s="1"/>
  <c r="K56" i="2"/>
  <c r="C56" i="2" s="1"/>
  <c r="K55" i="2"/>
  <c r="C55" i="2" s="1"/>
  <c r="K54" i="2"/>
  <c r="C54" i="2" s="1"/>
  <c r="K53" i="2"/>
  <c r="C53" i="2" s="1"/>
  <c r="K52" i="2"/>
  <c r="C52" i="2" s="1"/>
  <c r="K51" i="2"/>
  <c r="C51" i="2" s="1"/>
  <c r="N50" i="2"/>
  <c r="N116" i="2" s="1"/>
  <c r="L50" i="2"/>
  <c r="L116" i="2" s="1"/>
  <c r="K50" i="2"/>
  <c r="K116" i="2" s="1"/>
  <c r="J50" i="2"/>
  <c r="J116" i="2" s="1"/>
  <c r="H50" i="2"/>
  <c r="H116" i="2" s="1"/>
  <c r="G50" i="2"/>
  <c r="G116" i="2" s="1"/>
  <c r="F50" i="2"/>
  <c r="F116" i="2" s="1"/>
  <c r="E50" i="2"/>
  <c r="E116" i="2" s="1"/>
  <c r="D50" i="2"/>
  <c r="D116" i="2" s="1"/>
  <c r="C50" i="2"/>
  <c r="C116" i="2" s="1"/>
  <c r="N46" i="2"/>
  <c r="N156" i="2" s="1"/>
  <c r="L46" i="2"/>
  <c r="L156" i="2" s="1"/>
  <c r="J46" i="2"/>
  <c r="J156" i="2" s="1"/>
  <c r="H46" i="2"/>
  <c r="H156" i="2" s="1"/>
  <c r="G46" i="2"/>
  <c r="G156" i="2" s="1"/>
  <c r="F46" i="2"/>
  <c r="F156" i="2" s="1"/>
  <c r="E46" i="2"/>
  <c r="E156" i="2" s="1"/>
  <c r="D46" i="2"/>
  <c r="D156" i="2" s="1"/>
  <c r="N43" i="2"/>
  <c r="N153" i="2" s="1"/>
  <c r="L43" i="2"/>
  <c r="L153" i="2" s="1"/>
  <c r="J43" i="2"/>
  <c r="J153" i="2" s="1"/>
  <c r="H43" i="2"/>
  <c r="H153" i="2" s="1"/>
  <c r="G43" i="2"/>
  <c r="G153" i="2" s="1"/>
  <c r="F43" i="2"/>
  <c r="F153" i="2" s="1"/>
  <c r="E43" i="2"/>
  <c r="E153" i="2" s="1"/>
  <c r="D43" i="2"/>
  <c r="D153" i="2" s="1"/>
  <c r="N42" i="2"/>
  <c r="N152" i="2" s="1"/>
  <c r="L42" i="2"/>
  <c r="L152" i="2" s="1"/>
  <c r="J42" i="2"/>
  <c r="J152" i="2" s="1"/>
  <c r="H42" i="2"/>
  <c r="H152" i="2" s="1"/>
  <c r="G42" i="2"/>
  <c r="G152" i="2" s="1"/>
  <c r="F42" i="2"/>
  <c r="F152" i="2" s="1"/>
  <c r="E42" i="2"/>
  <c r="E152" i="2" s="1"/>
  <c r="D42" i="2"/>
  <c r="D152" i="2" s="1"/>
  <c r="N41" i="2"/>
  <c r="N151" i="2" s="1"/>
  <c r="L41" i="2"/>
  <c r="L151" i="2" s="1"/>
  <c r="J41" i="2"/>
  <c r="J151" i="2" s="1"/>
  <c r="H41" i="2"/>
  <c r="H151" i="2" s="1"/>
  <c r="G41" i="2"/>
  <c r="G151" i="2" s="1"/>
  <c r="F41" i="2"/>
  <c r="F151" i="2" s="1"/>
  <c r="E41" i="2"/>
  <c r="E151" i="2" s="1"/>
  <c r="D41" i="2"/>
  <c r="D151" i="2" s="1"/>
  <c r="N38" i="2"/>
  <c r="N148" i="2" s="1"/>
  <c r="L38" i="2"/>
  <c r="L148" i="2" s="1"/>
  <c r="J38" i="2"/>
  <c r="J148" i="2" s="1"/>
  <c r="H38" i="2"/>
  <c r="H148" i="2" s="1"/>
  <c r="G38" i="2"/>
  <c r="G148" i="2" s="1"/>
  <c r="F38" i="2"/>
  <c r="F148" i="2" s="1"/>
  <c r="E38" i="2"/>
  <c r="E148" i="2" s="1"/>
  <c r="D38" i="2"/>
  <c r="D148" i="2" s="1"/>
  <c r="N37" i="2"/>
  <c r="N147" i="2" s="1"/>
  <c r="L37" i="2"/>
  <c r="L147" i="2" s="1"/>
  <c r="J37" i="2"/>
  <c r="J147" i="2" s="1"/>
  <c r="H37" i="2"/>
  <c r="H147" i="2" s="1"/>
  <c r="G37" i="2"/>
  <c r="G147" i="2" s="1"/>
  <c r="F37" i="2"/>
  <c r="F147" i="2" s="1"/>
  <c r="E37" i="2"/>
  <c r="E147" i="2" s="1"/>
  <c r="D37" i="2"/>
  <c r="D147" i="2" s="1"/>
  <c r="N36" i="2"/>
  <c r="N146" i="2" s="1"/>
  <c r="L36" i="2"/>
  <c r="L146" i="2" s="1"/>
  <c r="J36" i="2"/>
  <c r="J146" i="2" s="1"/>
  <c r="H36" i="2"/>
  <c r="H146" i="2" s="1"/>
  <c r="G36" i="2"/>
  <c r="G146" i="2" s="1"/>
  <c r="F36" i="2"/>
  <c r="F146" i="2" s="1"/>
  <c r="E36" i="2"/>
  <c r="E146" i="2" s="1"/>
  <c r="D36" i="2"/>
  <c r="D146" i="2" s="1"/>
  <c r="N35" i="2"/>
  <c r="N145" i="2" s="1"/>
  <c r="L35" i="2"/>
  <c r="L145" i="2" s="1"/>
  <c r="J35" i="2"/>
  <c r="J145" i="2" s="1"/>
  <c r="H35" i="2"/>
  <c r="H145" i="2" s="1"/>
  <c r="G35" i="2"/>
  <c r="G145" i="2" s="1"/>
  <c r="F35" i="2"/>
  <c r="F145" i="2" s="1"/>
  <c r="E35" i="2"/>
  <c r="E145" i="2" s="1"/>
  <c r="D35" i="2"/>
  <c r="D145" i="2" s="1"/>
  <c r="N34" i="2"/>
  <c r="N144" i="2" s="1"/>
  <c r="L34" i="2"/>
  <c r="L144" i="2" s="1"/>
  <c r="K34" i="2"/>
  <c r="J34" i="2"/>
  <c r="J144" i="2" s="1"/>
  <c r="H34" i="2"/>
  <c r="H144" i="2" s="1"/>
  <c r="G34" i="2"/>
  <c r="G144" i="2" s="1"/>
  <c r="F34" i="2"/>
  <c r="F144" i="2" s="1"/>
  <c r="E34" i="2"/>
  <c r="E144" i="2" s="1"/>
  <c r="D34" i="2"/>
  <c r="D144" i="2" s="1"/>
  <c r="N33" i="2"/>
  <c r="N143" i="2" s="1"/>
  <c r="L33" i="2"/>
  <c r="L143" i="2" s="1"/>
  <c r="J33" i="2"/>
  <c r="J143" i="2" s="1"/>
  <c r="H33" i="2"/>
  <c r="H143" i="2" s="1"/>
  <c r="G33" i="2"/>
  <c r="G143" i="2" s="1"/>
  <c r="F33" i="2"/>
  <c r="F143" i="2" s="1"/>
  <c r="E33" i="2"/>
  <c r="E143" i="2" s="1"/>
  <c r="D33" i="2"/>
  <c r="D143" i="2" s="1"/>
  <c r="N32" i="2"/>
  <c r="N142" i="2" s="1"/>
  <c r="L32" i="2"/>
  <c r="L142" i="2" s="1"/>
  <c r="J32" i="2"/>
  <c r="J142" i="2" s="1"/>
  <c r="H32" i="2"/>
  <c r="H142" i="2" s="1"/>
  <c r="G32" i="2"/>
  <c r="G142" i="2" s="1"/>
  <c r="F32" i="2"/>
  <c r="F142" i="2" s="1"/>
  <c r="E32" i="2"/>
  <c r="E142" i="2" s="1"/>
  <c r="D32" i="2"/>
  <c r="D142" i="2" s="1"/>
  <c r="N31" i="2"/>
  <c r="N141" i="2" s="1"/>
  <c r="L31" i="2"/>
  <c r="L141" i="2" s="1"/>
  <c r="J31" i="2"/>
  <c r="J141" i="2" s="1"/>
  <c r="H31" i="2"/>
  <c r="H141" i="2" s="1"/>
  <c r="G31" i="2"/>
  <c r="G141" i="2" s="1"/>
  <c r="F31" i="2"/>
  <c r="F141" i="2" s="1"/>
  <c r="E31" i="2"/>
  <c r="E141" i="2" s="1"/>
  <c r="D31" i="2"/>
  <c r="D141" i="2" s="1"/>
  <c r="N30" i="2"/>
  <c r="N140" i="2" s="1"/>
  <c r="L30" i="2"/>
  <c r="L140" i="2" s="1"/>
  <c r="J30" i="2"/>
  <c r="J140" i="2" s="1"/>
  <c r="H30" i="2"/>
  <c r="H140" i="2" s="1"/>
  <c r="G30" i="2"/>
  <c r="G140" i="2" s="1"/>
  <c r="F30" i="2"/>
  <c r="F140" i="2" s="1"/>
  <c r="E30" i="2"/>
  <c r="E140" i="2" s="1"/>
  <c r="D30" i="2"/>
  <c r="D140" i="2" s="1"/>
  <c r="N29" i="2"/>
  <c r="N139" i="2" s="1"/>
  <c r="L29" i="2"/>
  <c r="L139" i="2" s="1"/>
  <c r="J29" i="2"/>
  <c r="J139" i="2" s="1"/>
  <c r="H29" i="2"/>
  <c r="H139" i="2" s="1"/>
  <c r="G29" i="2"/>
  <c r="G139" i="2" s="1"/>
  <c r="F29" i="2"/>
  <c r="F139" i="2" s="1"/>
  <c r="E29" i="2"/>
  <c r="E139" i="2" s="1"/>
  <c r="D29" i="2"/>
  <c r="D139" i="2" s="1"/>
  <c r="N28" i="2"/>
  <c r="L28" i="2"/>
  <c r="K28" i="2"/>
  <c r="J28" i="2"/>
  <c r="H28" i="2"/>
  <c r="G28" i="2"/>
  <c r="F28" i="2"/>
  <c r="E28" i="2"/>
  <c r="D28" i="2"/>
  <c r="C28" i="2"/>
  <c r="L27" i="2"/>
  <c r="K24" i="2"/>
  <c r="C24" i="2" s="1"/>
  <c r="N22" i="2"/>
  <c r="L22" i="2"/>
  <c r="J22" i="2"/>
  <c r="H22" i="2"/>
  <c r="G22" i="2"/>
  <c r="F22" i="2"/>
  <c r="F154" i="2" s="1"/>
  <c r="E22" i="2"/>
  <c r="D22" i="2"/>
  <c r="K21" i="2"/>
  <c r="K20" i="2"/>
  <c r="C20" i="2" s="1"/>
  <c r="K19" i="2"/>
  <c r="N17" i="2"/>
  <c r="N18" i="2" s="1"/>
  <c r="L17" i="2"/>
  <c r="J17" i="2"/>
  <c r="H17" i="2"/>
  <c r="G17" i="2"/>
  <c r="F17" i="2"/>
  <c r="E17" i="2"/>
  <c r="D17" i="2"/>
  <c r="K16" i="2"/>
  <c r="K15" i="2"/>
  <c r="K14" i="2"/>
  <c r="K13" i="2"/>
  <c r="K12" i="2"/>
  <c r="K11" i="2"/>
  <c r="K10" i="2"/>
  <c r="K9" i="2"/>
  <c r="K8" i="2"/>
  <c r="K7" i="2"/>
  <c r="R23" i="2" l="1"/>
  <c r="R67" i="2"/>
  <c r="R40" i="2"/>
  <c r="R150" i="2" s="1"/>
  <c r="N111" i="2"/>
  <c r="N113" i="2" s="1"/>
  <c r="J67" i="2"/>
  <c r="J69" i="2" s="1"/>
  <c r="N149" i="2"/>
  <c r="K144" i="2"/>
  <c r="C9" i="2"/>
  <c r="C16" i="2"/>
  <c r="C13" i="2"/>
  <c r="G18" i="2"/>
  <c r="N23" i="2"/>
  <c r="L111" i="2"/>
  <c r="L113" i="2" s="1"/>
  <c r="E133" i="2"/>
  <c r="E135" i="2" s="1"/>
  <c r="D111" i="2"/>
  <c r="D113" i="2" s="1"/>
  <c r="C21" i="2"/>
  <c r="H89" i="2"/>
  <c r="H91" i="2" s="1"/>
  <c r="E111" i="2"/>
  <c r="E113" i="2" s="1"/>
  <c r="C8" i="2"/>
  <c r="D18" i="2"/>
  <c r="F18" i="2"/>
  <c r="N67" i="2"/>
  <c r="N69" i="2" s="1"/>
  <c r="H44" i="2"/>
  <c r="H154" i="2" s="1"/>
  <c r="F111" i="2"/>
  <c r="F113" i="2" s="1"/>
  <c r="C12" i="2"/>
  <c r="L18" i="2"/>
  <c r="J44" i="2"/>
  <c r="J154" i="2" s="1"/>
  <c r="D23" i="2"/>
  <c r="N128" i="2"/>
  <c r="C121" i="2"/>
  <c r="F128" i="2"/>
  <c r="C134" i="2"/>
  <c r="C122" i="2"/>
  <c r="G133" i="2"/>
  <c r="C123" i="2"/>
  <c r="D133" i="2"/>
  <c r="D135" i="2" s="1"/>
  <c r="C117" i="2"/>
  <c r="L133" i="2"/>
  <c r="L89" i="2"/>
  <c r="L91" i="2" s="1"/>
  <c r="H111" i="2"/>
  <c r="H113" i="2" s="1"/>
  <c r="C118" i="2"/>
  <c r="J128" i="2"/>
  <c r="C129" i="2"/>
  <c r="L44" i="2"/>
  <c r="L154" i="2" s="1"/>
  <c r="C119" i="2"/>
  <c r="C125" i="2"/>
  <c r="K127" i="2"/>
  <c r="C120" i="2"/>
  <c r="C126" i="2"/>
  <c r="C131" i="2"/>
  <c r="G39" i="2"/>
  <c r="G149" i="2" s="1"/>
  <c r="L39" i="2"/>
  <c r="L149" i="2" s="1"/>
  <c r="E44" i="2"/>
  <c r="E154" i="2" s="1"/>
  <c r="E89" i="2"/>
  <c r="E91" i="2" s="1"/>
  <c r="K46" i="2"/>
  <c r="K156" i="2" s="1"/>
  <c r="K42" i="2"/>
  <c r="K152" i="2" s="1"/>
  <c r="N44" i="2"/>
  <c r="N154" i="2" s="1"/>
  <c r="F40" i="2"/>
  <c r="J39" i="2"/>
  <c r="J149" i="2" s="1"/>
  <c r="D44" i="2"/>
  <c r="D154" i="2" s="1"/>
  <c r="C33" i="2"/>
  <c r="K88" i="2"/>
  <c r="K38" i="2"/>
  <c r="K148" i="2" s="1"/>
  <c r="E67" i="2"/>
  <c r="E69" i="2" s="1"/>
  <c r="L67" i="2"/>
  <c r="L69" i="2" s="1"/>
  <c r="E39" i="2"/>
  <c r="E149" i="2" s="1"/>
  <c r="K32" i="2"/>
  <c r="K142" i="2" s="1"/>
  <c r="C30" i="2"/>
  <c r="K83" i="2"/>
  <c r="K84" i="2" s="1"/>
  <c r="J84" i="2"/>
  <c r="J89" i="2" s="1"/>
  <c r="J91" i="2" s="1"/>
  <c r="G44" i="2"/>
  <c r="G154" i="2" s="1"/>
  <c r="G89" i="2"/>
  <c r="G91" i="2" s="1"/>
  <c r="C88" i="2"/>
  <c r="K30" i="2"/>
  <c r="K140" i="2" s="1"/>
  <c r="E40" i="2"/>
  <c r="K36" i="2"/>
  <c r="K146" i="2" s="1"/>
  <c r="K29" i="2"/>
  <c r="K139" i="2" s="1"/>
  <c r="G67" i="2"/>
  <c r="G40" i="2"/>
  <c r="C110" i="2"/>
  <c r="H133" i="2"/>
  <c r="H67" i="2"/>
  <c r="H40" i="2"/>
  <c r="K66" i="2"/>
  <c r="C63" i="2"/>
  <c r="K41" i="2"/>
  <c r="K151" i="2" s="1"/>
  <c r="C75" i="2"/>
  <c r="C31" i="2" s="1"/>
  <c r="K31" i="2"/>
  <c r="K141" i="2" s="1"/>
  <c r="C14" i="2"/>
  <c r="C42" i="2"/>
  <c r="N39" i="2"/>
  <c r="N84" i="2"/>
  <c r="N89" i="2" s="1"/>
  <c r="N91" i="2" s="1"/>
  <c r="C29" i="2"/>
  <c r="L40" i="2"/>
  <c r="C59" i="2"/>
  <c r="C37" i="2" s="1"/>
  <c r="K37" i="2"/>
  <c r="K147" i="2" s="1"/>
  <c r="C43" i="2"/>
  <c r="D39" i="2"/>
  <c r="D149" i="2" s="1"/>
  <c r="D84" i="2"/>
  <c r="D89" i="2" s="1"/>
  <c r="D91" i="2" s="1"/>
  <c r="C130" i="2"/>
  <c r="K132" i="2"/>
  <c r="J18" i="2"/>
  <c r="C38" i="2"/>
  <c r="K105" i="2"/>
  <c r="K106" i="2" s="1"/>
  <c r="C7" i="2"/>
  <c r="H18" i="2"/>
  <c r="C15" i="2"/>
  <c r="K17" i="2"/>
  <c r="K18" i="2" s="1"/>
  <c r="C11" i="2"/>
  <c r="H39" i="2"/>
  <c r="H149" i="2" s="1"/>
  <c r="D67" i="2"/>
  <c r="K22" i="2"/>
  <c r="C19" i="2"/>
  <c r="C10" i="2"/>
  <c r="K61" i="2"/>
  <c r="K33" i="2"/>
  <c r="K143" i="2" s="1"/>
  <c r="F67" i="2"/>
  <c r="C79" i="2"/>
  <c r="K35" i="2"/>
  <c r="K145" i="2" s="1"/>
  <c r="J111" i="2"/>
  <c r="J113" i="2" s="1"/>
  <c r="E18" i="2"/>
  <c r="F39" i="2"/>
  <c r="F149" i="2" s="1"/>
  <c r="C76" i="2"/>
  <c r="C32" i="2" s="1"/>
  <c r="C80" i="2"/>
  <c r="C36" i="2" s="1"/>
  <c r="K110" i="2"/>
  <c r="C68" i="2"/>
  <c r="K43" i="2"/>
  <c r="K153" i="2" s="1"/>
  <c r="C78" i="2"/>
  <c r="C34" i="2" s="1"/>
  <c r="C90" i="2"/>
  <c r="C100" i="2"/>
  <c r="C105" i="2" s="1"/>
  <c r="C106" i="2" s="1"/>
  <c r="C112" i="2"/>
  <c r="J40" i="2" l="1"/>
  <c r="J150" i="2"/>
  <c r="C152" i="2"/>
  <c r="K89" i="2"/>
  <c r="K91" i="2" s="1"/>
  <c r="H150" i="2"/>
  <c r="R69" i="2"/>
  <c r="R47" i="2" s="1"/>
  <c r="R45" i="2"/>
  <c r="R155" i="2" s="1"/>
  <c r="R25" i="2"/>
  <c r="R157" i="2" s="1"/>
  <c r="G150" i="2"/>
  <c r="L150" i="2"/>
  <c r="F150" i="2"/>
  <c r="C132" i="2"/>
  <c r="G23" i="2"/>
  <c r="C144" i="2"/>
  <c r="E150" i="2"/>
  <c r="N47" i="2"/>
  <c r="C148" i="2"/>
  <c r="D25" i="2"/>
  <c r="F23" i="2"/>
  <c r="N25" i="2"/>
  <c r="C127" i="2"/>
  <c r="C128" i="2" s="1"/>
  <c r="C153" i="2"/>
  <c r="J47" i="2"/>
  <c r="D40" i="2"/>
  <c r="D150" i="2" s="1"/>
  <c r="C140" i="2"/>
  <c r="C111" i="2"/>
  <c r="C113" i="2" s="1"/>
  <c r="C141" i="2"/>
  <c r="C146" i="2"/>
  <c r="L23" i="2"/>
  <c r="L25" i="2" s="1"/>
  <c r="C143" i="2"/>
  <c r="G135" i="2"/>
  <c r="N133" i="2"/>
  <c r="J133" i="2"/>
  <c r="L135" i="2"/>
  <c r="C142" i="2"/>
  <c r="E47" i="2"/>
  <c r="H135" i="2"/>
  <c r="C147" i="2"/>
  <c r="K44" i="2"/>
  <c r="K154" i="2" s="1"/>
  <c r="C139" i="2"/>
  <c r="L45" i="2"/>
  <c r="K128" i="2"/>
  <c r="F133" i="2"/>
  <c r="E45" i="2"/>
  <c r="L47" i="2"/>
  <c r="C61" i="2"/>
  <c r="C62" i="2" s="1"/>
  <c r="J45" i="2"/>
  <c r="K39" i="2"/>
  <c r="K149" i="2" s="1"/>
  <c r="F45" i="2"/>
  <c r="F69" i="2"/>
  <c r="F47" i="2" s="1"/>
  <c r="D69" i="2"/>
  <c r="D47" i="2" s="1"/>
  <c r="D45" i="2"/>
  <c r="D155" i="2" s="1"/>
  <c r="K23" i="2"/>
  <c r="C66" i="2"/>
  <c r="C44" i="2" s="1"/>
  <c r="C41" i="2"/>
  <c r="C151" i="2" s="1"/>
  <c r="G25" i="2"/>
  <c r="K111" i="2"/>
  <c r="K113" i="2" s="1"/>
  <c r="J23" i="2"/>
  <c r="C83" i="2"/>
  <c r="C84" i="2" s="1"/>
  <c r="C89" i="2" s="1"/>
  <c r="C91" i="2" s="1"/>
  <c r="G45" i="2"/>
  <c r="G69" i="2"/>
  <c r="G47" i="2" s="1"/>
  <c r="N40" i="2"/>
  <c r="N150" i="2" s="1"/>
  <c r="H45" i="2"/>
  <c r="H69" i="2"/>
  <c r="H47" i="2" s="1"/>
  <c r="C35" i="2"/>
  <c r="C145" i="2" s="1"/>
  <c r="F25" i="2"/>
  <c r="C22" i="2"/>
  <c r="C17" i="2"/>
  <c r="C18" i="2" s="1"/>
  <c r="K62" i="2"/>
  <c r="H23" i="2"/>
  <c r="C46" i="2"/>
  <c r="C156" i="2" s="1"/>
  <c r="E23" i="2"/>
  <c r="N45" i="2"/>
  <c r="N155" i="2" s="1"/>
  <c r="H155" i="2" l="1"/>
  <c r="D157" i="2"/>
  <c r="G157" i="2"/>
  <c r="L157" i="2"/>
  <c r="L155" i="2"/>
  <c r="C133" i="2"/>
  <c r="C135" i="2" s="1"/>
  <c r="N157" i="2"/>
  <c r="E155" i="2"/>
  <c r="F157" i="2"/>
  <c r="J155" i="2"/>
  <c r="F155" i="2"/>
  <c r="G155" i="2"/>
  <c r="K133" i="2"/>
  <c r="K135" i="2" s="1"/>
  <c r="J135" i="2"/>
  <c r="N135" i="2"/>
  <c r="C154" i="2"/>
  <c r="F135" i="2"/>
  <c r="C23" i="2"/>
  <c r="H25" i="2"/>
  <c r="H157" i="2" s="1"/>
  <c r="J25" i="2"/>
  <c r="K25" i="2"/>
  <c r="C40" i="2"/>
  <c r="C150" i="2" s="1"/>
  <c r="E25" i="2"/>
  <c r="E157" i="2" s="1"/>
  <c r="K40" i="2"/>
  <c r="K150" i="2" s="1"/>
  <c r="K67" i="2"/>
  <c r="C39" i="2"/>
  <c r="C149" i="2" s="1"/>
  <c r="C67" i="2"/>
  <c r="J157" i="2" l="1"/>
  <c r="C45" i="2"/>
  <c r="C155" i="2" s="1"/>
  <c r="C69" i="2"/>
  <c r="C47" i="2" s="1"/>
  <c r="C25" i="2"/>
  <c r="K45" i="2"/>
  <c r="K155" i="2" s="1"/>
  <c r="K69" i="2"/>
  <c r="K47" i="2" s="1"/>
  <c r="K157" i="2" s="1"/>
  <c r="C157" i="2" l="1"/>
</calcChain>
</file>

<file path=xl/sharedStrings.xml><?xml version="1.0" encoding="utf-8"?>
<sst xmlns="http://schemas.openxmlformats.org/spreadsheetml/2006/main" count="324" uniqueCount="59">
  <si>
    <t>'22년 4Q</t>
    <phoneticPr fontId="1" type="noConversion"/>
  </si>
  <si>
    <t>'24년</t>
  </si>
  <si>
    <t>'25년</t>
  </si>
  <si>
    <t>'26년</t>
  </si>
  <si>
    <t>EBITDA</t>
  </si>
  <si>
    <t>DCF 반영 기준 / CGU별 순서 유의!!!</t>
    <phoneticPr fontId="1" type="noConversion"/>
  </si>
  <si>
    <t>DCF 반영 기준</t>
    <phoneticPr fontId="1" type="noConversion"/>
  </si>
  <si>
    <t>22년 12월 28일 배포본</t>
    <phoneticPr fontId="1" type="noConversion"/>
  </si>
  <si>
    <t>22년 하반기 중장기(A)</t>
    <phoneticPr fontId="1" type="noConversion"/>
  </si>
  <si>
    <t>(억원)</t>
    <phoneticPr fontId="9" type="noConversion"/>
  </si>
  <si>
    <t>전사</t>
    <phoneticPr fontId="9" type="noConversion"/>
  </si>
  <si>
    <t>결산기준</t>
    <phoneticPr fontId="1" type="noConversion"/>
  </si>
  <si>
    <t>RP12</t>
    <phoneticPr fontId="1" type="noConversion"/>
  </si>
  <si>
    <t>OK</t>
    <phoneticPr fontId="1" type="noConversion"/>
  </si>
  <si>
    <t>'22년 4Q</t>
  </si>
  <si>
    <t>'23년</t>
  </si>
  <si>
    <t>'27년</t>
    <phoneticPr fontId="1" type="noConversion"/>
  </si>
  <si>
    <t>'22년 1Q~3Q</t>
    <phoneticPr fontId="1" type="noConversion"/>
  </si>
  <si>
    <t>'22년(E)</t>
    <phoneticPr fontId="1" type="noConversion"/>
  </si>
  <si>
    <t>'21년 실적</t>
    <phoneticPr fontId="1" type="noConversion"/>
  </si>
  <si>
    <t>값</t>
    <phoneticPr fontId="1" type="noConversion"/>
  </si>
  <si>
    <t>매출액</t>
    <phoneticPr fontId="1" type="noConversion"/>
  </si>
  <si>
    <t>(M$)</t>
  </si>
  <si>
    <t>(Kpcs)      Sales</t>
  </si>
  <si>
    <t>(Km2)      Sales</t>
  </si>
  <si>
    <t>재료비</t>
    <phoneticPr fontId="1" type="noConversion"/>
  </si>
  <si>
    <t>노무비</t>
    <phoneticPr fontId="1" type="noConversion"/>
  </si>
  <si>
    <t>감가상각비</t>
    <phoneticPr fontId="1" type="noConversion"/>
  </si>
  <si>
    <t>제조경비</t>
    <phoneticPr fontId="1" type="noConversion"/>
  </si>
  <si>
    <t>재고차이 등</t>
    <phoneticPr fontId="1" type="noConversion"/>
  </si>
  <si>
    <t>기타</t>
    <phoneticPr fontId="1" type="noConversion"/>
  </si>
  <si>
    <t>수식</t>
    <phoneticPr fontId="1" type="noConversion"/>
  </si>
  <si>
    <t>매출원가</t>
    <phoneticPr fontId="1" type="noConversion"/>
  </si>
  <si>
    <t>매출총이익</t>
    <phoneticPr fontId="1" type="noConversion"/>
  </si>
  <si>
    <t>판매비</t>
    <phoneticPr fontId="1" type="noConversion"/>
  </si>
  <si>
    <t>관리비</t>
    <phoneticPr fontId="1" type="noConversion"/>
  </si>
  <si>
    <t>연구비</t>
    <phoneticPr fontId="1" type="noConversion"/>
  </si>
  <si>
    <t>수식</t>
  </si>
  <si>
    <t>판매관리비</t>
    <phoneticPr fontId="1" type="noConversion"/>
  </si>
  <si>
    <t>영업이익</t>
    <phoneticPr fontId="1" type="noConversion"/>
  </si>
  <si>
    <t>감상비</t>
    <phoneticPr fontId="1" type="noConversion"/>
  </si>
  <si>
    <t>AD_PO(AP4/E6 + IT OLED(NY Tablet))</t>
    <phoneticPr fontId="9" type="noConversion"/>
  </si>
  <si>
    <t>AD PO_AP4/E6</t>
    <phoneticPr fontId="9" type="noConversion"/>
  </si>
  <si>
    <t>222H E6 21~27 연도별 손익_v0.1(1).xlsx, GA PO 포함</t>
    <phoneticPr fontId="1" type="noConversion"/>
  </si>
  <si>
    <t>AD PO_IT OLED (Tablet_NY_OLED)</t>
    <phoneticPr fontId="9" type="noConversion"/>
  </si>
  <si>
    <t>IS_Tablet_NY_OLED</t>
    <phoneticPr fontId="1" type="noConversion"/>
  </si>
  <si>
    <t>양산</t>
    <phoneticPr fontId="1" type="noConversion"/>
  </si>
  <si>
    <t>조명</t>
    <phoneticPr fontId="9" type="noConversion"/>
  </si>
  <si>
    <t>IS_조명</t>
    <phoneticPr fontId="1" type="noConversion"/>
  </si>
  <si>
    <t>* 중장기 계획 없음 ('24년~)</t>
    <phoneticPr fontId="1" type="noConversion"/>
  </si>
  <si>
    <t>OLED TV</t>
    <phoneticPr fontId="1" type="noConversion"/>
  </si>
  <si>
    <r>
      <t>Display_기타 (</t>
    </r>
    <r>
      <rPr>
        <b/>
        <sz val="10"/>
        <color rgb="FFFF0000"/>
        <rFont val="맑은 고딕"/>
        <family val="3"/>
        <charset val="129"/>
        <scheme val="minor"/>
      </rPr>
      <t>OLED TV 제외</t>
    </r>
    <r>
      <rPr>
        <b/>
        <sz val="10"/>
        <color theme="1"/>
        <rFont val="맑은 고딕"/>
        <family val="3"/>
        <charset val="129"/>
        <scheme val="minor"/>
      </rPr>
      <t>)</t>
    </r>
    <phoneticPr fontId="9" type="noConversion"/>
  </si>
  <si>
    <t>OLED TV 제외</t>
    <phoneticPr fontId="1" type="noConversion"/>
  </si>
  <si>
    <t>대형 OLED</t>
    <phoneticPr fontId="9" type="noConversion"/>
  </si>
  <si>
    <t>Old Version</t>
    <phoneticPr fontId="1" type="noConversion"/>
  </si>
  <si>
    <t>'22년</t>
    <phoneticPr fontId="1" type="noConversion"/>
  </si>
  <si>
    <t>실적</t>
    <phoneticPr fontId="1" type="noConversion"/>
  </si>
  <si>
    <t>실적</t>
    <phoneticPr fontId="1" type="noConversion"/>
  </si>
  <si>
    <t>※ 참고 : RP12 = 1~11월은 실적, 12월은 예상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</si>
</sst>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\(#,##0\)"/>
  </numFmts>
  <fonts count="16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8"/>
      <color rgb="FF0000CC"/>
      <name val="맑은 고딕"/>
      <family val="3"/>
      <charset val="129"/>
      <scheme val="minor"/>
    </font>
    <font>
      <sz val="8"/>
      <name val="LG스마트체 Regular"/>
      <family val="2"/>
      <charset val="129"/>
    </font>
    <font>
      <sz val="8"/>
      <color rgb="FF006600"/>
      <name val="맑은 고딕"/>
      <family val="2"/>
      <charset val="129"/>
      <scheme val="minor"/>
    </font>
    <font>
      <sz val="8"/>
      <color rgb="FF0066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66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/>
      <diagonal/>
    </border>
    <border>
      <left style="hair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/>
      <right style="hair">
        <color theme="0" tint="-0.499984740745262"/>
      </right>
      <top style="hair">
        <color theme="0" tint="-0.499984740745262"/>
      </top>
      <bottom/>
      <diagonal/>
    </border>
    <border>
      <left/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hair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/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2" fillId="0" borderId="0" xfId="0" applyFont="1">
      <alignment vertical="center"/>
    </xf>
    <xf numFmtId="0" fontId="7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8" fillId="0" borderId="0" xfId="0" applyFont="1">
      <alignment vertical="center"/>
    </xf>
    <xf numFmtId="0" fontId="5" fillId="5" borderId="0" xfId="0" applyFont="1" applyFill="1">
      <alignment vertical="center"/>
    </xf>
    <xf numFmtId="0" fontId="3" fillId="6" borderId="0" xfId="0" applyFont="1" applyFill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0" fontId="12" fillId="3" borderId="0" xfId="0" applyFont="1" applyFill="1">
      <alignment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3" xfId="0" quotePrefix="1" applyFont="1" applyFill="1" applyBorder="1" applyAlignment="1">
      <alignment horizontal="center" vertical="center"/>
    </xf>
    <xf numFmtId="0" fontId="3" fillId="7" borderId="4" xfId="0" applyFont="1" applyFill="1" applyBorder="1">
      <alignment vertical="center"/>
    </xf>
    <xf numFmtId="176" fontId="3" fillId="7" borderId="5" xfId="0" applyNumberFormat="1" applyFont="1" applyFill="1" applyBorder="1">
      <alignment vertical="center"/>
    </xf>
    <xf numFmtId="176" fontId="3" fillId="7" borderId="6" xfId="0" applyNumberFormat="1" applyFont="1" applyFill="1" applyBorder="1">
      <alignment vertical="center"/>
    </xf>
    <xf numFmtId="176" fontId="3" fillId="7" borderId="7" xfId="0" applyNumberFormat="1" applyFont="1" applyFill="1" applyBorder="1">
      <alignment vertical="center"/>
    </xf>
    <xf numFmtId="176" fontId="3" fillId="0" borderId="6" xfId="0" applyNumberFormat="1" applyFont="1" applyBorder="1">
      <alignment vertical="center"/>
    </xf>
    <xf numFmtId="0" fontId="13" fillId="0" borderId="8" xfId="0" applyFont="1" applyBorder="1">
      <alignment vertical="center"/>
    </xf>
    <xf numFmtId="176" fontId="13" fillId="0" borderId="9" xfId="0" applyNumberFormat="1" applyFont="1" applyBorder="1">
      <alignment vertical="center"/>
    </xf>
    <xf numFmtId="176" fontId="13" fillId="0" borderId="0" xfId="0" applyNumberFormat="1" applyFont="1" applyBorder="1">
      <alignment vertical="center"/>
    </xf>
    <xf numFmtId="176" fontId="13" fillId="0" borderId="10" xfId="0" applyNumberFormat="1" applyFont="1" applyBorder="1">
      <alignment vertical="center"/>
    </xf>
    <xf numFmtId="0" fontId="2" fillId="0" borderId="8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2" fillId="0" borderId="0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14" fillId="7" borderId="11" xfId="0" applyFont="1" applyFill="1" applyBorder="1">
      <alignment vertical="center"/>
    </xf>
    <xf numFmtId="176" fontId="14" fillId="7" borderId="12" xfId="0" applyNumberFormat="1" applyFont="1" applyFill="1" applyBorder="1">
      <alignment vertical="center"/>
    </xf>
    <xf numFmtId="176" fontId="14" fillId="7" borderId="13" xfId="0" applyNumberFormat="1" applyFont="1" applyFill="1" applyBorder="1">
      <alignment vertical="center"/>
    </xf>
    <xf numFmtId="176" fontId="14" fillId="7" borderId="14" xfId="0" applyNumberFormat="1" applyFont="1" applyFill="1" applyBorder="1">
      <alignment vertical="center"/>
    </xf>
    <xf numFmtId="176" fontId="14" fillId="0" borderId="13" xfId="0" applyNumberFormat="1" applyFont="1" applyBorder="1">
      <alignment vertical="center"/>
    </xf>
    <xf numFmtId="0" fontId="14" fillId="7" borderId="15" xfId="0" applyFont="1" applyFill="1" applyBorder="1">
      <alignment vertical="center"/>
    </xf>
    <xf numFmtId="176" fontId="14" fillId="7" borderId="16" xfId="0" applyNumberFormat="1" applyFont="1" applyFill="1" applyBorder="1">
      <alignment vertical="center"/>
    </xf>
    <xf numFmtId="176" fontId="14" fillId="7" borderId="17" xfId="0" applyNumberFormat="1" applyFont="1" applyFill="1" applyBorder="1">
      <alignment vertical="center"/>
    </xf>
    <xf numFmtId="176" fontId="14" fillId="7" borderId="18" xfId="0" applyNumberFormat="1" applyFont="1" applyFill="1" applyBorder="1">
      <alignment vertical="center"/>
    </xf>
    <xf numFmtId="176" fontId="14" fillId="0" borderId="17" xfId="0" applyNumberFormat="1" applyFont="1" applyBorder="1">
      <alignment vertical="center"/>
    </xf>
    <xf numFmtId="0" fontId="14" fillId="3" borderId="1" xfId="0" applyFont="1" applyFill="1" applyBorder="1">
      <alignment vertical="center"/>
    </xf>
    <xf numFmtId="176" fontId="14" fillId="3" borderId="2" xfId="0" applyNumberFormat="1" applyFont="1" applyFill="1" applyBorder="1">
      <alignment vertical="center"/>
    </xf>
    <xf numFmtId="176" fontId="14" fillId="3" borderId="3" xfId="0" applyNumberFormat="1" applyFont="1" applyFill="1" applyBorder="1">
      <alignment vertical="center"/>
    </xf>
    <xf numFmtId="176" fontId="14" fillId="3" borderId="19" xfId="0" applyNumberFormat="1" applyFont="1" applyFill="1" applyBorder="1">
      <alignment vertical="center"/>
    </xf>
    <xf numFmtId="176" fontId="14" fillId="0" borderId="3" xfId="0" applyNumberFormat="1" applyFont="1" applyBorder="1">
      <alignment vertical="center"/>
    </xf>
    <xf numFmtId="0" fontId="14" fillId="3" borderId="20" xfId="0" applyFont="1" applyFill="1" applyBorder="1">
      <alignment vertical="center"/>
    </xf>
    <xf numFmtId="176" fontId="14" fillId="3" borderId="21" xfId="0" applyNumberFormat="1" applyFont="1" applyFill="1" applyBorder="1">
      <alignment vertical="center"/>
    </xf>
    <xf numFmtId="176" fontId="14" fillId="3" borderId="22" xfId="0" applyNumberFormat="1" applyFont="1" applyFill="1" applyBorder="1">
      <alignment vertical="center"/>
    </xf>
    <xf numFmtId="176" fontId="14" fillId="3" borderId="23" xfId="0" applyNumberFormat="1" applyFont="1" applyFill="1" applyBorder="1">
      <alignment vertical="center"/>
    </xf>
    <xf numFmtId="176" fontId="14" fillId="0" borderId="22" xfId="0" applyNumberFormat="1" applyFont="1" applyBorder="1">
      <alignment vertical="center"/>
    </xf>
    <xf numFmtId="0" fontId="2" fillId="8" borderId="0" xfId="0" applyFont="1" applyFill="1">
      <alignment vertical="center"/>
    </xf>
    <xf numFmtId="176" fontId="2" fillId="8" borderId="0" xfId="0" applyNumberFormat="1" applyFont="1" applyFill="1">
      <alignment vertical="center"/>
    </xf>
    <xf numFmtId="176" fontId="2" fillId="8" borderId="0" xfId="0" applyNumberFormat="1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Border="1">
      <alignment vertical="center"/>
    </xf>
    <xf numFmtId="176" fontId="12" fillId="0" borderId="0" xfId="0" applyNumberFormat="1" applyFont="1" applyBorder="1" applyAlignment="1">
      <alignment horizontal="center" vertical="center"/>
    </xf>
    <xf numFmtId="0" fontId="12" fillId="0" borderId="0" xfId="0" applyFont="1" applyFill="1">
      <alignment vertical="center"/>
    </xf>
    <xf numFmtId="176" fontId="15" fillId="0" borderId="0" xfId="0" applyNumberFormat="1" applyFont="1">
      <alignment vertical="center"/>
    </xf>
    <xf numFmtId="176" fontId="12" fillId="9" borderId="0" xfId="0" applyNumberFormat="1" applyFont="1" applyFill="1" applyAlignment="1">
      <alignment horizontal="center" vertical="center"/>
    </xf>
    <xf numFmtId="0" fontId="3" fillId="2" borderId="19" xfId="0" quotePrefix="1" applyFont="1" applyFill="1" applyBorder="1" applyAlignment="1">
      <alignment horizontal="center" vertical="center"/>
    </xf>
    <xf numFmtId="176" fontId="14" fillId="0" borderId="17" xfId="0" applyNumberFormat="1" applyFont="1" applyFill="1" applyBorder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0" xfId="0" applyFont="1">
      <alignment vertical="center"/>
    </xf>
    <xf numFmtId="0" fontId="2" fillId="10" borderId="0" xfId="0" applyFont="1" applyFill="1">
      <alignment vertical="center"/>
    </xf>
    <xf numFmtId="0" fontId="2" fillId="10" borderId="0" xfId="0" applyFont="1" applyFill="1" applyBorder="1">
      <alignment vertical="center"/>
    </xf>
    <xf numFmtId="176" fontId="2" fillId="0" borderId="0" xfId="0" applyNumberFormat="1" applyFont="1" applyFill="1" applyBorder="1">
      <alignment vertical="center"/>
    </xf>
    <xf numFmtId="0" fontId="10" fillId="0" borderId="0" xfId="0" applyFont="1">
      <alignment vertical="center"/>
    </xf>
  </cellXfs>
  <cellStyles count="2">
    <cellStyle name="Normal 2" xfId="1"/>
    <cellStyle name="표준" xfId="0" builtinId="0"/>
  </cellStyles>
  <dxfs count="0"/>
  <tableStyles count="0" defaultTableStyle="TableStyleMedium2" defaultPivotStyle="PivotStyleLight16"/>
  <colors>
    <mruColors>
      <color rgb="FF0000CC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1"/>
  <sheetViews>
    <sheetView tabSelected="1" workbookViewId="0">
      <pane ySplit="6" topLeftCell="A7" activePane="bottomLeft" state="frozen"/>
      <selection pane="bottomLeft" activeCell="L13" sqref="L13"/>
    </sheetView>
  </sheetViews>
  <sheetFormatPr defaultRowHeight="13.5" outlineLevelRow="1" x14ac:dyDescent="0.25"/>
  <cols>
    <col min="1" max="1" width="9.140625" style="5"/>
    <col min="2" max="2" width="28.28515625" style="5" customWidth="1"/>
    <col min="3" max="8" width="10.7109375" style="5" customWidth="1"/>
    <col min="9" max="9" width="5.7109375" style="5" customWidth="1"/>
    <col min="10" max="10" width="14.5703125" style="5" customWidth="1"/>
    <col min="11" max="11" width="11.85546875" style="5" customWidth="1"/>
    <col min="12" max="12" width="11.5703125" style="5" customWidth="1"/>
    <col min="13" max="13" width="5.7109375" style="5" customWidth="1"/>
    <col min="14" max="14" width="13.5703125" style="5" customWidth="1"/>
    <col min="18" max="18" width="11.5703125" style="5" customWidth="1"/>
  </cols>
  <sheetData>
    <row r="1" spans="1:19" x14ac:dyDescent="0.25">
      <c r="A1" s="2"/>
      <c r="B1" s="3" t="s">
        <v>5</v>
      </c>
      <c r="C1" s="4"/>
      <c r="D1" s="4"/>
      <c r="E1" s="4"/>
      <c r="F1" s="4"/>
      <c r="G1" s="4"/>
      <c r="H1" s="4"/>
      <c r="I1" s="4"/>
      <c r="J1" s="3" t="s">
        <v>6</v>
      </c>
      <c r="K1" s="4"/>
      <c r="L1" s="4"/>
      <c r="M1" s="4"/>
      <c r="N1" s="4"/>
      <c r="R1" s="4" t="s">
        <v>54</v>
      </c>
    </row>
    <row r="2" spans="1:19" x14ac:dyDescent="0.25">
      <c r="A2" s="2"/>
      <c r="J2" s="6"/>
      <c r="K2" s="7"/>
      <c r="N2" s="6"/>
    </row>
    <row r="3" spans="1:19" x14ac:dyDescent="0.25">
      <c r="A3" s="2"/>
      <c r="B3" s="8" t="s">
        <v>7</v>
      </c>
      <c r="C3" s="9"/>
      <c r="J3" s="6"/>
      <c r="N3" s="6"/>
    </row>
    <row r="4" spans="1:19" x14ac:dyDescent="0.25">
      <c r="A4" s="2"/>
      <c r="B4" s="10" t="s">
        <v>8</v>
      </c>
      <c r="C4" s="9"/>
      <c r="H4" s="1" t="s">
        <v>9</v>
      </c>
      <c r="J4" s="6"/>
      <c r="L4" s="1" t="s">
        <v>9</v>
      </c>
      <c r="N4" s="1" t="s">
        <v>9</v>
      </c>
      <c r="R4" s="1" t="s">
        <v>9</v>
      </c>
    </row>
    <row r="5" spans="1:19" x14ac:dyDescent="0.25">
      <c r="A5" s="2"/>
      <c r="B5" s="11" t="s">
        <v>10</v>
      </c>
      <c r="C5" s="12" t="s">
        <v>11</v>
      </c>
      <c r="D5" s="13" t="s">
        <v>11</v>
      </c>
      <c r="E5" s="13" t="s">
        <v>11</v>
      </c>
      <c r="F5" s="13" t="s">
        <v>11</v>
      </c>
      <c r="G5" s="13" t="s">
        <v>11</v>
      </c>
      <c r="H5" s="13" t="s">
        <v>11</v>
      </c>
      <c r="K5" s="1"/>
      <c r="L5" s="14" t="s">
        <v>57</v>
      </c>
      <c r="R5" s="14" t="s">
        <v>12</v>
      </c>
      <c r="S5" s="69" t="s">
        <v>58</v>
      </c>
    </row>
    <row r="6" spans="1:19" x14ac:dyDescent="0.25">
      <c r="A6" s="15" t="s">
        <v>13</v>
      </c>
      <c r="B6" s="16"/>
      <c r="C6" s="17" t="s">
        <v>14</v>
      </c>
      <c r="D6" s="18" t="s">
        <v>15</v>
      </c>
      <c r="E6" s="18" t="s">
        <v>1</v>
      </c>
      <c r="F6" s="18" t="s">
        <v>2</v>
      </c>
      <c r="G6" s="18" t="s">
        <v>3</v>
      </c>
      <c r="H6" s="18" t="s">
        <v>16</v>
      </c>
      <c r="J6" s="18" t="s">
        <v>17</v>
      </c>
      <c r="K6" s="18" t="s">
        <v>0</v>
      </c>
      <c r="L6" s="18" t="s">
        <v>55</v>
      </c>
      <c r="N6" s="18" t="s">
        <v>19</v>
      </c>
      <c r="R6" s="18" t="s">
        <v>18</v>
      </c>
    </row>
    <row r="7" spans="1:19" x14ac:dyDescent="0.25">
      <c r="A7" s="2" t="s">
        <v>20</v>
      </c>
      <c r="B7" s="19" t="s">
        <v>21</v>
      </c>
      <c r="C7" s="20">
        <f>K7</f>
        <v>73016.279736289987</v>
      </c>
      <c r="D7" s="21">
        <v>259564.66375617945</v>
      </c>
      <c r="E7" s="22">
        <v>309070.58634092967</v>
      </c>
      <c r="F7" s="22">
        <v>312853.9295499021</v>
      </c>
      <c r="G7" s="22">
        <v>320671.71664631972</v>
      </c>
      <c r="H7" s="22">
        <v>325731.21062027162</v>
      </c>
      <c r="J7" s="23">
        <v>188501.52546306996</v>
      </c>
      <c r="K7" s="23">
        <f>L7-J7</f>
        <v>73016.279736289987</v>
      </c>
      <c r="L7" s="23">
        <v>261517.80519935995</v>
      </c>
      <c r="N7" s="23">
        <v>298780.43071137997</v>
      </c>
      <c r="R7" s="23">
        <v>262303.24214910547</v>
      </c>
    </row>
    <row r="8" spans="1:19" x14ac:dyDescent="0.25">
      <c r="A8" s="2" t="s">
        <v>20</v>
      </c>
      <c r="B8" s="24" t="s">
        <v>22</v>
      </c>
      <c r="C8" s="25">
        <f t="shared" ref="C8:C16" si="0">K8</f>
        <v>5420.1860709837511</v>
      </c>
      <c r="D8" s="26">
        <v>20214.556678922378</v>
      </c>
      <c r="E8" s="27">
        <v>24946.036120423167</v>
      </c>
      <c r="F8" s="27">
        <v>26221.237750195527</v>
      </c>
      <c r="G8" s="27">
        <v>26902.58167802282</v>
      </c>
      <c r="H8" s="27">
        <v>27173.857512336734</v>
      </c>
      <c r="J8" s="26">
        <v>14958.099321907119</v>
      </c>
      <c r="K8" s="26">
        <f t="shared" ref="K8:K16" si="1">L8-J8</f>
        <v>5420.1860709837511</v>
      </c>
      <c r="L8" s="26">
        <v>20378.28539289087</v>
      </c>
      <c r="N8" s="26">
        <v>26014.520853053567</v>
      </c>
      <c r="R8" s="26">
        <v>20431.094852810515</v>
      </c>
    </row>
    <row r="9" spans="1:19" x14ac:dyDescent="0.25">
      <c r="A9" s="2" t="s">
        <v>20</v>
      </c>
      <c r="B9" s="28" t="s">
        <v>23</v>
      </c>
      <c r="C9" s="29">
        <f t="shared" si="0"/>
        <v>63074.273000000045</v>
      </c>
      <c r="D9" s="30">
        <v>223971.076</v>
      </c>
      <c r="E9" s="31">
        <v>261115.42077522416</v>
      </c>
      <c r="F9" s="31">
        <v>276413.16220341565</v>
      </c>
      <c r="G9" s="31">
        <v>284115.54414888663</v>
      </c>
      <c r="H9" s="31">
        <v>296316.9430682059</v>
      </c>
      <c r="J9" s="30">
        <v>156721.01699999999</v>
      </c>
      <c r="K9" s="30">
        <f t="shared" si="1"/>
        <v>63074.273000000045</v>
      </c>
      <c r="L9" s="30">
        <v>219795.29000000004</v>
      </c>
      <c r="N9" s="30">
        <v>250917.63698975719</v>
      </c>
      <c r="R9" s="30">
        <v>220904.12600000005</v>
      </c>
    </row>
    <row r="10" spans="1:19" x14ac:dyDescent="0.25">
      <c r="A10" s="2" t="s">
        <v>20</v>
      </c>
      <c r="B10" s="28" t="s">
        <v>24</v>
      </c>
      <c r="C10" s="29">
        <f t="shared" si="0"/>
        <v>7861.5416230028932</v>
      </c>
      <c r="D10" s="30">
        <v>22471.381081648207</v>
      </c>
      <c r="E10" s="31">
        <v>20518.060995699307</v>
      </c>
      <c r="F10" s="31">
        <v>19944.888697339724</v>
      </c>
      <c r="G10" s="31">
        <v>20167.600906154741</v>
      </c>
      <c r="H10" s="31">
        <v>20795.574695852731</v>
      </c>
      <c r="J10" s="30">
        <v>23668.936065095211</v>
      </c>
      <c r="K10" s="30">
        <f t="shared" si="1"/>
        <v>7861.5416230028932</v>
      </c>
      <c r="L10" s="30">
        <v>31530.477688098104</v>
      </c>
      <c r="N10" s="30">
        <v>35029.626092701081</v>
      </c>
      <c r="R10" s="30">
        <v>31610.582495866602</v>
      </c>
    </row>
    <row r="11" spans="1:19" x14ac:dyDescent="0.25">
      <c r="A11" s="2" t="s">
        <v>20</v>
      </c>
      <c r="B11" s="28" t="s">
        <v>25</v>
      </c>
      <c r="C11" s="29">
        <f t="shared" si="0"/>
        <v>-42125.521774007037</v>
      </c>
      <c r="D11" s="30">
        <v>-137800.47339174408</v>
      </c>
      <c r="E11" s="31">
        <v>-157505.1442903397</v>
      </c>
      <c r="F11" s="31">
        <v>-158075.25309763421</v>
      </c>
      <c r="G11" s="31">
        <v>-161622.05664688346</v>
      </c>
      <c r="H11" s="31">
        <v>-162984.75682400475</v>
      </c>
      <c r="J11" s="30">
        <v>-105461.85553121381</v>
      </c>
      <c r="K11" s="30">
        <f t="shared" si="1"/>
        <v>-42125.521774007037</v>
      </c>
      <c r="L11" s="30">
        <v>-147587.37730522084</v>
      </c>
      <c r="N11" s="30">
        <v>-147908.68432268011</v>
      </c>
      <c r="R11" s="30">
        <v>-147941.34744543585</v>
      </c>
    </row>
    <row r="12" spans="1:19" x14ac:dyDescent="0.25">
      <c r="A12" s="2" t="s">
        <v>20</v>
      </c>
      <c r="B12" s="28" t="s">
        <v>26</v>
      </c>
      <c r="C12" s="29">
        <f t="shared" si="0"/>
        <v>-6913.4585195699947</v>
      </c>
      <c r="D12" s="30">
        <v>-29187.965583933903</v>
      </c>
      <c r="E12" s="31">
        <v>-29816.091621317013</v>
      </c>
      <c r="F12" s="31">
        <v>-33253.250154733199</v>
      </c>
      <c r="G12" s="31">
        <v>-34649.300352723098</v>
      </c>
      <c r="H12" s="31">
        <v>-36767.412349998449</v>
      </c>
      <c r="J12" s="30">
        <v>-20786.806459890002</v>
      </c>
      <c r="K12" s="30">
        <f t="shared" si="1"/>
        <v>-6913.4585195699947</v>
      </c>
      <c r="L12" s="30">
        <v>-27700.264979459997</v>
      </c>
      <c r="N12" s="30">
        <v>-28321.698445329996</v>
      </c>
      <c r="R12" s="30">
        <v>-27944.535636060889</v>
      </c>
    </row>
    <row r="13" spans="1:19" x14ac:dyDescent="0.25">
      <c r="A13" s="2" t="s">
        <v>20</v>
      </c>
      <c r="B13" s="28" t="s">
        <v>27</v>
      </c>
      <c r="C13" s="29">
        <f t="shared" si="0"/>
        <v>-8716.2392482099094</v>
      </c>
      <c r="D13" s="30">
        <v>-40638.096390775281</v>
      </c>
      <c r="E13" s="31">
        <v>-45370.773715972005</v>
      </c>
      <c r="F13" s="31">
        <v>-41006.97092831591</v>
      </c>
      <c r="G13" s="31">
        <v>-37740.543149020545</v>
      </c>
      <c r="H13" s="31">
        <v>-36098.630795972931</v>
      </c>
      <c r="J13" s="30">
        <v>-29256.661526790085</v>
      </c>
      <c r="K13" s="30">
        <f t="shared" si="1"/>
        <v>-8716.2392482099094</v>
      </c>
      <c r="L13" s="30">
        <v>-37972.900774999995</v>
      </c>
      <c r="N13" s="30">
        <v>-37864.192843908357</v>
      </c>
      <c r="R13" s="30">
        <v>-38521.727778345718</v>
      </c>
    </row>
    <row r="14" spans="1:19" x14ac:dyDescent="0.25">
      <c r="A14" s="2" t="s">
        <v>20</v>
      </c>
      <c r="B14" s="28" t="s">
        <v>28</v>
      </c>
      <c r="C14" s="29">
        <f t="shared" si="0"/>
        <v>-8306.1294282525341</v>
      </c>
      <c r="D14" s="30">
        <v>-30333.884921820802</v>
      </c>
      <c r="E14" s="31">
        <v>-30993.572693415146</v>
      </c>
      <c r="F14" s="31">
        <v>-32781.217646346522</v>
      </c>
      <c r="G14" s="31">
        <v>-33060.56195662418</v>
      </c>
      <c r="H14" s="31">
        <v>-33860.989287955839</v>
      </c>
      <c r="J14" s="30">
        <v>-25617.721613397458</v>
      </c>
      <c r="K14" s="30">
        <f t="shared" si="1"/>
        <v>-8306.1294282525341</v>
      </c>
      <c r="L14" s="30">
        <v>-33923.851041649992</v>
      </c>
      <c r="N14" s="30">
        <v>-33184.011785566981</v>
      </c>
      <c r="R14" s="30">
        <v>-33921.291646077523</v>
      </c>
    </row>
    <row r="15" spans="1:19" x14ac:dyDescent="0.25">
      <c r="A15" s="2" t="s">
        <v>20</v>
      </c>
      <c r="B15" s="28" t="s">
        <v>29</v>
      </c>
      <c r="C15" s="29">
        <f t="shared" si="0"/>
        <v>-7155.6829605319399</v>
      </c>
      <c r="D15" s="30">
        <v>846.68563064794898</v>
      </c>
      <c r="E15" s="31">
        <v>-6029.3549817884887</v>
      </c>
      <c r="F15" s="31">
        <v>1920.3003070854791</v>
      </c>
      <c r="G15" s="31">
        <v>1675.7960382338392</v>
      </c>
      <c r="H15" s="31">
        <v>4441.5621982917819</v>
      </c>
      <c r="J15" s="30">
        <v>4063.0534983727612</v>
      </c>
      <c r="K15" s="30">
        <f t="shared" si="1"/>
        <v>-7155.6829605319399</v>
      </c>
      <c r="L15" s="30">
        <v>-3092.6294621591792</v>
      </c>
      <c r="N15" s="30">
        <v>1545.9029929901226</v>
      </c>
      <c r="R15" s="30">
        <v>-2729.9042326393669</v>
      </c>
    </row>
    <row r="16" spans="1:19" x14ac:dyDescent="0.25">
      <c r="A16" s="2" t="s">
        <v>20</v>
      </c>
      <c r="B16" s="28" t="s">
        <v>30</v>
      </c>
      <c r="C16" s="29">
        <f t="shared" si="0"/>
        <v>0</v>
      </c>
      <c r="D16" s="30">
        <v>0</v>
      </c>
      <c r="E16" s="31">
        <v>0</v>
      </c>
      <c r="F16" s="31">
        <v>0</v>
      </c>
      <c r="G16" s="31">
        <v>0</v>
      </c>
      <c r="H16" s="31">
        <v>0</v>
      </c>
      <c r="J16" s="30"/>
      <c r="K16" s="30">
        <f t="shared" si="1"/>
        <v>0</v>
      </c>
      <c r="L16" s="30">
        <v>0</v>
      </c>
      <c r="N16" s="30">
        <v>0</v>
      </c>
      <c r="R16" s="30">
        <v>0</v>
      </c>
    </row>
    <row r="17" spans="1:18" x14ac:dyDescent="0.25">
      <c r="A17" s="2" t="s">
        <v>31</v>
      </c>
      <c r="B17" s="32" t="s">
        <v>32</v>
      </c>
      <c r="C17" s="33">
        <f t="shared" ref="C17:H17" si="2">SUM(C11:C16)</f>
        <v>-73217.031930571407</v>
      </c>
      <c r="D17" s="34">
        <f t="shared" si="2"/>
        <v>-237113.7346576261</v>
      </c>
      <c r="E17" s="35">
        <f t="shared" si="2"/>
        <v>-269714.93730283232</v>
      </c>
      <c r="F17" s="35">
        <f t="shared" si="2"/>
        <v>-263196.39151994436</v>
      </c>
      <c r="G17" s="35">
        <f t="shared" si="2"/>
        <v>-265396.66606701742</v>
      </c>
      <c r="H17" s="35">
        <f t="shared" si="2"/>
        <v>-265270.22705964022</v>
      </c>
      <c r="J17" s="34">
        <f>SUM(J11:J16)</f>
        <v>-177059.99163291862</v>
      </c>
      <c r="K17" s="34">
        <f>SUM(K11:K16)</f>
        <v>-73217.031930571407</v>
      </c>
      <c r="L17" s="34">
        <f>SUM(L11:L16)</f>
        <v>-250277.02356348999</v>
      </c>
      <c r="N17" s="36">
        <f>SUM(N11:N16)</f>
        <v>-245732.68440449532</v>
      </c>
      <c r="R17" s="34">
        <f>SUM(R11:R16)</f>
        <v>-251058.80673855936</v>
      </c>
    </row>
    <row r="18" spans="1:18" x14ac:dyDescent="0.25">
      <c r="A18" s="2" t="s">
        <v>31</v>
      </c>
      <c r="B18" s="32" t="s">
        <v>33</v>
      </c>
      <c r="C18" s="33">
        <f>C7+C17</f>
        <v>-200.75219428142009</v>
      </c>
      <c r="D18" s="34">
        <f>D7+D17</f>
        <v>22450.929098553344</v>
      </c>
      <c r="E18" s="35">
        <f>E7+E17</f>
        <v>39355.649038097356</v>
      </c>
      <c r="F18" s="35">
        <f t="shared" ref="F18:H18" si="3">F7+F17</f>
        <v>49657.538029957737</v>
      </c>
      <c r="G18" s="35">
        <f t="shared" si="3"/>
        <v>55275.050579302304</v>
      </c>
      <c r="H18" s="35">
        <f t="shared" si="3"/>
        <v>60460.983560631401</v>
      </c>
      <c r="J18" s="34">
        <f>J7+J17</f>
        <v>11441.53383015134</v>
      </c>
      <c r="K18" s="34">
        <f>K7+K17</f>
        <v>-200.75219428142009</v>
      </c>
      <c r="L18" s="34">
        <f>L7+L17</f>
        <v>11240.781635869964</v>
      </c>
      <c r="N18" s="36">
        <f>N7+N17</f>
        <v>53047.746306884655</v>
      </c>
      <c r="R18" s="34">
        <f>R7+R17</f>
        <v>11244.43541054611</v>
      </c>
    </row>
    <row r="19" spans="1:18" x14ac:dyDescent="0.25">
      <c r="A19" s="2" t="s">
        <v>20</v>
      </c>
      <c r="B19" s="28" t="s">
        <v>34</v>
      </c>
      <c r="C19" s="29">
        <f t="shared" ref="C19:C21" si="4">K19</f>
        <v>-2251.0878659300024</v>
      </c>
      <c r="D19" s="30">
        <v>-7968.508003228626</v>
      </c>
      <c r="E19" s="31">
        <v>-8009.3470434604069</v>
      </c>
      <c r="F19" s="31">
        <v>-7939.3361300938941</v>
      </c>
      <c r="G19" s="31">
        <v>-7887.5677178556889</v>
      </c>
      <c r="H19" s="31">
        <v>-8246.752539157198</v>
      </c>
      <c r="J19" s="30">
        <v>-6762.3720645599997</v>
      </c>
      <c r="K19" s="30">
        <f t="shared" ref="K19:K21" si="5">L19-J19</f>
        <v>-2251.0878659300024</v>
      </c>
      <c r="L19" s="30">
        <v>-9013.4599304900021</v>
      </c>
      <c r="N19" s="30">
        <v>-9371.2671997599991</v>
      </c>
      <c r="R19" s="30">
        <v>-9008.5276580024984</v>
      </c>
    </row>
    <row r="20" spans="1:18" x14ac:dyDescent="0.25">
      <c r="A20" s="2" t="s">
        <v>20</v>
      </c>
      <c r="B20" s="28" t="s">
        <v>35</v>
      </c>
      <c r="C20" s="29">
        <f t="shared" si="4"/>
        <v>-5224.65806935</v>
      </c>
      <c r="D20" s="30">
        <v>-20611.67200616093</v>
      </c>
      <c r="E20" s="31">
        <v>-20686.803465994726</v>
      </c>
      <c r="F20" s="31">
        <v>-20176.413588158888</v>
      </c>
      <c r="G20" s="31">
        <v>-19506.323818771234</v>
      </c>
      <c r="H20" s="31">
        <v>-19547.842574225357</v>
      </c>
      <c r="J20" s="30">
        <v>-13778.660202300001</v>
      </c>
      <c r="K20" s="30">
        <f t="shared" si="5"/>
        <v>-5224.65806935</v>
      </c>
      <c r="L20" s="30">
        <v>-19003.318271650001</v>
      </c>
      <c r="N20" s="30">
        <v>-17330.163555389998</v>
      </c>
      <c r="R20" s="30">
        <v>-19063.134211027242</v>
      </c>
    </row>
    <row r="21" spans="1:18" x14ac:dyDescent="0.25">
      <c r="A21" s="2" t="s">
        <v>20</v>
      </c>
      <c r="B21" s="28" t="s">
        <v>36</v>
      </c>
      <c r="C21" s="29">
        <f t="shared" si="4"/>
        <v>-1080.9244197000003</v>
      </c>
      <c r="D21" s="30">
        <v>-4356.7905507373071</v>
      </c>
      <c r="E21" s="31">
        <v>-4291.9064574683234</v>
      </c>
      <c r="F21" s="31">
        <v>-4405.4191385692775</v>
      </c>
      <c r="G21" s="31">
        <v>-4575.2521443269725</v>
      </c>
      <c r="H21" s="31">
        <v>-4746.9146260035559</v>
      </c>
      <c r="J21" s="30">
        <v>-2993.5474821299999</v>
      </c>
      <c r="K21" s="30">
        <f t="shared" si="5"/>
        <v>-1080.9244197000003</v>
      </c>
      <c r="L21" s="30">
        <v>-4074.4719018300002</v>
      </c>
      <c r="N21" s="30">
        <v>-4040.2342756599996</v>
      </c>
      <c r="R21" s="30">
        <v>-4117.4350440864519</v>
      </c>
    </row>
    <row r="22" spans="1:18" x14ac:dyDescent="0.25">
      <c r="A22" s="2" t="s">
        <v>37</v>
      </c>
      <c r="B22" s="37" t="s">
        <v>38</v>
      </c>
      <c r="C22" s="38">
        <f>SUM(C19:C21)</f>
        <v>-8556.6703549800022</v>
      </c>
      <c r="D22" s="39">
        <f>SUM(D19:D21)</f>
        <v>-32936.970560126865</v>
      </c>
      <c r="E22" s="40">
        <f t="shared" ref="E22:L22" si="6">SUM(E19:E21)</f>
        <v>-32988.056966923454</v>
      </c>
      <c r="F22" s="40">
        <f t="shared" si="6"/>
        <v>-32521.168856822056</v>
      </c>
      <c r="G22" s="40">
        <f t="shared" si="6"/>
        <v>-31969.143680953894</v>
      </c>
      <c r="H22" s="40">
        <f t="shared" si="6"/>
        <v>-32541.509739386111</v>
      </c>
      <c r="J22" s="39">
        <f t="shared" si="6"/>
        <v>-23534.579748990003</v>
      </c>
      <c r="K22" s="39">
        <f t="shared" si="6"/>
        <v>-8556.6703549800022</v>
      </c>
      <c r="L22" s="39">
        <f t="shared" si="6"/>
        <v>-32091.250103970007</v>
      </c>
      <c r="N22" s="41">
        <f t="shared" ref="N22" si="7">SUM(N19:N21)</f>
        <v>-30741.665030809996</v>
      </c>
      <c r="R22" s="39">
        <f t="shared" ref="R22" si="8">SUM(R19:R21)</f>
        <v>-32189.096913116191</v>
      </c>
    </row>
    <row r="23" spans="1:18" x14ac:dyDescent="0.25">
      <c r="A23" s="2" t="s">
        <v>31</v>
      </c>
      <c r="B23" s="42" t="s">
        <v>39</v>
      </c>
      <c r="C23" s="43">
        <f t="shared" ref="C23:H23" si="9">C18+C22</f>
        <v>-8757.4225492614223</v>
      </c>
      <c r="D23" s="44">
        <f t="shared" si="9"/>
        <v>-10486.041461573521</v>
      </c>
      <c r="E23" s="45">
        <f t="shared" si="9"/>
        <v>6367.5920711739018</v>
      </c>
      <c r="F23" s="45">
        <f t="shared" si="9"/>
        <v>17136.369173135681</v>
      </c>
      <c r="G23" s="45">
        <f t="shared" si="9"/>
        <v>23305.90689834841</v>
      </c>
      <c r="H23" s="45">
        <f t="shared" si="9"/>
        <v>27919.47382124529</v>
      </c>
      <c r="J23" s="44">
        <f>J18+J22</f>
        <v>-12093.045918838663</v>
      </c>
      <c r="K23" s="44">
        <f>K18+K22</f>
        <v>-8757.4225492614223</v>
      </c>
      <c r="L23" s="44">
        <f>L18+L22</f>
        <v>-20850.468468100044</v>
      </c>
      <c r="N23" s="46">
        <f>N18+N22</f>
        <v>22306.081276074659</v>
      </c>
      <c r="R23" s="44">
        <f>R18+R22</f>
        <v>-20944.661502570081</v>
      </c>
    </row>
    <row r="24" spans="1:18" x14ac:dyDescent="0.25">
      <c r="A24" s="2" t="s">
        <v>20</v>
      </c>
      <c r="B24" s="47" t="s">
        <v>4</v>
      </c>
      <c r="C24" s="48">
        <f>K24</f>
        <v>2086.7240056500013</v>
      </c>
      <c r="D24" s="49">
        <v>39899.842899457522</v>
      </c>
      <c r="E24" s="50">
        <v>60868.44732144248</v>
      </c>
      <c r="F24" s="50">
        <v>67128.212747801648</v>
      </c>
      <c r="G24" s="50">
        <v>69781.24401415982</v>
      </c>
      <c r="H24" s="50">
        <v>72291.400245232129</v>
      </c>
      <c r="J24" s="49">
        <v>22637.374789249996</v>
      </c>
      <c r="K24" s="49">
        <f t="shared" ref="K24" si="10">L24-J24</f>
        <v>2086.7240056500013</v>
      </c>
      <c r="L24" s="49">
        <v>24724.098794899997</v>
      </c>
      <c r="N24" s="51">
        <v>67313.085270650001</v>
      </c>
      <c r="R24" s="49">
        <v>25228.573917910675</v>
      </c>
    </row>
    <row r="25" spans="1:18" x14ac:dyDescent="0.25">
      <c r="A25" s="2" t="s">
        <v>31</v>
      </c>
      <c r="B25" s="52" t="s">
        <v>40</v>
      </c>
      <c r="C25" s="53">
        <f>C24-C23</f>
        <v>10844.146554911424</v>
      </c>
      <c r="D25" s="53">
        <f t="shared" ref="D25:L25" si="11">D24-D23</f>
        <v>50385.884361031043</v>
      </c>
      <c r="E25" s="53">
        <f t="shared" si="11"/>
        <v>54500.855250268578</v>
      </c>
      <c r="F25" s="53">
        <f t="shared" si="11"/>
        <v>49991.843574665967</v>
      </c>
      <c r="G25" s="53">
        <f t="shared" si="11"/>
        <v>46475.33711581141</v>
      </c>
      <c r="H25" s="53">
        <f t="shared" si="11"/>
        <v>44371.926423986835</v>
      </c>
      <c r="J25" s="54">
        <f t="shared" si="11"/>
        <v>34730.420708088655</v>
      </c>
      <c r="K25" s="54">
        <f t="shared" si="11"/>
        <v>10844.146554911424</v>
      </c>
      <c r="L25" s="54">
        <f t="shared" si="11"/>
        <v>45574.567263000041</v>
      </c>
      <c r="N25" s="54">
        <f t="shared" ref="N25" si="12">N24-N23</f>
        <v>45007.003994575338</v>
      </c>
      <c r="R25" s="54">
        <f t="shared" ref="R25" si="13">R24-R23</f>
        <v>46173.235420480756</v>
      </c>
    </row>
    <row r="26" spans="1:18" x14ac:dyDescent="0.25">
      <c r="A26" s="2"/>
      <c r="C26" s="55"/>
      <c r="D26" s="55"/>
      <c r="E26" s="55"/>
      <c r="F26" s="55"/>
      <c r="G26" s="55"/>
      <c r="H26" s="55"/>
      <c r="J26" s="55"/>
      <c r="K26" s="55"/>
      <c r="L26" s="55"/>
      <c r="N26" s="55"/>
      <c r="R26" s="55"/>
    </row>
    <row r="27" spans="1:18" x14ac:dyDescent="0.25">
      <c r="A27" s="2"/>
      <c r="B27" s="11" t="s">
        <v>41</v>
      </c>
      <c r="H27" s="1" t="s">
        <v>9</v>
      </c>
      <c r="J27" s="56"/>
      <c r="K27" s="56"/>
      <c r="L27" s="57" t="str">
        <f>$L$5</f>
        <v>실적</v>
      </c>
      <c r="N27" s="56"/>
      <c r="R27" s="57" t="str">
        <f>$L$5</f>
        <v>실적</v>
      </c>
    </row>
    <row r="28" spans="1:18" x14ac:dyDescent="0.25">
      <c r="A28" s="58" t="s">
        <v>13</v>
      </c>
      <c r="B28" s="16"/>
      <c r="C28" s="17" t="str">
        <f t="shared" ref="C28:H28" si="14">C6</f>
        <v>'22년 4Q</v>
      </c>
      <c r="D28" s="18" t="str">
        <f t="shared" si="14"/>
        <v>'23년</v>
      </c>
      <c r="E28" s="18" t="str">
        <f t="shared" si="14"/>
        <v>'24년</v>
      </c>
      <c r="F28" s="18" t="str">
        <f t="shared" si="14"/>
        <v>'25년</v>
      </c>
      <c r="G28" s="18" t="str">
        <f t="shared" si="14"/>
        <v>'26년</v>
      </c>
      <c r="H28" s="18" t="str">
        <f t="shared" si="14"/>
        <v>'27년</v>
      </c>
      <c r="J28" s="18" t="str">
        <f>J6</f>
        <v>'22년 1Q~3Q</v>
      </c>
      <c r="K28" s="18" t="str">
        <f>K6</f>
        <v>'22년 4Q</v>
      </c>
      <c r="L28" s="18" t="str">
        <f>L6</f>
        <v>'22년</v>
      </c>
      <c r="N28" s="18" t="str">
        <f>N6</f>
        <v>'21년 실적</v>
      </c>
      <c r="R28" s="18" t="str">
        <f>R6</f>
        <v>'22년(E)</v>
      </c>
    </row>
    <row r="29" spans="1:18" x14ac:dyDescent="0.25">
      <c r="A29" s="2" t="s">
        <v>31</v>
      </c>
      <c r="B29" s="19" t="s">
        <v>21</v>
      </c>
      <c r="C29" s="20">
        <f>C51+C73</f>
        <v>18530.139003149998</v>
      </c>
      <c r="D29" s="21">
        <f t="shared" ref="D29:H29" si="15">D51+D73</f>
        <v>62800.993100000007</v>
      </c>
      <c r="E29" s="22">
        <f t="shared" si="15"/>
        <v>92522.474358860782</v>
      </c>
      <c r="F29" s="22">
        <f t="shared" si="15"/>
        <v>85220.267518485198</v>
      </c>
      <c r="G29" s="22">
        <f t="shared" si="15"/>
        <v>79185.483229340738</v>
      </c>
      <c r="H29" s="22">
        <f t="shared" si="15"/>
        <v>73161.026087499253</v>
      </c>
      <c r="J29" s="23">
        <f>J51+J73</f>
        <v>20746.58153322</v>
      </c>
      <c r="K29" s="23">
        <f t="shared" ref="K29:L29" si="16">K51+K73</f>
        <v>18530.139003149998</v>
      </c>
      <c r="L29" s="23">
        <f t="shared" si="16"/>
        <v>39276.720536369998</v>
      </c>
      <c r="N29" s="23">
        <f>N51+N73</f>
        <v>41645.244760520574</v>
      </c>
      <c r="R29" s="23">
        <f t="shared" ref="R29" si="17">R51+R73</f>
        <v>39702.289492579999</v>
      </c>
    </row>
    <row r="30" spans="1:18" x14ac:dyDescent="0.25">
      <c r="A30" s="2" t="s">
        <v>37</v>
      </c>
      <c r="B30" s="24" t="s">
        <v>22</v>
      </c>
      <c r="C30" s="25">
        <f t="shared" ref="C30:H45" si="18">C52+C74</f>
        <v>1387.6435717299978</v>
      </c>
      <c r="D30" s="26">
        <f t="shared" si="18"/>
        <v>4881.445099999999</v>
      </c>
      <c r="E30" s="27">
        <f t="shared" si="18"/>
        <v>7401.7979487088614</v>
      </c>
      <c r="F30" s="27">
        <f t="shared" si="18"/>
        <v>7101.6889598737662</v>
      </c>
      <c r="G30" s="27">
        <f t="shared" si="18"/>
        <v>6598.7902691117288</v>
      </c>
      <c r="H30" s="27">
        <f t="shared" si="18"/>
        <v>6096.7521739582699</v>
      </c>
      <c r="J30" s="26">
        <f t="shared" ref="J30:L45" si="19">J52+J74</f>
        <v>1654.6649379299988</v>
      </c>
      <c r="K30" s="26">
        <f t="shared" si="19"/>
        <v>1387.6435717299978</v>
      </c>
      <c r="L30" s="26">
        <f t="shared" si="19"/>
        <v>3042.3085096599966</v>
      </c>
      <c r="N30" s="26">
        <f t="shared" ref="N30:N47" si="20">N52+N74</f>
        <v>3620.4763579697569</v>
      </c>
      <c r="R30" s="26">
        <f t="shared" ref="R30" si="21">R52+R74</f>
        <v>3072.2525353899991</v>
      </c>
    </row>
    <row r="31" spans="1:18" x14ac:dyDescent="0.25">
      <c r="A31" s="2" t="s">
        <v>37</v>
      </c>
      <c r="B31" s="28" t="s">
        <v>23</v>
      </c>
      <c r="C31" s="29">
        <f t="shared" si="18"/>
        <v>18834.316000000003</v>
      </c>
      <c r="D31" s="30">
        <f t="shared" si="18"/>
        <v>63000</v>
      </c>
      <c r="E31" s="31">
        <f t="shared" si="18"/>
        <v>75459.280629958987</v>
      </c>
      <c r="F31" s="31">
        <f t="shared" si="18"/>
        <v>78168.251291559718</v>
      </c>
      <c r="G31" s="31">
        <f t="shared" si="18"/>
        <v>78277.967744929483</v>
      </c>
      <c r="H31" s="31">
        <f t="shared" si="18"/>
        <v>78277.967744929483</v>
      </c>
      <c r="J31" s="30">
        <f t="shared" si="19"/>
        <v>24579.497999999996</v>
      </c>
      <c r="K31" s="30">
        <f t="shared" si="19"/>
        <v>18834.316000000003</v>
      </c>
      <c r="L31" s="30">
        <f t="shared" si="19"/>
        <v>43413.813999999998</v>
      </c>
      <c r="N31" s="30">
        <f t="shared" si="20"/>
        <v>49128.192989757248</v>
      </c>
      <c r="R31" s="30">
        <f t="shared" ref="R31" si="22">R53+R75</f>
        <v>43961.264999999999</v>
      </c>
    </row>
    <row r="32" spans="1:18" x14ac:dyDescent="0.25">
      <c r="A32" s="2" t="s">
        <v>37</v>
      </c>
      <c r="B32" s="28" t="s">
        <v>24</v>
      </c>
      <c r="C32" s="29">
        <f t="shared" si="18"/>
        <v>183.04419781328869</v>
      </c>
      <c r="D32" s="30">
        <f t="shared" si="18"/>
        <v>629.29162820294994</v>
      </c>
      <c r="E32" s="31">
        <f t="shared" si="18"/>
        <v>985.12794462120826</v>
      </c>
      <c r="F32" s="31">
        <f t="shared" si="18"/>
        <v>1050.2101186368845</v>
      </c>
      <c r="G32" s="31">
        <f t="shared" si="18"/>
        <v>1073.2496458287937</v>
      </c>
      <c r="H32" s="31">
        <f t="shared" si="18"/>
        <v>1073.2496458287937</v>
      </c>
      <c r="J32" s="30">
        <f t="shared" si="19"/>
        <v>212.37993717500899</v>
      </c>
      <c r="K32" s="30">
        <f t="shared" si="19"/>
        <v>183.04419781328869</v>
      </c>
      <c r="L32" s="30">
        <f t="shared" si="19"/>
        <v>395.42413498829768</v>
      </c>
      <c r="N32" s="30">
        <f t="shared" si="20"/>
        <v>427.02478760129048</v>
      </c>
      <c r="R32" s="30">
        <f t="shared" ref="R32" si="23">R54+R76</f>
        <v>400.35366670120544</v>
      </c>
    </row>
    <row r="33" spans="1:18" x14ac:dyDescent="0.25">
      <c r="A33" s="2" t="s">
        <v>37</v>
      </c>
      <c r="B33" s="28" t="s">
        <v>25</v>
      </c>
      <c r="C33" s="29">
        <f t="shared" si="18"/>
        <v>-9078.2685786576185</v>
      </c>
      <c r="D33" s="30">
        <f t="shared" si="18"/>
        <v>-28629.032064665451</v>
      </c>
      <c r="E33" s="31">
        <f t="shared" si="18"/>
        <v>-39839.57209432232</v>
      </c>
      <c r="F33" s="31">
        <f t="shared" si="18"/>
        <v>-37194.161858454332</v>
      </c>
      <c r="G33" s="31">
        <f t="shared" si="18"/>
        <v>-35697.529787147898</v>
      </c>
      <c r="H33" s="31">
        <f t="shared" si="18"/>
        <v>-33553.629163585916</v>
      </c>
      <c r="J33" s="30">
        <f t="shared" si="19"/>
        <v>-10026.287401661652</v>
      </c>
      <c r="K33" s="30">
        <f t="shared" si="19"/>
        <v>-9078.2685786576185</v>
      </c>
      <c r="L33" s="30">
        <f t="shared" si="19"/>
        <v>-19104.55598031927</v>
      </c>
      <c r="N33" s="30">
        <f t="shared" si="20"/>
        <v>-19511.443687285329</v>
      </c>
      <c r="R33" s="30">
        <f t="shared" ref="R33" si="24">R55+R77</f>
        <v>-19291.669700558381</v>
      </c>
    </row>
    <row r="34" spans="1:18" x14ac:dyDescent="0.25">
      <c r="A34" s="2" t="s">
        <v>37</v>
      </c>
      <c r="B34" s="28" t="s">
        <v>26</v>
      </c>
      <c r="C34" s="29">
        <f t="shared" si="18"/>
        <v>-1423.278103900795</v>
      </c>
      <c r="D34" s="30">
        <f t="shared" si="18"/>
        <v>-5519.1179453957675</v>
      </c>
      <c r="E34" s="31">
        <f t="shared" si="18"/>
        <v>-8135.4819989013395</v>
      </c>
      <c r="F34" s="31">
        <f t="shared" si="18"/>
        <v>-8451.7201882569316</v>
      </c>
      <c r="G34" s="31">
        <f t="shared" si="18"/>
        <v>-8758.6692933743943</v>
      </c>
      <c r="H34" s="31">
        <f t="shared" si="18"/>
        <v>-9041.9158886219357</v>
      </c>
      <c r="J34" s="30">
        <f t="shared" si="19"/>
        <v>-3378.2206047174068</v>
      </c>
      <c r="K34" s="30">
        <f t="shared" si="19"/>
        <v>-1423.278103900795</v>
      </c>
      <c r="L34" s="30">
        <f t="shared" si="19"/>
        <v>-4801.4987086182018</v>
      </c>
      <c r="N34" s="30">
        <f t="shared" si="20"/>
        <v>-4103.7193435426743</v>
      </c>
      <c r="R34" s="30">
        <f t="shared" ref="R34" si="25">R56+R78</f>
        <v>-4771.4137523919944</v>
      </c>
    </row>
    <row r="35" spans="1:18" x14ac:dyDescent="0.25">
      <c r="A35" s="2" t="s">
        <v>37</v>
      </c>
      <c r="B35" s="28" t="s">
        <v>27</v>
      </c>
      <c r="C35" s="29">
        <f t="shared" si="18"/>
        <v>-3543.1566402321732</v>
      </c>
      <c r="D35" s="30">
        <f t="shared" si="18"/>
        <v>-16122.014268635703</v>
      </c>
      <c r="E35" s="31">
        <f t="shared" si="18"/>
        <v>-21857.721288040746</v>
      </c>
      <c r="F35" s="31">
        <f t="shared" si="18"/>
        <v>-18796.371607890647</v>
      </c>
      <c r="G35" s="31">
        <f t="shared" si="18"/>
        <v>-18759.431765104939</v>
      </c>
      <c r="H35" s="31">
        <f t="shared" si="18"/>
        <v>-17784.576783800141</v>
      </c>
      <c r="J35" s="30">
        <f t="shared" si="19"/>
        <v>-9254.8454946872043</v>
      </c>
      <c r="K35" s="30">
        <f t="shared" si="19"/>
        <v>-3543.1566402321732</v>
      </c>
      <c r="L35" s="30">
        <f t="shared" si="19"/>
        <v>-12798.002134919378</v>
      </c>
      <c r="N35" s="30">
        <f t="shared" si="20"/>
        <v>-9887.0159199210357</v>
      </c>
      <c r="R35" s="30">
        <f t="shared" ref="R35" si="26">R57+R79</f>
        <v>-12784.950562505146</v>
      </c>
    </row>
    <row r="36" spans="1:18" x14ac:dyDescent="0.25">
      <c r="A36" s="2" t="s">
        <v>37</v>
      </c>
      <c r="B36" s="28" t="s">
        <v>28</v>
      </c>
      <c r="C36" s="29">
        <f t="shared" si="18"/>
        <v>-1401.3387118634473</v>
      </c>
      <c r="D36" s="30">
        <f t="shared" si="18"/>
        <v>-5325.1809191123921</v>
      </c>
      <c r="E36" s="31">
        <f t="shared" si="18"/>
        <v>-8606.2648359090199</v>
      </c>
      <c r="F36" s="31">
        <f t="shared" si="18"/>
        <v>-8540.3597561697534</v>
      </c>
      <c r="G36" s="31">
        <f t="shared" si="18"/>
        <v>-8516.4809933774995</v>
      </c>
      <c r="H36" s="31">
        <f t="shared" si="18"/>
        <v>-8469.2108665238629</v>
      </c>
      <c r="J36" s="30">
        <f t="shared" si="19"/>
        <v>-3349.2711925002459</v>
      </c>
      <c r="K36" s="30">
        <f t="shared" si="19"/>
        <v>-1401.3387118634473</v>
      </c>
      <c r="L36" s="30">
        <f t="shared" si="19"/>
        <v>-4750.6099043636932</v>
      </c>
      <c r="N36" s="30">
        <f t="shared" si="20"/>
        <v>-3847.3845385622908</v>
      </c>
      <c r="R36" s="30">
        <f t="shared" ref="R36" si="27">R58+R80</f>
        <v>-4702.0520734156735</v>
      </c>
    </row>
    <row r="37" spans="1:18" x14ac:dyDescent="0.25">
      <c r="A37" s="2" t="s">
        <v>37</v>
      </c>
      <c r="B37" s="28" t="s">
        <v>29</v>
      </c>
      <c r="C37" s="29">
        <f t="shared" si="18"/>
        <v>-1751.1644180040494</v>
      </c>
      <c r="D37" s="30">
        <f t="shared" si="18"/>
        <v>1329.0761434517954</v>
      </c>
      <c r="E37" s="31">
        <f t="shared" si="18"/>
        <v>1694.7403408998468</v>
      </c>
      <c r="F37" s="31">
        <f t="shared" si="18"/>
        <v>3669.2204501194406</v>
      </c>
      <c r="G37" s="31">
        <f t="shared" si="18"/>
        <v>5524.4265432057728</v>
      </c>
      <c r="H37" s="31">
        <f t="shared" si="18"/>
        <v>7403.9213711545126</v>
      </c>
      <c r="J37" s="30">
        <f t="shared" si="19"/>
        <v>4500.0479332304894</v>
      </c>
      <c r="K37" s="30">
        <f t="shared" si="19"/>
        <v>-1751.1644180040494</v>
      </c>
      <c r="L37" s="30">
        <f t="shared" si="19"/>
        <v>2748.8835152264401</v>
      </c>
      <c r="N37" s="30">
        <f t="shared" si="20"/>
        <v>662.99974410199525</v>
      </c>
      <c r="R37" s="30">
        <f t="shared" ref="R37" si="28">R59+R81</f>
        <v>2432.1871378333831</v>
      </c>
    </row>
    <row r="38" spans="1:18" x14ac:dyDescent="0.25">
      <c r="A38" s="2" t="s">
        <v>37</v>
      </c>
      <c r="B38" s="28" t="s">
        <v>30</v>
      </c>
      <c r="C38" s="29">
        <f t="shared" si="18"/>
        <v>0</v>
      </c>
      <c r="D38" s="30">
        <f t="shared" si="18"/>
        <v>0</v>
      </c>
      <c r="E38" s="31">
        <f t="shared" si="18"/>
        <v>0</v>
      </c>
      <c r="F38" s="31">
        <f t="shared" si="18"/>
        <v>0</v>
      </c>
      <c r="G38" s="31">
        <f t="shared" si="18"/>
        <v>0</v>
      </c>
      <c r="H38" s="31">
        <f t="shared" si="18"/>
        <v>0</v>
      </c>
      <c r="J38" s="30">
        <f t="shared" si="19"/>
        <v>0</v>
      </c>
      <c r="K38" s="30">
        <f t="shared" si="19"/>
        <v>0</v>
      </c>
      <c r="L38" s="30">
        <f t="shared" si="19"/>
        <v>0</v>
      </c>
      <c r="N38" s="30">
        <f t="shared" si="20"/>
        <v>0</v>
      </c>
      <c r="R38" s="30">
        <f t="shared" ref="R38" si="29">R60+R82</f>
        <v>0</v>
      </c>
    </row>
    <row r="39" spans="1:18" x14ac:dyDescent="0.25">
      <c r="A39" s="2" t="s">
        <v>37</v>
      </c>
      <c r="B39" s="32" t="s">
        <v>32</v>
      </c>
      <c r="C39" s="33">
        <f t="shared" si="18"/>
        <v>-17197.206452658083</v>
      </c>
      <c r="D39" s="34">
        <f t="shared" si="18"/>
        <v>-54266.269054357515</v>
      </c>
      <c r="E39" s="35">
        <f t="shared" si="18"/>
        <v>-76744.299876273581</v>
      </c>
      <c r="F39" s="35">
        <f t="shared" si="18"/>
        <v>-69313.392960652229</v>
      </c>
      <c r="G39" s="35">
        <f t="shared" si="18"/>
        <v>-66207.685295798961</v>
      </c>
      <c r="H39" s="35">
        <f t="shared" si="18"/>
        <v>-61445.411331377341</v>
      </c>
      <c r="J39" s="34">
        <f t="shared" si="19"/>
        <v>-21508.576760336022</v>
      </c>
      <c r="K39" s="34">
        <f t="shared" si="19"/>
        <v>-17197.206452658083</v>
      </c>
      <c r="L39" s="34">
        <f t="shared" si="19"/>
        <v>-38705.783212994109</v>
      </c>
      <c r="N39" s="36">
        <f t="shared" si="20"/>
        <v>-36686.563745209336</v>
      </c>
      <c r="R39" s="34">
        <f t="shared" ref="R39" si="30">R61+R83</f>
        <v>-39117.898951037816</v>
      </c>
    </row>
    <row r="40" spans="1:18" x14ac:dyDescent="0.25">
      <c r="A40" s="2" t="s">
        <v>37</v>
      </c>
      <c r="B40" s="32" t="s">
        <v>33</v>
      </c>
      <c r="C40" s="33">
        <f t="shared" si="18"/>
        <v>1332.9325504919143</v>
      </c>
      <c r="D40" s="34">
        <f t="shared" si="18"/>
        <v>8534.7240456424915</v>
      </c>
      <c r="E40" s="35">
        <f t="shared" si="18"/>
        <v>15778.174482587194</v>
      </c>
      <c r="F40" s="35">
        <f t="shared" si="18"/>
        <v>15906.874557832969</v>
      </c>
      <c r="G40" s="35">
        <f t="shared" si="18"/>
        <v>12977.797933541784</v>
      </c>
      <c r="H40" s="35">
        <f t="shared" si="18"/>
        <v>11715.6147561219</v>
      </c>
      <c r="J40" s="34">
        <f t="shared" si="19"/>
        <v>-761.99522711602185</v>
      </c>
      <c r="K40" s="34">
        <f t="shared" si="19"/>
        <v>1332.9325504919143</v>
      </c>
      <c r="L40" s="34">
        <f t="shared" si="19"/>
        <v>570.93732337588881</v>
      </c>
      <c r="N40" s="36">
        <f t="shared" si="20"/>
        <v>4958.6810153112383</v>
      </c>
      <c r="R40" s="34">
        <f t="shared" ref="R40" si="31">R62+R84</f>
        <v>584.3905415421832</v>
      </c>
    </row>
    <row r="41" spans="1:18" x14ac:dyDescent="0.25">
      <c r="A41" s="2" t="s">
        <v>37</v>
      </c>
      <c r="B41" s="28" t="s">
        <v>34</v>
      </c>
      <c r="C41" s="29">
        <f t="shared" si="18"/>
        <v>-158.98778191000002</v>
      </c>
      <c r="D41" s="30">
        <f t="shared" si="18"/>
        <v>-753.83037801900002</v>
      </c>
      <c r="E41" s="31">
        <f t="shared" si="18"/>
        <v>-1086.6495959877248</v>
      </c>
      <c r="F41" s="31">
        <f t="shared" si="18"/>
        <v>-1051.7049421896659</v>
      </c>
      <c r="G41" s="31">
        <f t="shared" si="18"/>
        <v>-1027.7567734140928</v>
      </c>
      <c r="H41" s="31">
        <f t="shared" si="18"/>
        <v>-1006.4196136754808</v>
      </c>
      <c r="J41" s="30">
        <f t="shared" si="19"/>
        <v>-289.89829149000002</v>
      </c>
      <c r="K41" s="30">
        <f t="shared" si="19"/>
        <v>-158.98778191000002</v>
      </c>
      <c r="L41" s="30">
        <f t="shared" si="19"/>
        <v>-448.88607340000004</v>
      </c>
      <c r="N41" s="30">
        <f t="shared" si="20"/>
        <v>-492.942733560455</v>
      </c>
      <c r="R41" s="30">
        <f t="shared" ref="R41" si="32">R63+R85</f>
        <v>-455.98050135840003</v>
      </c>
    </row>
    <row r="42" spans="1:18" x14ac:dyDescent="0.25">
      <c r="A42" s="2" t="s">
        <v>37</v>
      </c>
      <c r="B42" s="28" t="s">
        <v>35</v>
      </c>
      <c r="C42" s="29">
        <f t="shared" si="18"/>
        <v>-1361.8715961899998</v>
      </c>
      <c r="D42" s="30">
        <f t="shared" si="18"/>
        <v>-4085.5491998783955</v>
      </c>
      <c r="E42" s="31">
        <f t="shared" si="18"/>
        <v>-4941.0371054496463</v>
      </c>
      <c r="F42" s="31">
        <f t="shared" si="18"/>
        <v>-4555.7473688821374</v>
      </c>
      <c r="G42" s="31">
        <f t="shared" si="18"/>
        <v>-3924.3723761859287</v>
      </c>
      <c r="H42" s="31">
        <f t="shared" si="18"/>
        <v>-3675.8414512885502</v>
      </c>
      <c r="J42" s="30">
        <f t="shared" si="19"/>
        <v>-2320.1168950291808</v>
      </c>
      <c r="K42" s="30">
        <f t="shared" si="19"/>
        <v>-1361.8715961899998</v>
      </c>
      <c r="L42" s="30">
        <f t="shared" si="19"/>
        <v>-3681.9884912191806</v>
      </c>
      <c r="N42" s="30">
        <f t="shared" si="20"/>
        <v>-2225.824802533723</v>
      </c>
      <c r="R42" s="30">
        <f t="shared" ref="R42" si="33">R64+R86</f>
        <v>-3628.5550177147184</v>
      </c>
    </row>
    <row r="43" spans="1:18" x14ac:dyDescent="0.25">
      <c r="A43" s="2" t="s">
        <v>37</v>
      </c>
      <c r="B43" s="28" t="s">
        <v>36</v>
      </c>
      <c r="C43" s="29">
        <f t="shared" si="18"/>
        <v>-245.74243088999992</v>
      </c>
      <c r="D43" s="30">
        <f t="shared" si="18"/>
        <v>-968.78165243130002</v>
      </c>
      <c r="E43" s="31">
        <f t="shared" si="18"/>
        <v>-1139.5186525340644</v>
      </c>
      <c r="F43" s="31">
        <f t="shared" si="18"/>
        <v>-1043.2454568026299</v>
      </c>
      <c r="G43" s="31">
        <f t="shared" si="18"/>
        <v>-936.59227163281309</v>
      </c>
      <c r="H43" s="31">
        <f t="shared" si="18"/>
        <v>-859.03023222267529</v>
      </c>
      <c r="J43" s="30">
        <f t="shared" si="19"/>
        <v>-348.80723143</v>
      </c>
      <c r="K43" s="30">
        <f t="shared" si="19"/>
        <v>-245.74243088999992</v>
      </c>
      <c r="L43" s="30">
        <f t="shared" si="19"/>
        <v>-594.54966231999992</v>
      </c>
      <c r="N43" s="30">
        <f t="shared" si="20"/>
        <v>-576.36292750147823</v>
      </c>
      <c r="R43" s="30">
        <f t="shared" ref="R43" si="34">R65+R87</f>
        <v>-598.90764115359991</v>
      </c>
    </row>
    <row r="44" spans="1:18" x14ac:dyDescent="0.25">
      <c r="A44" s="2" t="s">
        <v>37</v>
      </c>
      <c r="B44" s="37" t="s">
        <v>38</v>
      </c>
      <c r="C44" s="38">
        <f t="shared" si="18"/>
        <v>-1766.6018089899997</v>
      </c>
      <c r="D44" s="39">
        <f t="shared" si="18"/>
        <v>-5808.1612303286956</v>
      </c>
      <c r="E44" s="40">
        <f t="shared" si="18"/>
        <v>-7167.2053539714352</v>
      </c>
      <c r="F44" s="40">
        <f t="shared" si="18"/>
        <v>-6650.6977678744333</v>
      </c>
      <c r="G44" s="40">
        <f t="shared" si="18"/>
        <v>-5888.7214212328345</v>
      </c>
      <c r="H44" s="40">
        <f t="shared" si="18"/>
        <v>-5541.2912971867063</v>
      </c>
      <c r="J44" s="39">
        <f t="shared" si="19"/>
        <v>-2958.8224179491808</v>
      </c>
      <c r="K44" s="39">
        <f t="shared" si="19"/>
        <v>-1766.6018089899997</v>
      </c>
      <c r="L44" s="39">
        <f t="shared" si="19"/>
        <v>-4725.4242269391807</v>
      </c>
      <c r="N44" s="41">
        <f t="shared" si="20"/>
        <v>-3295.1304635956562</v>
      </c>
      <c r="R44" s="39">
        <f t="shared" ref="R44" si="35">R66+R88</f>
        <v>-4683.4431602267186</v>
      </c>
    </row>
    <row r="45" spans="1:18" x14ac:dyDescent="0.25">
      <c r="A45" s="2" t="s">
        <v>37</v>
      </c>
      <c r="B45" s="42" t="s">
        <v>39</v>
      </c>
      <c r="C45" s="43">
        <f t="shared" si="18"/>
        <v>-433.66925849808536</v>
      </c>
      <c r="D45" s="44">
        <f t="shared" si="18"/>
        <v>2726.5628153137959</v>
      </c>
      <c r="E45" s="45">
        <f t="shared" si="18"/>
        <v>8610.9691286157577</v>
      </c>
      <c r="F45" s="45">
        <f t="shared" si="18"/>
        <v>9256.1767899585357</v>
      </c>
      <c r="G45" s="45">
        <f t="shared" si="18"/>
        <v>7089.0765123089495</v>
      </c>
      <c r="H45" s="45">
        <f t="shared" si="18"/>
        <v>6174.3234589351941</v>
      </c>
      <c r="J45" s="44">
        <f t="shared" si="19"/>
        <v>-3720.8176450652027</v>
      </c>
      <c r="K45" s="44">
        <f t="shared" si="19"/>
        <v>-433.66925849808536</v>
      </c>
      <c r="L45" s="44">
        <f t="shared" si="19"/>
        <v>-4154.4869035632919</v>
      </c>
      <c r="N45" s="46">
        <f t="shared" si="20"/>
        <v>1663.5505517155821</v>
      </c>
      <c r="R45" s="44">
        <f t="shared" ref="R45" si="36">R67+R89</f>
        <v>-4099.0526186845354</v>
      </c>
    </row>
    <row r="46" spans="1:18" x14ac:dyDescent="0.25">
      <c r="A46" s="2" t="s">
        <v>37</v>
      </c>
      <c r="B46" s="47" t="s">
        <v>4</v>
      </c>
      <c r="C46" s="48">
        <f t="shared" ref="C46:H47" si="37">C68+C90</f>
        <v>3725.2022662345043</v>
      </c>
      <c r="D46" s="49">
        <f t="shared" si="37"/>
        <v>21028.442668939642</v>
      </c>
      <c r="E46" s="50">
        <f t="shared" si="37"/>
        <v>32697.979545405877</v>
      </c>
      <c r="F46" s="50">
        <f t="shared" si="37"/>
        <v>29932.717249431043</v>
      </c>
      <c r="G46" s="50">
        <f t="shared" si="37"/>
        <v>27550.355256775838</v>
      </c>
      <c r="H46" s="50">
        <f t="shared" si="37"/>
        <v>25436.504605123075</v>
      </c>
      <c r="J46" s="49">
        <f t="shared" ref="J46:L47" si="38">J68+J90</f>
        <v>6801.1361107248013</v>
      </c>
      <c r="K46" s="49">
        <f t="shared" si="38"/>
        <v>3725.2022662345043</v>
      </c>
      <c r="L46" s="49">
        <f t="shared" si="38"/>
        <v>10526.338376959306</v>
      </c>
      <c r="N46" s="51">
        <f t="shared" si="20"/>
        <v>12576.453116201275</v>
      </c>
      <c r="R46" s="49">
        <f t="shared" ref="R46" si="39">R68+R90</f>
        <v>10570.719200468653</v>
      </c>
    </row>
    <row r="47" spans="1:18" x14ac:dyDescent="0.25">
      <c r="A47" s="2" t="s">
        <v>37</v>
      </c>
      <c r="B47" s="52" t="s">
        <v>40</v>
      </c>
      <c r="C47" s="53">
        <f t="shared" si="37"/>
        <v>4158.8715247325899</v>
      </c>
      <c r="D47" s="53">
        <f t="shared" si="37"/>
        <v>18301.879853625847</v>
      </c>
      <c r="E47" s="53">
        <f t="shared" si="37"/>
        <v>24087.010416790119</v>
      </c>
      <c r="F47" s="53">
        <f t="shared" si="37"/>
        <v>20676.540459472508</v>
      </c>
      <c r="G47" s="53">
        <f t="shared" si="37"/>
        <v>20461.278744466887</v>
      </c>
      <c r="H47" s="53">
        <f t="shared" si="37"/>
        <v>19262.181146187882</v>
      </c>
      <c r="J47" s="54">
        <f t="shared" si="38"/>
        <v>10521.953755790004</v>
      </c>
      <c r="K47" s="54">
        <f t="shared" si="38"/>
        <v>4158.8715247325899</v>
      </c>
      <c r="L47" s="54">
        <f t="shared" si="38"/>
        <v>14680.825280522597</v>
      </c>
      <c r="N47" s="54">
        <f t="shared" si="20"/>
        <v>10912.902564485694</v>
      </c>
      <c r="R47" s="54">
        <f t="shared" ref="R47" si="40">R69+R91</f>
        <v>14669.771819153189</v>
      </c>
    </row>
    <row r="48" spans="1:18" x14ac:dyDescent="0.25">
      <c r="A48" s="2"/>
      <c r="C48" s="55"/>
      <c r="D48" s="55"/>
      <c r="E48" s="55"/>
      <c r="F48" s="55"/>
      <c r="G48" s="55"/>
      <c r="H48" s="55"/>
      <c r="J48" s="55"/>
      <c r="K48" s="55"/>
      <c r="L48" s="55"/>
      <c r="N48" s="55"/>
      <c r="R48" s="55"/>
    </row>
    <row r="49" spans="1:18" outlineLevel="1" x14ac:dyDescent="0.25">
      <c r="A49" s="15" t="s">
        <v>13</v>
      </c>
      <c r="B49" s="11" t="s">
        <v>42</v>
      </c>
      <c r="C49" s="59" t="s">
        <v>43</v>
      </c>
      <c r="D49" s="55"/>
      <c r="E49" s="55"/>
      <c r="F49" s="55"/>
      <c r="G49" s="55"/>
      <c r="H49" s="1" t="s">
        <v>9</v>
      </c>
      <c r="J49" s="55"/>
      <c r="L49" s="60" t="s">
        <v>56</v>
      </c>
      <c r="N49" s="55"/>
      <c r="R49" s="60" t="s">
        <v>12</v>
      </c>
    </row>
    <row r="50" spans="1:18" outlineLevel="1" x14ac:dyDescent="0.25">
      <c r="A50" s="2"/>
      <c r="B50" s="16"/>
      <c r="C50" s="17" t="str">
        <f t="shared" ref="C50:H50" si="41">C6</f>
        <v>'22년 4Q</v>
      </c>
      <c r="D50" s="18" t="str">
        <f t="shared" si="41"/>
        <v>'23년</v>
      </c>
      <c r="E50" s="61" t="str">
        <f t="shared" si="41"/>
        <v>'24년</v>
      </c>
      <c r="F50" s="61" t="str">
        <f t="shared" si="41"/>
        <v>'25년</v>
      </c>
      <c r="G50" s="61" t="str">
        <f t="shared" si="41"/>
        <v>'26년</v>
      </c>
      <c r="H50" s="61" t="str">
        <f t="shared" si="41"/>
        <v>'27년</v>
      </c>
      <c r="J50" s="18" t="str">
        <f>J6</f>
        <v>'22년 1Q~3Q</v>
      </c>
      <c r="K50" s="18" t="str">
        <f>K6</f>
        <v>'22년 4Q</v>
      </c>
      <c r="L50" s="18" t="str">
        <f>L6</f>
        <v>'22년</v>
      </c>
      <c r="N50" s="18" t="str">
        <f>N6</f>
        <v>'21년 실적</v>
      </c>
      <c r="R50" s="18" t="str">
        <f>R6</f>
        <v>'22년(E)</v>
      </c>
    </row>
    <row r="51" spans="1:18" outlineLevel="1" x14ac:dyDescent="0.25">
      <c r="A51" s="2" t="s">
        <v>20</v>
      </c>
      <c r="B51" s="19" t="s">
        <v>21</v>
      </c>
      <c r="C51" s="20">
        <f t="shared" ref="C51:C60" si="42">K51</f>
        <v>18530.139003149998</v>
      </c>
      <c r="D51" s="21">
        <v>62800.993100000007</v>
      </c>
      <c r="E51" s="22">
        <v>67848.875</v>
      </c>
      <c r="F51" s="22">
        <v>61045.932000000001</v>
      </c>
      <c r="G51" s="22">
        <v>54802.691999999995</v>
      </c>
      <c r="H51" s="22">
        <v>48817.236000000004</v>
      </c>
      <c r="J51" s="23">
        <v>20746.58153322</v>
      </c>
      <c r="K51" s="23">
        <f>L51-J51</f>
        <v>18530.139003149998</v>
      </c>
      <c r="L51" s="23">
        <v>39276.720536369998</v>
      </c>
      <c r="N51" s="23">
        <v>41645.244760520574</v>
      </c>
      <c r="R51" s="23">
        <v>39702.289492579999</v>
      </c>
    </row>
    <row r="52" spans="1:18" outlineLevel="1" x14ac:dyDescent="0.25">
      <c r="A52" s="2" t="s">
        <v>20</v>
      </c>
      <c r="B52" s="24" t="s">
        <v>22</v>
      </c>
      <c r="C52" s="25">
        <f t="shared" si="42"/>
        <v>1387.6435717299978</v>
      </c>
      <c r="D52" s="26">
        <v>4881.445099999999</v>
      </c>
      <c r="E52" s="27">
        <v>5427.91</v>
      </c>
      <c r="F52" s="27">
        <v>5087.1610000000001</v>
      </c>
      <c r="G52" s="27">
        <v>4566.8909999999996</v>
      </c>
      <c r="H52" s="27">
        <v>4068.1029999999996</v>
      </c>
      <c r="J52" s="26">
        <v>1654.6649379299988</v>
      </c>
      <c r="K52" s="26">
        <f t="shared" ref="K52:K60" si="43">L52-J52</f>
        <v>1387.6435717299978</v>
      </c>
      <c r="L52" s="26">
        <v>3042.3085096599966</v>
      </c>
      <c r="N52" s="26">
        <v>3620.4763579697569</v>
      </c>
      <c r="R52" s="26">
        <v>3072.2525353899991</v>
      </c>
    </row>
    <row r="53" spans="1:18" outlineLevel="1" x14ac:dyDescent="0.25">
      <c r="A53" s="2" t="s">
        <v>20</v>
      </c>
      <c r="B53" s="28" t="s">
        <v>23</v>
      </c>
      <c r="C53" s="29">
        <f t="shared" si="42"/>
        <v>18834.316000000003</v>
      </c>
      <c r="D53" s="30">
        <v>63000</v>
      </c>
      <c r="E53" s="31">
        <v>69500</v>
      </c>
      <c r="F53" s="31">
        <v>72000</v>
      </c>
      <c r="G53" s="31">
        <v>72000</v>
      </c>
      <c r="H53" s="31">
        <v>72000</v>
      </c>
      <c r="J53" s="30">
        <v>24579.497999999996</v>
      </c>
      <c r="K53" s="30">
        <f t="shared" si="43"/>
        <v>18834.316000000003</v>
      </c>
      <c r="L53" s="30">
        <v>43413.813999999998</v>
      </c>
      <c r="N53" s="30">
        <v>49128.192989757248</v>
      </c>
      <c r="O53" s="68"/>
      <c r="R53" s="30">
        <v>43961.264999999999</v>
      </c>
    </row>
    <row r="54" spans="1:18" outlineLevel="1" x14ac:dyDescent="0.25">
      <c r="A54" s="2" t="s">
        <v>20</v>
      </c>
      <c r="B54" s="28" t="s">
        <v>24</v>
      </c>
      <c r="C54" s="29">
        <f t="shared" si="42"/>
        <v>183.04419781328869</v>
      </c>
      <c r="D54" s="30">
        <v>629.29162820294994</v>
      </c>
      <c r="E54" s="31">
        <v>712.90245287999994</v>
      </c>
      <c r="F54" s="31">
        <v>768.32517254999993</v>
      </c>
      <c r="G54" s="31">
        <v>786.30909839999981</v>
      </c>
      <c r="H54" s="31">
        <v>786.30909839999993</v>
      </c>
      <c r="J54" s="30">
        <v>212.37993717500899</v>
      </c>
      <c r="K54" s="30">
        <f t="shared" si="43"/>
        <v>183.04419781328869</v>
      </c>
      <c r="L54" s="30">
        <v>395.42413498829768</v>
      </c>
      <c r="N54" s="30">
        <v>427.02478760129048</v>
      </c>
      <c r="R54" s="30">
        <v>400.35366670120544</v>
      </c>
    </row>
    <row r="55" spans="1:18" outlineLevel="1" x14ac:dyDescent="0.25">
      <c r="A55" s="2" t="s">
        <v>20</v>
      </c>
      <c r="B55" s="28" t="s">
        <v>25</v>
      </c>
      <c r="C55" s="29">
        <f t="shared" si="42"/>
        <v>-9078.2685786576185</v>
      </c>
      <c r="D55" s="30">
        <v>-28629.032064665451</v>
      </c>
      <c r="E55" s="31">
        <v>-30120.596332664332</v>
      </c>
      <c r="F55" s="31">
        <v>-27733.765376769254</v>
      </c>
      <c r="G55" s="31">
        <v>-26224.497850463467</v>
      </c>
      <c r="H55" s="31">
        <v>-24179.820952657312</v>
      </c>
      <c r="J55" s="30">
        <v>-10026.287401661652</v>
      </c>
      <c r="K55" s="30">
        <f t="shared" si="43"/>
        <v>-9078.2685786576185</v>
      </c>
      <c r="L55" s="30">
        <v>-19104.55598031927</v>
      </c>
      <c r="N55" s="30">
        <v>-19511.443687285329</v>
      </c>
      <c r="R55" s="30">
        <v>-19291.669700558381</v>
      </c>
    </row>
    <row r="56" spans="1:18" outlineLevel="1" x14ac:dyDescent="0.25">
      <c r="A56" s="2" t="s">
        <v>20</v>
      </c>
      <c r="B56" s="28" t="s">
        <v>26</v>
      </c>
      <c r="C56" s="29">
        <f t="shared" si="42"/>
        <v>-1423.278103900795</v>
      </c>
      <c r="D56" s="30">
        <v>-5519.1179453957675</v>
      </c>
      <c r="E56" s="31">
        <v>-6599.2850984240295</v>
      </c>
      <c r="F56" s="31">
        <v>-6839.2468498472572</v>
      </c>
      <c r="G56" s="31">
        <v>-7065.608031752432</v>
      </c>
      <c r="H56" s="31">
        <v>-7263.6756227367423</v>
      </c>
      <c r="J56" s="30">
        <v>-3378.2206047174068</v>
      </c>
      <c r="K56" s="30">
        <f t="shared" si="43"/>
        <v>-1423.278103900795</v>
      </c>
      <c r="L56" s="30">
        <v>-4801.4987086182018</v>
      </c>
      <c r="N56" s="30">
        <v>-4103.7193435426743</v>
      </c>
      <c r="R56" s="30">
        <v>-4771.4137523919944</v>
      </c>
    </row>
    <row r="57" spans="1:18" outlineLevel="1" x14ac:dyDescent="0.25">
      <c r="A57" s="2" t="s">
        <v>20</v>
      </c>
      <c r="B57" s="28" t="s">
        <v>27</v>
      </c>
      <c r="C57" s="29">
        <f t="shared" si="42"/>
        <v>-3543.1566402321732</v>
      </c>
      <c r="D57" s="30">
        <v>-16122.014268635703</v>
      </c>
      <c r="E57" s="31">
        <v>-15803.049724744769</v>
      </c>
      <c r="F57" s="31">
        <v>-12707.521773979948</v>
      </c>
      <c r="G57" s="31">
        <v>-12615.896698210683</v>
      </c>
      <c r="H57" s="31">
        <v>-11586.356483922327</v>
      </c>
      <c r="J57" s="30">
        <v>-9254.8454946872043</v>
      </c>
      <c r="K57" s="30">
        <f t="shared" si="43"/>
        <v>-3543.1566402321732</v>
      </c>
      <c r="L57" s="30">
        <v>-12798.002134919378</v>
      </c>
      <c r="N57" s="30">
        <v>-9887.0159199210357</v>
      </c>
      <c r="R57" s="30">
        <v>-12784.950562505146</v>
      </c>
    </row>
    <row r="58" spans="1:18" outlineLevel="1" x14ac:dyDescent="0.25">
      <c r="A58" s="2" t="s">
        <v>20</v>
      </c>
      <c r="B58" s="28" t="s">
        <v>28</v>
      </c>
      <c r="C58" s="29">
        <f t="shared" si="42"/>
        <v>-1401.3387118634473</v>
      </c>
      <c r="D58" s="30">
        <v>-5325.1809191123921</v>
      </c>
      <c r="E58" s="31">
        <v>-5979.0490871246529</v>
      </c>
      <c r="F58" s="31">
        <v>-5908.6666417103843</v>
      </c>
      <c r="G58" s="31">
        <v>-5883.3552364810594</v>
      </c>
      <c r="H58" s="31">
        <v>-5879.6093900399073</v>
      </c>
      <c r="J58" s="30">
        <v>-3349.2711925002459</v>
      </c>
      <c r="K58" s="30">
        <f t="shared" si="43"/>
        <v>-1401.3387118634473</v>
      </c>
      <c r="L58" s="30">
        <v>-4750.6099043636932</v>
      </c>
      <c r="N58" s="30">
        <v>-3847.3845385622908</v>
      </c>
      <c r="R58" s="30">
        <v>-4702.0520734156735</v>
      </c>
    </row>
    <row r="59" spans="1:18" outlineLevel="1" x14ac:dyDescent="0.25">
      <c r="A59" s="2" t="s">
        <v>20</v>
      </c>
      <c r="B59" s="28" t="s">
        <v>29</v>
      </c>
      <c r="C59" s="29">
        <f t="shared" si="42"/>
        <v>-1751.1644180040494</v>
      </c>
      <c r="D59" s="30">
        <v>1329.0761434517954</v>
      </c>
      <c r="E59" s="31">
        <v>2295.8319171077246</v>
      </c>
      <c r="F59" s="31">
        <v>4358.455385696775</v>
      </c>
      <c r="G59" s="31">
        <v>6259.9423321812073</v>
      </c>
      <c r="H59" s="31">
        <v>8144.7139324565442</v>
      </c>
      <c r="J59" s="30">
        <v>4500.0479332304894</v>
      </c>
      <c r="K59" s="30">
        <f t="shared" si="43"/>
        <v>-1751.1644180040494</v>
      </c>
      <c r="L59" s="30">
        <v>2748.8835152264401</v>
      </c>
      <c r="N59" s="30">
        <v>662.99974410199525</v>
      </c>
      <c r="R59" s="30">
        <v>2432.1871378333831</v>
      </c>
    </row>
    <row r="60" spans="1:18" outlineLevel="1" x14ac:dyDescent="0.25">
      <c r="A60" s="2" t="s">
        <v>20</v>
      </c>
      <c r="B60" s="28" t="s">
        <v>30</v>
      </c>
      <c r="C60" s="29">
        <f t="shared" si="42"/>
        <v>0</v>
      </c>
      <c r="D60" s="30">
        <v>0</v>
      </c>
      <c r="E60" s="31">
        <v>0</v>
      </c>
      <c r="F60" s="31">
        <v>0</v>
      </c>
      <c r="G60" s="31">
        <v>0</v>
      </c>
      <c r="H60" s="31">
        <v>0</v>
      </c>
      <c r="J60" s="30"/>
      <c r="K60" s="30">
        <f t="shared" si="43"/>
        <v>0</v>
      </c>
      <c r="L60" s="30">
        <v>0</v>
      </c>
      <c r="N60" s="30"/>
      <c r="R60" s="30"/>
    </row>
    <row r="61" spans="1:18" outlineLevel="1" x14ac:dyDescent="0.25">
      <c r="A61" s="2" t="s">
        <v>31</v>
      </c>
      <c r="B61" s="32" t="s">
        <v>32</v>
      </c>
      <c r="C61" s="33">
        <f t="shared" ref="C61:H61" si="44">SUM(C55:C60)</f>
        <v>-17197.206452658083</v>
      </c>
      <c r="D61" s="34">
        <f t="shared" si="44"/>
        <v>-54266.269054357515</v>
      </c>
      <c r="E61" s="35">
        <f t="shared" si="44"/>
        <v>-56206.148325850059</v>
      </c>
      <c r="F61" s="35">
        <f t="shared" si="44"/>
        <v>-48830.745256610069</v>
      </c>
      <c r="G61" s="35">
        <f t="shared" si="44"/>
        <v>-45529.415484726429</v>
      </c>
      <c r="H61" s="35">
        <f t="shared" si="44"/>
        <v>-40764.748516899745</v>
      </c>
      <c r="J61" s="34">
        <f>SUM(J55:J60)</f>
        <v>-21508.576760336022</v>
      </c>
      <c r="K61" s="34">
        <f>SUM(K55:K60)</f>
        <v>-17197.206452658083</v>
      </c>
      <c r="L61" s="34">
        <f>SUM(L55:L60)</f>
        <v>-38705.783212994109</v>
      </c>
      <c r="N61" s="36">
        <f>SUM(N55:N60)</f>
        <v>-36686.563745209336</v>
      </c>
      <c r="R61" s="34">
        <f>SUM(R55:R60)</f>
        <v>-39117.898951037816</v>
      </c>
    </row>
    <row r="62" spans="1:18" outlineLevel="1" x14ac:dyDescent="0.25">
      <c r="A62" s="2" t="s">
        <v>31</v>
      </c>
      <c r="B62" s="32" t="s">
        <v>33</v>
      </c>
      <c r="C62" s="33">
        <f t="shared" ref="C62:H62" si="45">C51+C61</f>
        <v>1332.9325504919143</v>
      </c>
      <c r="D62" s="34">
        <f t="shared" si="45"/>
        <v>8534.7240456424915</v>
      </c>
      <c r="E62" s="35">
        <f t="shared" si="45"/>
        <v>11642.726674149941</v>
      </c>
      <c r="F62" s="35">
        <f t="shared" si="45"/>
        <v>12215.186743389932</v>
      </c>
      <c r="G62" s="35">
        <f t="shared" si="45"/>
        <v>9273.2765152735665</v>
      </c>
      <c r="H62" s="35">
        <f t="shared" si="45"/>
        <v>8052.4874831002599</v>
      </c>
      <c r="J62" s="34">
        <f>J51+J61</f>
        <v>-761.99522711602185</v>
      </c>
      <c r="K62" s="34">
        <f>K51+K61</f>
        <v>1332.9325504919143</v>
      </c>
      <c r="L62" s="34">
        <f>L51+L61</f>
        <v>570.93732337588881</v>
      </c>
      <c r="N62" s="36">
        <f>N51+N61</f>
        <v>4958.6810153112383</v>
      </c>
      <c r="R62" s="34">
        <f>R51+R61</f>
        <v>584.3905415421832</v>
      </c>
    </row>
    <row r="63" spans="1:18" outlineLevel="1" x14ac:dyDescent="0.25">
      <c r="A63" s="2" t="s">
        <v>20</v>
      </c>
      <c r="B63" s="28" t="s">
        <v>34</v>
      </c>
      <c r="C63" s="29">
        <f t="shared" ref="C63:C65" si="46">K63</f>
        <v>-158.98778191000002</v>
      </c>
      <c r="D63" s="30">
        <v>-753.83037801900002</v>
      </c>
      <c r="E63" s="31">
        <v>-797.01072619836691</v>
      </c>
      <c r="F63" s="31">
        <v>-767.92683930139435</v>
      </c>
      <c r="G63" s="31">
        <v>-741.53164706502855</v>
      </c>
      <c r="H63" s="31">
        <v>-720.65231459673782</v>
      </c>
      <c r="J63" s="30">
        <v>-289.89829149000002</v>
      </c>
      <c r="K63" s="30">
        <f t="shared" ref="K63:K65" si="47">L63-J63</f>
        <v>-158.98778191000002</v>
      </c>
      <c r="L63" s="30">
        <v>-448.88607340000004</v>
      </c>
      <c r="N63" s="30">
        <v>-492.942733560455</v>
      </c>
      <c r="R63" s="30">
        <v>-455.98050135840003</v>
      </c>
    </row>
    <row r="64" spans="1:18" outlineLevel="1" x14ac:dyDescent="0.25">
      <c r="A64" s="2" t="s">
        <v>20</v>
      </c>
      <c r="B64" s="28" t="s">
        <v>35</v>
      </c>
      <c r="C64" s="29">
        <f t="shared" si="46"/>
        <v>-1361.8715961899998</v>
      </c>
      <c r="D64" s="30">
        <v>-4085.5491998783955</v>
      </c>
      <c r="E64" s="31">
        <v>-3524.7473303866673</v>
      </c>
      <c r="F64" s="31">
        <v>-3162.1662425595159</v>
      </c>
      <c r="G64" s="31">
        <v>-2927.6004747257271</v>
      </c>
      <c r="H64" s="31">
        <v>-2680.6639219388594</v>
      </c>
      <c r="J64" s="30">
        <v>-2320.1168950291808</v>
      </c>
      <c r="K64" s="30">
        <f t="shared" si="47"/>
        <v>-1361.8715961899998</v>
      </c>
      <c r="L64" s="30">
        <v>-3681.9884912191806</v>
      </c>
      <c r="N64" s="30">
        <v>-2225.824802533723</v>
      </c>
      <c r="R64" s="30">
        <v>-3628.5550177147184</v>
      </c>
    </row>
    <row r="65" spans="1:18" outlineLevel="1" x14ac:dyDescent="0.25">
      <c r="A65" s="2" t="s">
        <v>20</v>
      </c>
      <c r="B65" s="28" t="s">
        <v>36</v>
      </c>
      <c r="C65" s="29">
        <f t="shared" si="46"/>
        <v>-245.74243088999992</v>
      </c>
      <c r="D65" s="30">
        <v>-968.78165243130002</v>
      </c>
      <c r="E65" s="31">
        <v>-925.546631148963</v>
      </c>
      <c r="F65" s="31">
        <v>-833.60310339891635</v>
      </c>
      <c r="G65" s="31">
        <v>-725.14216861088221</v>
      </c>
      <c r="H65" s="31">
        <v>-647.91835116158518</v>
      </c>
      <c r="J65" s="30">
        <v>-348.80723143</v>
      </c>
      <c r="K65" s="30">
        <f t="shared" si="47"/>
        <v>-245.74243088999992</v>
      </c>
      <c r="L65" s="30">
        <v>-594.54966231999992</v>
      </c>
      <c r="N65" s="30">
        <v>-576.36292750147823</v>
      </c>
      <c r="R65" s="30">
        <v>-598.90764115359991</v>
      </c>
    </row>
    <row r="66" spans="1:18" outlineLevel="1" x14ac:dyDescent="0.25">
      <c r="A66" s="2" t="s">
        <v>31</v>
      </c>
      <c r="B66" s="37" t="s">
        <v>38</v>
      </c>
      <c r="C66" s="38">
        <f>SUM(C63:C65)</f>
        <v>-1766.6018089899997</v>
      </c>
      <c r="D66" s="39">
        <f>SUM(D63:D65)</f>
        <v>-5808.1612303286956</v>
      </c>
      <c r="E66" s="40">
        <f t="shared" ref="E66:H66" si="48">SUM(E63:E65)</f>
        <v>-5247.3046877339966</v>
      </c>
      <c r="F66" s="40">
        <f t="shared" si="48"/>
        <v>-4763.696185259827</v>
      </c>
      <c r="G66" s="40">
        <f t="shared" si="48"/>
        <v>-4394.2742904016377</v>
      </c>
      <c r="H66" s="40">
        <f t="shared" si="48"/>
        <v>-4049.2345876971826</v>
      </c>
      <c r="J66" s="39">
        <f t="shared" ref="J66:L66" si="49">SUM(J63:J65)</f>
        <v>-2958.8224179491808</v>
      </c>
      <c r="K66" s="39">
        <f t="shared" si="49"/>
        <v>-1766.6018089899997</v>
      </c>
      <c r="L66" s="39">
        <f t="shared" si="49"/>
        <v>-4725.4242269391807</v>
      </c>
      <c r="N66" s="62">
        <f t="shared" ref="N66" si="50">SUM(N63:N65)</f>
        <v>-3295.1304635956562</v>
      </c>
      <c r="R66" s="39">
        <f t="shared" ref="R66" si="51">SUM(R63:R65)</f>
        <v>-4683.4431602267186</v>
      </c>
    </row>
    <row r="67" spans="1:18" outlineLevel="1" x14ac:dyDescent="0.25">
      <c r="A67" s="2" t="s">
        <v>31</v>
      </c>
      <c r="B67" s="42" t="s">
        <v>39</v>
      </c>
      <c r="C67" s="43">
        <f t="shared" ref="C67:H67" si="52">C62+C66</f>
        <v>-433.66925849808536</v>
      </c>
      <c r="D67" s="44">
        <f t="shared" si="52"/>
        <v>2726.5628153137959</v>
      </c>
      <c r="E67" s="45">
        <f t="shared" si="52"/>
        <v>6395.421986415944</v>
      </c>
      <c r="F67" s="45">
        <f t="shared" si="52"/>
        <v>7451.4905581301045</v>
      </c>
      <c r="G67" s="45">
        <f t="shared" si="52"/>
        <v>4879.0022248719288</v>
      </c>
      <c r="H67" s="45">
        <f t="shared" si="52"/>
        <v>4003.2528954030772</v>
      </c>
      <c r="J67" s="44">
        <f>J62+J66</f>
        <v>-3720.8176450652027</v>
      </c>
      <c r="K67" s="44">
        <f>K62+K66</f>
        <v>-433.66925849808536</v>
      </c>
      <c r="L67" s="44">
        <f>L62+L66</f>
        <v>-4154.4869035632919</v>
      </c>
      <c r="N67" s="46">
        <f>N62+N66</f>
        <v>1663.5505517155821</v>
      </c>
      <c r="R67" s="44">
        <f>R62+R66</f>
        <v>-4099.0526186845354</v>
      </c>
    </row>
    <row r="68" spans="1:18" outlineLevel="1" x14ac:dyDescent="0.25">
      <c r="A68" s="2" t="s">
        <v>20</v>
      </c>
      <c r="B68" s="47" t="s">
        <v>4</v>
      </c>
      <c r="C68" s="48">
        <f t="shared" ref="C68" si="53">K68</f>
        <v>3725.2022662345043</v>
      </c>
      <c r="D68" s="49">
        <v>21028.442668939642</v>
      </c>
      <c r="E68" s="50">
        <v>24094.892199856018</v>
      </c>
      <c r="F68" s="50">
        <v>21760.148942317632</v>
      </c>
      <c r="G68" s="50">
        <v>18937.706594291853</v>
      </c>
      <c r="H68" s="50">
        <v>16837.699620964559</v>
      </c>
      <c r="J68" s="49">
        <v>6801.1361107248013</v>
      </c>
      <c r="K68" s="49">
        <f t="shared" ref="K68" si="54">L68-J68</f>
        <v>3725.2022662345043</v>
      </c>
      <c r="L68" s="49">
        <v>10526.338376959306</v>
      </c>
      <c r="N68" s="51">
        <v>12576.453116201275</v>
      </c>
      <c r="R68" s="49">
        <v>10570.719200468653</v>
      </c>
    </row>
    <row r="69" spans="1:18" outlineLevel="1" x14ac:dyDescent="0.25">
      <c r="A69" s="2" t="s">
        <v>31</v>
      </c>
      <c r="B69" s="52" t="s">
        <v>40</v>
      </c>
      <c r="C69" s="53">
        <f>C68-C67</f>
        <v>4158.8715247325899</v>
      </c>
      <c r="D69" s="53">
        <f t="shared" ref="D69:H69" si="55">D68-D67</f>
        <v>18301.879853625847</v>
      </c>
      <c r="E69" s="53">
        <f t="shared" si="55"/>
        <v>17699.470213440072</v>
      </c>
      <c r="F69" s="53">
        <f t="shared" si="55"/>
        <v>14308.658384187527</v>
      </c>
      <c r="G69" s="53">
        <f t="shared" si="55"/>
        <v>14058.704369419924</v>
      </c>
      <c r="H69" s="53">
        <f t="shared" si="55"/>
        <v>12834.446725561482</v>
      </c>
      <c r="J69" s="54">
        <f t="shared" ref="J69:L69" si="56">J68-J67</f>
        <v>10521.953755790004</v>
      </c>
      <c r="K69" s="54">
        <f t="shared" si="56"/>
        <v>4158.8715247325899</v>
      </c>
      <c r="L69" s="54">
        <f t="shared" si="56"/>
        <v>14680.825280522597</v>
      </c>
      <c r="N69" s="54">
        <f t="shared" ref="N69" si="57">N68-N67</f>
        <v>10912.902564485694</v>
      </c>
      <c r="R69" s="54">
        <f t="shared" ref="R69" si="58">R68-R67</f>
        <v>14669.771819153189</v>
      </c>
    </row>
    <row r="70" spans="1:18" outlineLevel="1" x14ac:dyDescent="0.25">
      <c r="A70" s="2"/>
    </row>
    <row r="71" spans="1:18" outlineLevel="1" x14ac:dyDescent="0.25">
      <c r="A71" s="15" t="s">
        <v>13</v>
      </c>
      <c r="B71" s="11" t="s">
        <v>44</v>
      </c>
      <c r="C71" s="63" t="s">
        <v>45</v>
      </c>
      <c r="E71" s="64" t="s">
        <v>46</v>
      </c>
      <c r="H71" s="1" t="s">
        <v>9</v>
      </c>
      <c r="J71" s="56"/>
      <c r="K71" s="56"/>
      <c r="L71" s="57" t="str">
        <f>$L$5</f>
        <v>실적</v>
      </c>
      <c r="N71" s="56"/>
      <c r="R71" s="57" t="str">
        <f>$L$5</f>
        <v>실적</v>
      </c>
    </row>
    <row r="72" spans="1:18" outlineLevel="1" x14ac:dyDescent="0.25">
      <c r="A72" s="2"/>
      <c r="B72" s="16"/>
      <c r="C72" s="17" t="str">
        <f t="shared" ref="C72:H72" si="59">C6</f>
        <v>'22년 4Q</v>
      </c>
      <c r="D72" s="18" t="str">
        <f t="shared" si="59"/>
        <v>'23년</v>
      </c>
      <c r="E72" s="18" t="str">
        <f t="shared" si="59"/>
        <v>'24년</v>
      </c>
      <c r="F72" s="18" t="str">
        <f t="shared" si="59"/>
        <v>'25년</v>
      </c>
      <c r="G72" s="18" t="str">
        <f t="shared" si="59"/>
        <v>'26년</v>
      </c>
      <c r="H72" s="18" t="str">
        <f t="shared" si="59"/>
        <v>'27년</v>
      </c>
      <c r="J72" s="18" t="str">
        <f>J6</f>
        <v>'22년 1Q~3Q</v>
      </c>
      <c r="K72" s="18" t="str">
        <f>K6</f>
        <v>'22년 4Q</v>
      </c>
      <c r="L72" s="18" t="str">
        <f>L6</f>
        <v>'22년</v>
      </c>
      <c r="N72" s="18" t="str">
        <f>N6</f>
        <v>'21년 실적</v>
      </c>
      <c r="R72" s="18" t="str">
        <f>R6</f>
        <v>'22년(E)</v>
      </c>
    </row>
    <row r="73" spans="1:18" outlineLevel="1" x14ac:dyDescent="0.25">
      <c r="A73" s="2" t="s">
        <v>20</v>
      </c>
      <c r="B73" s="19" t="s">
        <v>21</v>
      </c>
      <c r="C73" s="20">
        <f t="shared" ref="C73:C82" si="60">K73</f>
        <v>0</v>
      </c>
      <c r="D73" s="21">
        <v>0</v>
      </c>
      <c r="E73" s="22">
        <v>24673.599358860774</v>
      </c>
      <c r="F73" s="22">
        <v>24174.335518485197</v>
      </c>
      <c r="G73" s="22">
        <v>24382.791229340743</v>
      </c>
      <c r="H73" s="22">
        <v>24343.790087499241</v>
      </c>
      <c r="J73" s="23">
        <v>0</v>
      </c>
      <c r="K73" s="23">
        <f>L73-J73</f>
        <v>0</v>
      </c>
      <c r="L73" s="23">
        <v>0</v>
      </c>
      <c r="N73" s="23">
        <v>0</v>
      </c>
      <c r="R73" s="23">
        <v>0</v>
      </c>
    </row>
    <row r="74" spans="1:18" outlineLevel="1" x14ac:dyDescent="0.25">
      <c r="A74" s="2" t="s">
        <v>20</v>
      </c>
      <c r="B74" s="24" t="s">
        <v>22</v>
      </c>
      <c r="C74" s="25">
        <f t="shared" si="60"/>
        <v>0</v>
      </c>
      <c r="D74" s="26">
        <v>0</v>
      </c>
      <c r="E74" s="27">
        <v>1973.8879487088618</v>
      </c>
      <c r="F74" s="27">
        <v>2014.5279598737663</v>
      </c>
      <c r="G74" s="27">
        <v>2031.8992691117287</v>
      </c>
      <c r="H74" s="27">
        <v>2028.6491739582702</v>
      </c>
      <c r="J74" s="26">
        <v>0</v>
      </c>
      <c r="K74" s="26">
        <f t="shared" ref="K74:K82" si="61">L74-J74</f>
        <v>0</v>
      </c>
      <c r="L74" s="26">
        <v>0</v>
      </c>
      <c r="N74" s="26">
        <v>0</v>
      </c>
      <c r="R74" s="26">
        <v>0</v>
      </c>
    </row>
    <row r="75" spans="1:18" outlineLevel="1" x14ac:dyDescent="0.25">
      <c r="A75" s="2" t="s">
        <v>20</v>
      </c>
      <c r="B75" s="28" t="s">
        <v>23</v>
      </c>
      <c r="C75" s="29">
        <f t="shared" si="60"/>
        <v>0</v>
      </c>
      <c r="D75" s="30">
        <v>0</v>
      </c>
      <c r="E75" s="31">
        <v>5959.2806299589829</v>
      </c>
      <c r="F75" s="31">
        <v>6168.2512915597163</v>
      </c>
      <c r="G75" s="31">
        <v>6277.9677449294813</v>
      </c>
      <c r="H75" s="31">
        <v>6277.9677449294813</v>
      </c>
      <c r="J75" s="30">
        <v>0</v>
      </c>
      <c r="K75" s="30">
        <f t="shared" si="61"/>
        <v>0</v>
      </c>
      <c r="L75" s="30">
        <v>0</v>
      </c>
      <c r="N75" s="30">
        <v>0</v>
      </c>
      <c r="R75" s="30">
        <v>0</v>
      </c>
    </row>
    <row r="76" spans="1:18" outlineLevel="1" x14ac:dyDescent="0.25">
      <c r="A76" s="2" t="s">
        <v>20</v>
      </c>
      <c r="B76" s="28" t="s">
        <v>24</v>
      </c>
      <c r="C76" s="29">
        <f t="shared" si="60"/>
        <v>0</v>
      </c>
      <c r="D76" s="30">
        <v>0</v>
      </c>
      <c r="E76" s="31">
        <v>272.22549174120832</v>
      </c>
      <c r="F76" s="31">
        <v>281.8849460868845</v>
      </c>
      <c r="G76" s="31">
        <v>286.94054742879382</v>
      </c>
      <c r="H76" s="31">
        <v>286.94054742879382</v>
      </c>
      <c r="J76" s="30">
        <v>0</v>
      </c>
      <c r="K76" s="30">
        <f t="shared" si="61"/>
        <v>0</v>
      </c>
      <c r="L76" s="30">
        <v>0</v>
      </c>
      <c r="N76" s="30">
        <v>0</v>
      </c>
      <c r="R76" s="30">
        <v>0</v>
      </c>
    </row>
    <row r="77" spans="1:18" outlineLevel="1" x14ac:dyDescent="0.25">
      <c r="A77" s="2" t="s">
        <v>20</v>
      </c>
      <c r="B77" s="28" t="s">
        <v>25</v>
      </c>
      <c r="C77" s="29">
        <f t="shared" si="60"/>
        <v>0</v>
      </c>
      <c r="D77" s="30">
        <v>0</v>
      </c>
      <c r="E77" s="31">
        <v>-9718.9757616579882</v>
      </c>
      <c r="F77" s="31">
        <v>-9460.3964816850821</v>
      </c>
      <c r="G77" s="31">
        <v>-9473.0319366844342</v>
      </c>
      <c r="H77" s="31">
        <v>-9373.8082109286061</v>
      </c>
      <c r="J77" s="30">
        <v>0</v>
      </c>
      <c r="K77" s="30">
        <f t="shared" si="61"/>
        <v>0</v>
      </c>
      <c r="L77" s="30">
        <v>0</v>
      </c>
      <c r="N77" s="30">
        <v>0</v>
      </c>
      <c r="R77" s="30">
        <v>0</v>
      </c>
    </row>
    <row r="78" spans="1:18" outlineLevel="1" x14ac:dyDescent="0.25">
      <c r="A78" s="2" t="s">
        <v>20</v>
      </c>
      <c r="B78" s="28" t="s">
        <v>26</v>
      </c>
      <c r="C78" s="29">
        <f t="shared" si="60"/>
        <v>0</v>
      </c>
      <c r="D78" s="30">
        <v>0</v>
      </c>
      <c r="E78" s="31">
        <v>-1536.1969004773098</v>
      </c>
      <c r="F78" s="31">
        <v>-1612.4733384096749</v>
      </c>
      <c r="G78" s="31">
        <v>-1693.0612616219621</v>
      </c>
      <c r="H78" s="31">
        <v>-1778.2402658851931</v>
      </c>
      <c r="J78" s="30">
        <v>0</v>
      </c>
      <c r="K78" s="30">
        <f t="shared" si="61"/>
        <v>0</v>
      </c>
      <c r="L78" s="30">
        <v>0</v>
      </c>
      <c r="N78" s="30">
        <v>0</v>
      </c>
      <c r="R78" s="30">
        <v>0</v>
      </c>
    </row>
    <row r="79" spans="1:18" outlineLevel="1" x14ac:dyDescent="0.25">
      <c r="A79" s="2" t="s">
        <v>20</v>
      </c>
      <c r="B79" s="28" t="s">
        <v>27</v>
      </c>
      <c r="C79" s="29">
        <f t="shared" si="60"/>
        <v>0</v>
      </c>
      <c r="D79" s="30">
        <v>0</v>
      </c>
      <c r="E79" s="31">
        <v>-6054.6715632959767</v>
      </c>
      <c r="F79" s="31">
        <v>-6088.8498339107</v>
      </c>
      <c r="G79" s="31">
        <v>-6143.5350668942556</v>
      </c>
      <c r="H79" s="31">
        <v>-6198.220299877813</v>
      </c>
      <c r="J79" s="30">
        <v>0</v>
      </c>
      <c r="K79" s="30">
        <f t="shared" si="61"/>
        <v>0</v>
      </c>
      <c r="L79" s="30">
        <v>0</v>
      </c>
      <c r="N79" s="30">
        <v>0</v>
      </c>
      <c r="R79" s="30">
        <v>0</v>
      </c>
    </row>
    <row r="80" spans="1:18" outlineLevel="1" x14ac:dyDescent="0.25">
      <c r="A80" s="2" t="s">
        <v>20</v>
      </c>
      <c r="B80" s="28" t="s">
        <v>28</v>
      </c>
      <c r="C80" s="29">
        <f t="shared" si="60"/>
        <v>0</v>
      </c>
      <c r="D80" s="30">
        <v>0</v>
      </c>
      <c r="E80" s="31">
        <v>-2627.2157487843674</v>
      </c>
      <c r="F80" s="31">
        <v>-2631.6931144593696</v>
      </c>
      <c r="G80" s="31">
        <v>-2633.1257568964393</v>
      </c>
      <c r="H80" s="31">
        <v>-2589.6014764839547</v>
      </c>
      <c r="J80" s="30">
        <v>0</v>
      </c>
      <c r="K80" s="30">
        <f t="shared" si="61"/>
        <v>0</v>
      </c>
      <c r="L80" s="30">
        <v>0</v>
      </c>
      <c r="N80" s="30">
        <v>0</v>
      </c>
      <c r="R80" s="30">
        <v>0</v>
      </c>
    </row>
    <row r="81" spans="1:18" outlineLevel="1" x14ac:dyDescent="0.25">
      <c r="A81" s="2" t="s">
        <v>20</v>
      </c>
      <c r="B81" s="28" t="s">
        <v>29</v>
      </c>
      <c r="C81" s="29">
        <f t="shared" si="60"/>
        <v>0</v>
      </c>
      <c r="D81" s="30">
        <v>0</v>
      </c>
      <c r="E81" s="31">
        <v>-601.09157620787778</v>
      </c>
      <c r="F81" s="31">
        <v>-689.23493557733445</v>
      </c>
      <c r="G81" s="31">
        <v>-735.51578897543425</v>
      </c>
      <c r="H81" s="31">
        <v>-740.79256130203134</v>
      </c>
      <c r="J81" s="30">
        <v>0</v>
      </c>
      <c r="K81" s="30">
        <f t="shared" si="61"/>
        <v>0</v>
      </c>
      <c r="L81" s="30">
        <v>0</v>
      </c>
      <c r="N81" s="30">
        <v>0</v>
      </c>
      <c r="R81" s="30">
        <v>0</v>
      </c>
    </row>
    <row r="82" spans="1:18" outlineLevel="1" x14ac:dyDescent="0.25">
      <c r="A82" s="2" t="s">
        <v>20</v>
      </c>
      <c r="B82" s="28" t="s">
        <v>30</v>
      </c>
      <c r="C82" s="29">
        <f t="shared" si="60"/>
        <v>0</v>
      </c>
      <c r="D82" s="30">
        <v>0</v>
      </c>
      <c r="E82" s="31">
        <v>0</v>
      </c>
      <c r="F82" s="31">
        <v>0</v>
      </c>
      <c r="G82" s="31">
        <v>0</v>
      </c>
      <c r="H82" s="31">
        <v>0</v>
      </c>
      <c r="J82" s="30">
        <v>0</v>
      </c>
      <c r="K82" s="30">
        <f t="shared" si="61"/>
        <v>0</v>
      </c>
      <c r="L82" s="30">
        <v>0</v>
      </c>
      <c r="N82" s="30">
        <v>0</v>
      </c>
      <c r="R82" s="30">
        <v>0</v>
      </c>
    </row>
    <row r="83" spans="1:18" outlineLevel="1" x14ac:dyDescent="0.25">
      <c r="A83" s="2" t="s">
        <v>31</v>
      </c>
      <c r="B83" s="32" t="s">
        <v>32</v>
      </c>
      <c r="C83" s="33">
        <f t="shared" ref="C83:H83" si="62">SUM(C77:C82)</f>
        <v>0</v>
      </c>
      <c r="D83" s="34">
        <f t="shared" si="62"/>
        <v>0</v>
      </c>
      <c r="E83" s="35">
        <f t="shared" si="62"/>
        <v>-20538.151550423521</v>
      </c>
      <c r="F83" s="35">
        <f t="shared" si="62"/>
        <v>-20482.64770404216</v>
      </c>
      <c r="G83" s="35">
        <f t="shared" si="62"/>
        <v>-20678.269811072525</v>
      </c>
      <c r="H83" s="35">
        <f t="shared" si="62"/>
        <v>-20680.6628144776</v>
      </c>
      <c r="J83" s="34">
        <f>SUM(J77:J82)</f>
        <v>0</v>
      </c>
      <c r="K83" s="34">
        <f>SUM(K77:K82)</f>
        <v>0</v>
      </c>
      <c r="L83" s="34">
        <f>SUM(L77:L82)</f>
        <v>0</v>
      </c>
      <c r="N83" s="36">
        <f>SUM(N77:N82)</f>
        <v>0</v>
      </c>
      <c r="R83" s="34">
        <f>SUM(R77:R82)</f>
        <v>0</v>
      </c>
    </row>
    <row r="84" spans="1:18" outlineLevel="1" x14ac:dyDescent="0.25">
      <c r="A84" s="2" t="s">
        <v>31</v>
      </c>
      <c r="B84" s="32" t="s">
        <v>33</v>
      </c>
      <c r="C84" s="33">
        <f t="shared" ref="C84:H84" si="63">C73+C83</f>
        <v>0</v>
      </c>
      <c r="D84" s="34">
        <f t="shared" si="63"/>
        <v>0</v>
      </c>
      <c r="E84" s="35">
        <f t="shared" si="63"/>
        <v>4135.4478084372531</v>
      </c>
      <c r="F84" s="35">
        <f t="shared" si="63"/>
        <v>3691.6878144430375</v>
      </c>
      <c r="G84" s="35">
        <f t="shared" si="63"/>
        <v>3704.5214182682175</v>
      </c>
      <c r="H84" s="35">
        <f t="shared" si="63"/>
        <v>3663.1272730216406</v>
      </c>
      <c r="J84" s="34">
        <f>J73+J83</f>
        <v>0</v>
      </c>
      <c r="K84" s="34">
        <f>K73+K83</f>
        <v>0</v>
      </c>
      <c r="L84" s="34">
        <f>L73+L83</f>
        <v>0</v>
      </c>
      <c r="N84" s="36">
        <f>N73+N83</f>
        <v>0</v>
      </c>
      <c r="R84" s="34">
        <f>R73+R83</f>
        <v>0</v>
      </c>
    </row>
    <row r="85" spans="1:18" outlineLevel="1" x14ac:dyDescent="0.25">
      <c r="A85" s="2" t="s">
        <v>20</v>
      </c>
      <c r="B85" s="28" t="s">
        <v>34</v>
      </c>
      <c r="C85" s="29">
        <f t="shared" ref="C85:C87" si="64">K85</f>
        <v>0</v>
      </c>
      <c r="D85" s="30">
        <v>0</v>
      </c>
      <c r="E85" s="31">
        <v>-289.63886978935773</v>
      </c>
      <c r="F85" s="31">
        <v>-283.77810288827141</v>
      </c>
      <c r="G85" s="31">
        <v>-286.22512634906428</v>
      </c>
      <c r="H85" s="31">
        <v>-285.76729907874306</v>
      </c>
      <c r="J85" s="30">
        <v>0</v>
      </c>
      <c r="K85" s="30">
        <f t="shared" ref="K85:K87" si="65">L85-J85</f>
        <v>0</v>
      </c>
      <c r="L85" s="30">
        <v>0</v>
      </c>
      <c r="N85" s="30">
        <v>0</v>
      </c>
      <c r="R85" s="30">
        <v>0</v>
      </c>
    </row>
    <row r="86" spans="1:18" outlineLevel="1" x14ac:dyDescent="0.25">
      <c r="A86" s="2" t="s">
        <v>20</v>
      </c>
      <c r="B86" s="28" t="s">
        <v>35</v>
      </c>
      <c r="C86" s="29">
        <f t="shared" si="64"/>
        <v>0</v>
      </c>
      <c r="D86" s="30">
        <v>0</v>
      </c>
      <c r="E86" s="31">
        <v>-1416.2897750629793</v>
      </c>
      <c r="F86" s="31">
        <v>-1393.5811263226212</v>
      </c>
      <c r="G86" s="31">
        <v>-996.77190146020178</v>
      </c>
      <c r="H86" s="31">
        <v>-995.17752934969087</v>
      </c>
      <c r="J86" s="30">
        <v>0</v>
      </c>
      <c r="K86" s="30">
        <f t="shared" si="65"/>
        <v>0</v>
      </c>
      <c r="L86" s="30">
        <v>0</v>
      </c>
      <c r="N86" s="30">
        <v>0</v>
      </c>
      <c r="R86" s="30">
        <v>0</v>
      </c>
    </row>
    <row r="87" spans="1:18" outlineLevel="1" x14ac:dyDescent="0.25">
      <c r="A87" s="2" t="s">
        <v>20</v>
      </c>
      <c r="B87" s="28" t="s">
        <v>36</v>
      </c>
      <c r="C87" s="29">
        <f t="shared" si="64"/>
        <v>0</v>
      </c>
      <c r="D87" s="30">
        <v>0</v>
      </c>
      <c r="E87" s="31">
        <v>-213.97202138510136</v>
      </c>
      <c r="F87" s="31">
        <v>-209.64235340371354</v>
      </c>
      <c r="G87" s="31">
        <v>-211.45010302193091</v>
      </c>
      <c r="H87" s="31">
        <v>-211.11188106109017</v>
      </c>
      <c r="J87" s="30">
        <v>0</v>
      </c>
      <c r="K87" s="30">
        <f t="shared" si="65"/>
        <v>0</v>
      </c>
      <c r="L87" s="30">
        <v>0</v>
      </c>
      <c r="N87" s="30">
        <v>0</v>
      </c>
      <c r="R87" s="30">
        <v>0</v>
      </c>
    </row>
    <row r="88" spans="1:18" outlineLevel="1" x14ac:dyDescent="0.25">
      <c r="A88" s="2" t="s">
        <v>31</v>
      </c>
      <c r="B88" s="37" t="s">
        <v>38</v>
      </c>
      <c r="C88" s="38">
        <f>SUM(C85:C87)</f>
        <v>0</v>
      </c>
      <c r="D88" s="39">
        <f>SUM(D85:D87)</f>
        <v>0</v>
      </c>
      <c r="E88" s="40">
        <f t="shared" ref="E88:H88" si="66">SUM(E85:E87)</f>
        <v>-1919.9006662374386</v>
      </c>
      <c r="F88" s="40">
        <f t="shared" si="66"/>
        <v>-1887.0015826146061</v>
      </c>
      <c r="G88" s="40">
        <f t="shared" si="66"/>
        <v>-1494.447130831197</v>
      </c>
      <c r="H88" s="40">
        <f t="shared" si="66"/>
        <v>-1492.0567094895241</v>
      </c>
      <c r="J88" s="39">
        <f t="shared" ref="J88:L88" si="67">SUM(J85:J87)</f>
        <v>0</v>
      </c>
      <c r="K88" s="39">
        <f t="shared" si="67"/>
        <v>0</v>
      </c>
      <c r="L88" s="39">
        <f t="shared" si="67"/>
        <v>0</v>
      </c>
      <c r="N88" s="62">
        <f t="shared" ref="N88" si="68">SUM(N85:N87)</f>
        <v>0</v>
      </c>
      <c r="R88" s="39">
        <f t="shared" ref="R88" si="69">SUM(R85:R87)</f>
        <v>0</v>
      </c>
    </row>
    <row r="89" spans="1:18" outlineLevel="1" x14ac:dyDescent="0.25">
      <c r="A89" s="2" t="s">
        <v>31</v>
      </c>
      <c r="B89" s="42" t="s">
        <v>39</v>
      </c>
      <c r="C89" s="43">
        <f t="shared" ref="C89:H89" si="70">C84+C88</f>
        <v>0</v>
      </c>
      <c r="D89" s="44">
        <f t="shared" si="70"/>
        <v>0</v>
      </c>
      <c r="E89" s="45">
        <f t="shared" si="70"/>
        <v>2215.5471421998145</v>
      </c>
      <c r="F89" s="45">
        <f t="shared" si="70"/>
        <v>1804.6862318284313</v>
      </c>
      <c r="G89" s="45">
        <f t="shared" si="70"/>
        <v>2210.0742874370208</v>
      </c>
      <c r="H89" s="45">
        <f t="shared" si="70"/>
        <v>2171.0705635321165</v>
      </c>
      <c r="J89" s="44">
        <f>J84+J88</f>
        <v>0</v>
      </c>
      <c r="K89" s="44">
        <f>K84+K88</f>
        <v>0</v>
      </c>
      <c r="L89" s="44">
        <f>L84+L88</f>
        <v>0</v>
      </c>
      <c r="N89" s="46">
        <f>N84+N88</f>
        <v>0</v>
      </c>
      <c r="R89" s="44">
        <f>R84+R88</f>
        <v>0</v>
      </c>
    </row>
    <row r="90" spans="1:18" outlineLevel="1" x14ac:dyDescent="0.25">
      <c r="A90" s="2" t="s">
        <v>20</v>
      </c>
      <c r="B90" s="47" t="s">
        <v>4</v>
      </c>
      <c r="C90" s="48">
        <f t="shared" ref="C90" si="71">K90</f>
        <v>0</v>
      </c>
      <c r="D90" s="49">
        <v>0</v>
      </c>
      <c r="E90" s="50">
        <v>8603.0873455498604</v>
      </c>
      <c r="F90" s="50">
        <v>8172.5683071134126</v>
      </c>
      <c r="G90" s="50">
        <v>8612.6486624839836</v>
      </c>
      <c r="H90" s="50">
        <v>8598.804984158518</v>
      </c>
      <c r="J90" s="49">
        <v>0</v>
      </c>
      <c r="K90" s="49">
        <f t="shared" ref="K90" si="72">L90-J90</f>
        <v>0</v>
      </c>
      <c r="L90" s="49">
        <v>0</v>
      </c>
      <c r="N90" s="51">
        <v>0</v>
      </c>
      <c r="R90" s="49">
        <v>0</v>
      </c>
    </row>
    <row r="91" spans="1:18" outlineLevel="1" x14ac:dyDescent="0.25">
      <c r="A91" s="2" t="s">
        <v>31</v>
      </c>
      <c r="B91" s="52" t="s">
        <v>40</v>
      </c>
      <c r="C91" s="53">
        <f>C90-C89</f>
        <v>0</v>
      </c>
      <c r="D91" s="53">
        <f t="shared" ref="D91:H91" si="73">D90-D89</f>
        <v>0</v>
      </c>
      <c r="E91" s="53">
        <f t="shared" si="73"/>
        <v>6387.5402033500459</v>
      </c>
      <c r="F91" s="53">
        <f t="shared" si="73"/>
        <v>6367.8820752849815</v>
      </c>
      <c r="G91" s="53">
        <f t="shared" si="73"/>
        <v>6402.5743750469628</v>
      </c>
      <c r="H91" s="53">
        <f t="shared" si="73"/>
        <v>6427.7344206264015</v>
      </c>
      <c r="J91" s="54">
        <f t="shared" ref="J91:L91" si="74">J90-J89</f>
        <v>0</v>
      </c>
      <c r="K91" s="54">
        <f t="shared" si="74"/>
        <v>0</v>
      </c>
      <c r="L91" s="54">
        <f t="shared" si="74"/>
        <v>0</v>
      </c>
      <c r="N91" s="54">
        <f t="shared" ref="N91" si="75">N90-N89</f>
        <v>0</v>
      </c>
      <c r="R91" s="54">
        <f t="shared" ref="R91" si="76">R90-R89</f>
        <v>0</v>
      </c>
    </row>
    <row r="92" spans="1:18" x14ac:dyDescent="0.25">
      <c r="A92" s="2"/>
      <c r="J92" s="56"/>
      <c r="K92" s="56"/>
      <c r="L92" s="56"/>
      <c r="N92" s="56"/>
      <c r="R92" s="56"/>
    </row>
    <row r="93" spans="1:18" x14ac:dyDescent="0.25">
      <c r="A93" s="15" t="s">
        <v>13</v>
      </c>
      <c r="B93" s="11" t="s">
        <v>47</v>
      </c>
      <c r="C93" s="63" t="s">
        <v>48</v>
      </c>
      <c r="E93" s="6" t="s">
        <v>49</v>
      </c>
      <c r="H93" s="1" t="s">
        <v>9</v>
      </c>
      <c r="J93" s="56"/>
      <c r="K93" s="56"/>
      <c r="L93" s="57" t="str">
        <f>$L$5</f>
        <v>실적</v>
      </c>
      <c r="N93" s="56"/>
      <c r="R93" s="57" t="str">
        <f>$L$5</f>
        <v>실적</v>
      </c>
    </row>
    <row r="94" spans="1:18" x14ac:dyDescent="0.25">
      <c r="A94" s="2"/>
      <c r="B94" s="16"/>
      <c r="C94" s="17" t="str">
        <f t="shared" ref="C94:H94" si="77">C6</f>
        <v>'22년 4Q</v>
      </c>
      <c r="D94" s="18" t="str">
        <f t="shared" si="77"/>
        <v>'23년</v>
      </c>
      <c r="E94" s="18" t="str">
        <f t="shared" si="77"/>
        <v>'24년</v>
      </c>
      <c r="F94" s="18" t="str">
        <f t="shared" si="77"/>
        <v>'25년</v>
      </c>
      <c r="G94" s="18" t="str">
        <f t="shared" si="77"/>
        <v>'26년</v>
      </c>
      <c r="H94" s="18" t="str">
        <f t="shared" si="77"/>
        <v>'27년</v>
      </c>
      <c r="J94" s="18" t="str">
        <f>J6</f>
        <v>'22년 1Q~3Q</v>
      </c>
      <c r="K94" s="18" t="str">
        <f>K6</f>
        <v>'22년 4Q</v>
      </c>
      <c r="L94" s="18" t="str">
        <f>L6</f>
        <v>'22년</v>
      </c>
      <c r="N94" s="18" t="str">
        <f>N6</f>
        <v>'21년 실적</v>
      </c>
      <c r="R94" s="18" t="str">
        <f>R6</f>
        <v>'22년(E)</v>
      </c>
    </row>
    <row r="95" spans="1:18" x14ac:dyDescent="0.25">
      <c r="A95" s="2" t="s">
        <v>20</v>
      </c>
      <c r="B95" s="19" t="s">
        <v>21</v>
      </c>
      <c r="C95" s="20">
        <f t="shared" ref="C95:C104" si="78">K95</f>
        <v>13.885123800000002</v>
      </c>
      <c r="D95" s="21">
        <v>110.37181024</v>
      </c>
      <c r="E95" s="22">
        <v>0</v>
      </c>
      <c r="F95" s="22">
        <v>0</v>
      </c>
      <c r="G95" s="22">
        <v>0</v>
      </c>
      <c r="H95" s="22">
        <v>0</v>
      </c>
      <c r="J95" s="23">
        <v>30.989797109999998</v>
      </c>
      <c r="K95" s="23">
        <f>L95-J95</f>
        <v>13.885123800000002</v>
      </c>
      <c r="L95" s="23">
        <v>44.87492091</v>
      </c>
      <c r="N95" s="23">
        <v>54.50095615</v>
      </c>
      <c r="R95" s="23">
        <v>48.027058840000002</v>
      </c>
    </row>
    <row r="96" spans="1:18" x14ac:dyDescent="0.25">
      <c r="A96" s="2" t="s">
        <v>20</v>
      </c>
      <c r="B96" s="24" t="s">
        <v>22</v>
      </c>
      <c r="C96" s="25">
        <f t="shared" si="78"/>
        <v>1.0309728000000002</v>
      </c>
      <c r="D96" s="26">
        <v>8.558945600000003</v>
      </c>
      <c r="E96" s="27">
        <v>0</v>
      </c>
      <c r="F96" s="27">
        <v>0</v>
      </c>
      <c r="G96" s="27">
        <v>0</v>
      </c>
      <c r="H96" s="27">
        <v>0</v>
      </c>
      <c r="J96" s="26">
        <v>2.4625123199999996</v>
      </c>
      <c r="K96" s="26">
        <f t="shared" ref="K96:K104" si="79">L96-J96</f>
        <v>1.0309728000000002</v>
      </c>
      <c r="L96" s="26">
        <v>3.4934851199999999</v>
      </c>
      <c r="N96" s="26">
        <v>4.785062400000001</v>
      </c>
      <c r="R96" s="26">
        <v>3.7347063199999999</v>
      </c>
    </row>
    <row r="97" spans="1:18" x14ac:dyDescent="0.25">
      <c r="A97" s="2" t="s">
        <v>20</v>
      </c>
      <c r="B97" s="28" t="s">
        <v>23</v>
      </c>
      <c r="C97" s="29">
        <f t="shared" si="78"/>
        <v>37.440000000000012</v>
      </c>
      <c r="D97" s="30">
        <v>331.91999999999996</v>
      </c>
      <c r="E97" s="31">
        <v>0</v>
      </c>
      <c r="F97" s="31">
        <v>0</v>
      </c>
      <c r="G97" s="31">
        <v>0</v>
      </c>
      <c r="H97" s="31">
        <v>0</v>
      </c>
      <c r="J97" s="30">
        <v>89.088000000000008</v>
      </c>
      <c r="K97" s="30">
        <f t="shared" si="79"/>
        <v>37.440000000000012</v>
      </c>
      <c r="L97" s="30">
        <v>126.52800000000002</v>
      </c>
      <c r="N97" s="30">
        <v>168.96</v>
      </c>
      <c r="R97" s="30">
        <v>135.28800000000001</v>
      </c>
    </row>
    <row r="98" spans="1:18" x14ac:dyDescent="0.25">
      <c r="A98" s="2" t="s">
        <v>20</v>
      </c>
      <c r="B98" s="28" t="s">
        <v>24</v>
      </c>
      <c r="C98" s="29">
        <f t="shared" si="78"/>
        <v>0.11360718719999996</v>
      </c>
      <c r="D98" s="30">
        <v>1.1036482127999998</v>
      </c>
      <c r="E98" s="31">
        <v>0</v>
      </c>
      <c r="F98" s="31">
        <v>0</v>
      </c>
      <c r="G98" s="31">
        <v>0</v>
      </c>
      <c r="H98" s="31">
        <v>0</v>
      </c>
      <c r="J98" s="30">
        <v>0.26983542528000004</v>
      </c>
      <c r="K98" s="30">
        <f t="shared" si="79"/>
        <v>0.11360718719999996</v>
      </c>
      <c r="L98" s="30">
        <v>0.38344261248</v>
      </c>
      <c r="N98" s="30">
        <v>0.50286044159999999</v>
      </c>
      <c r="R98" s="30">
        <v>0.41954972087999998</v>
      </c>
    </row>
    <row r="99" spans="1:18" x14ac:dyDescent="0.25">
      <c r="A99" s="2" t="s">
        <v>20</v>
      </c>
      <c r="B99" s="28" t="s">
        <v>25</v>
      </c>
      <c r="C99" s="29">
        <f t="shared" si="78"/>
        <v>-1.772990732112</v>
      </c>
      <c r="D99" s="30">
        <v>-19.132648338058925</v>
      </c>
      <c r="E99" s="31">
        <v>0</v>
      </c>
      <c r="F99" s="31">
        <v>0</v>
      </c>
      <c r="G99" s="31">
        <v>0</v>
      </c>
      <c r="H99" s="31">
        <v>0</v>
      </c>
      <c r="J99" s="30">
        <v>-3.9721489844343902</v>
      </c>
      <c r="K99" s="30">
        <f t="shared" si="79"/>
        <v>-1.772990732112</v>
      </c>
      <c r="L99" s="30">
        <v>-5.7451397165463902</v>
      </c>
      <c r="N99" s="30">
        <v>-10.955683253240272</v>
      </c>
      <c r="R99" s="30">
        <v>-6.4285252886258535</v>
      </c>
    </row>
    <row r="100" spans="1:18" x14ac:dyDescent="0.25">
      <c r="A100" s="2" t="s">
        <v>20</v>
      </c>
      <c r="B100" s="28" t="s">
        <v>26</v>
      </c>
      <c r="C100" s="29">
        <f t="shared" si="78"/>
        <v>-0.67831947999999898</v>
      </c>
      <c r="D100" s="30">
        <v>0</v>
      </c>
      <c r="E100" s="31">
        <v>0</v>
      </c>
      <c r="F100" s="31">
        <v>0</v>
      </c>
      <c r="G100" s="31">
        <v>0</v>
      </c>
      <c r="H100" s="31">
        <v>0</v>
      </c>
      <c r="J100" s="30">
        <v>-19.27210388</v>
      </c>
      <c r="K100" s="30">
        <f t="shared" si="79"/>
        <v>-0.67831947999999898</v>
      </c>
      <c r="L100" s="30">
        <v>-19.950423359999998</v>
      </c>
      <c r="N100" s="30">
        <v>-73.152623779999999</v>
      </c>
      <c r="R100" s="30">
        <v>-20.14747066</v>
      </c>
    </row>
    <row r="101" spans="1:18" x14ac:dyDescent="0.25">
      <c r="A101" s="2" t="s">
        <v>20</v>
      </c>
      <c r="B101" s="28" t="s">
        <v>27</v>
      </c>
      <c r="C101" s="29">
        <f t="shared" si="78"/>
        <v>-0.15553929000000011</v>
      </c>
      <c r="D101" s="30">
        <v>0</v>
      </c>
      <c r="E101" s="31">
        <v>0</v>
      </c>
      <c r="F101" s="31">
        <v>0</v>
      </c>
      <c r="G101" s="31">
        <v>0</v>
      </c>
      <c r="H101" s="31">
        <v>0</v>
      </c>
      <c r="J101" s="30">
        <v>-1.13076347</v>
      </c>
      <c r="K101" s="30">
        <f t="shared" si="79"/>
        <v>-0.15553929000000011</v>
      </c>
      <c r="L101" s="30">
        <v>-1.2863027600000001</v>
      </c>
      <c r="N101" s="30">
        <v>-0.51837034999999998</v>
      </c>
      <c r="R101" s="30">
        <v>-1.3494687000000001</v>
      </c>
    </row>
    <row r="102" spans="1:18" x14ac:dyDescent="0.25">
      <c r="A102" s="2" t="s">
        <v>20</v>
      </c>
      <c r="B102" s="28" t="s">
        <v>28</v>
      </c>
      <c r="C102" s="29">
        <f t="shared" si="78"/>
        <v>-9.7221187300000054</v>
      </c>
      <c r="D102" s="30">
        <v>-42.714551269199994</v>
      </c>
      <c r="E102" s="31">
        <v>0</v>
      </c>
      <c r="F102" s="31">
        <v>0</v>
      </c>
      <c r="G102" s="31">
        <v>0</v>
      </c>
      <c r="H102" s="31">
        <v>0</v>
      </c>
      <c r="J102" s="30">
        <v>-24.636776730000001</v>
      </c>
      <c r="K102" s="30">
        <f t="shared" si="79"/>
        <v>-9.7221187300000054</v>
      </c>
      <c r="L102" s="30">
        <v>-34.358895460000006</v>
      </c>
      <c r="N102" s="30">
        <v>-43.591544290000002</v>
      </c>
      <c r="R102" s="30">
        <v>-32.985957292900004</v>
      </c>
    </row>
    <row r="103" spans="1:18" x14ac:dyDescent="0.25">
      <c r="A103" s="2" t="s">
        <v>20</v>
      </c>
      <c r="B103" s="28" t="s">
        <v>29</v>
      </c>
      <c r="C103" s="29">
        <f t="shared" si="78"/>
        <v>-5.3145477078880008</v>
      </c>
      <c r="D103" s="30">
        <v>-49.58910017948547</v>
      </c>
      <c r="E103" s="31">
        <v>0</v>
      </c>
      <c r="F103" s="31">
        <v>0</v>
      </c>
      <c r="G103" s="31">
        <v>0</v>
      </c>
      <c r="H103" s="31">
        <v>0</v>
      </c>
      <c r="J103" s="30">
        <v>-7.0028646055656099</v>
      </c>
      <c r="K103" s="30">
        <f t="shared" si="79"/>
        <v>-5.3145477078880008</v>
      </c>
      <c r="L103" s="30">
        <v>-12.317412313453611</v>
      </c>
      <c r="N103" s="30">
        <v>23.342883483240268</v>
      </c>
      <c r="R103" s="30">
        <v>-14.834719676011183</v>
      </c>
    </row>
    <row r="104" spans="1:18" x14ac:dyDescent="0.25">
      <c r="A104" s="2" t="s">
        <v>20</v>
      </c>
      <c r="B104" s="28" t="s">
        <v>30</v>
      </c>
      <c r="C104" s="29">
        <f t="shared" si="78"/>
        <v>0</v>
      </c>
      <c r="D104" s="30">
        <v>0</v>
      </c>
      <c r="E104" s="31">
        <v>0</v>
      </c>
      <c r="F104" s="31">
        <v>0</v>
      </c>
      <c r="G104" s="31">
        <v>0</v>
      </c>
      <c r="H104" s="31">
        <v>0</v>
      </c>
      <c r="J104" s="30"/>
      <c r="K104" s="30">
        <f t="shared" si="79"/>
        <v>0</v>
      </c>
      <c r="L104" s="30">
        <v>0</v>
      </c>
      <c r="N104" s="30">
        <v>0</v>
      </c>
      <c r="R104" s="30">
        <v>0</v>
      </c>
    </row>
    <row r="105" spans="1:18" x14ac:dyDescent="0.25">
      <c r="A105" s="2" t="s">
        <v>31</v>
      </c>
      <c r="B105" s="32" t="s">
        <v>32</v>
      </c>
      <c r="C105" s="33">
        <f t="shared" ref="C105:H105" si="80">SUM(C99:C104)</f>
        <v>-17.643515940000004</v>
      </c>
      <c r="D105" s="34">
        <f t="shared" si="80"/>
        <v>-111.43629978674439</v>
      </c>
      <c r="E105" s="35">
        <f t="shared" si="80"/>
        <v>0</v>
      </c>
      <c r="F105" s="35">
        <f t="shared" si="80"/>
        <v>0</v>
      </c>
      <c r="G105" s="35">
        <f t="shared" si="80"/>
        <v>0</v>
      </c>
      <c r="H105" s="35">
        <f t="shared" si="80"/>
        <v>0</v>
      </c>
      <c r="J105" s="34">
        <f t="shared" ref="J105" si="81">SUM(J99:J104)</f>
        <v>-56.014657670000005</v>
      </c>
      <c r="K105" s="34">
        <f>SUM(K99:K104)</f>
        <v>-17.643515940000004</v>
      </c>
      <c r="L105" s="34">
        <f>SUM(L99:L104)</f>
        <v>-73.658173610000006</v>
      </c>
      <c r="N105" s="36">
        <f t="shared" ref="N105" si="82">SUM(N99:N104)</f>
        <v>-104.87533818999999</v>
      </c>
      <c r="R105" s="34">
        <f>SUM(R99:R104)</f>
        <v>-75.746141617537035</v>
      </c>
    </row>
    <row r="106" spans="1:18" x14ac:dyDescent="0.25">
      <c r="A106" s="2" t="s">
        <v>31</v>
      </c>
      <c r="B106" s="32" t="s">
        <v>33</v>
      </c>
      <c r="C106" s="33">
        <f t="shared" ref="C106:H106" si="83">C95+C105</f>
        <v>-3.7583921400000015</v>
      </c>
      <c r="D106" s="34">
        <f t="shared" si="83"/>
        <v>-1.0644895467443831</v>
      </c>
      <c r="E106" s="35">
        <f t="shared" si="83"/>
        <v>0</v>
      </c>
      <c r="F106" s="35">
        <f t="shared" si="83"/>
        <v>0</v>
      </c>
      <c r="G106" s="35">
        <f t="shared" si="83"/>
        <v>0</v>
      </c>
      <c r="H106" s="35">
        <f t="shared" si="83"/>
        <v>0</v>
      </c>
      <c r="J106" s="34">
        <f t="shared" ref="J106" si="84">J95+J105</f>
        <v>-25.024860560000008</v>
      </c>
      <c r="K106" s="34">
        <f>K95+K105</f>
        <v>-3.7583921400000015</v>
      </c>
      <c r="L106" s="34">
        <f>L95+L105</f>
        <v>-28.783252700000006</v>
      </c>
      <c r="N106" s="36">
        <f t="shared" ref="N106" si="85">N95+N105</f>
        <v>-50.374382039999993</v>
      </c>
      <c r="R106" s="34">
        <f>R95+R105</f>
        <v>-27.719082777537032</v>
      </c>
    </row>
    <row r="107" spans="1:18" x14ac:dyDescent="0.25">
      <c r="A107" s="2" t="s">
        <v>20</v>
      </c>
      <c r="B107" s="28" t="s">
        <v>34</v>
      </c>
      <c r="C107" s="29">
        <f t="shared" ref="C107:C109" si="86">K107</f>
        <v>-3.5455086100000006</v>
      </c>
      <c r="D107" s="30">
        <v>-10.736396897900001</v>
      </c>
      <c r="E107" s="31">
        <v>0</v>
      </c>
      <c r="F107" s="31">
        <v>0</v>
      </c>
      <c r="G107" s="31">
        <v>0</v>
      </c>
      <c r="H107" s="31">
        <v>0</v>
      </c>
      <c r="J107" s="30">
        <v>-9.0979891999999989</v>
      </c>
      <c r="K107" s="30">
        <f t="shared" ref="K107:K109" si="87">L107-J107</f>
        <v>-3.5455086100000006</v>
      </c>
      <c r="L107" s="30">
        <v>-12.64349781</v>
      </c>
      <c r="N107" s="30">
        <v>-11.432527499999999</v>
      </c>
      <c r="R107" s="30">
        <v>-12.380759306099998</v>
      </c>
    </row>
    <row r="108" spans="1:18" x14ac:dyDescent="0.25">
      <c r="A108" s="2" t="s">
        <v>20</v>
      </c>
      <c r="B108" s="28" t="s">
        <v>35</v>
      </c>
      <c r="C108" s="29">
        <f t="shared" si="86"/>
        <v>-5.0453000000005854E-4</v>
      </c>
      <c r="D108" s="30">
        <v>-0.27316253000000001</v>
      </c>
      <c r="E108" s="31">
        <v>0</v>
      </c>
      <c r="F108" s="31">
        <v>0</v>
      </c>
      <c r="G108" s="31">
        <v>0</v>
      </c>
      <c r="H108" s="31">
        <v>0</v>
      </c>
      <c r="J108" s="30">
        <v>-0.63508783999999996</v>
      </c>
      <c r="K108" s="30">
        <f t="shared" si="87"/>
        <v>-5.0453000000005854E-4</v>
      </c>
      <c r="L108" s="30">
        <v>-0.63559237000000002</v>
      </c>
      <c r="N108" s="30">
        <v>-6.6008469500000011</v>
      </c>
      <c r="R108" s="30">
        <v>-0.72050004999999995</v>
      </c>
    </row>
    <row r="109" spans="1:18" x14ac:dyDescent="0.25">
      <c r="A109" s="2" t="s">
        <v>20</v>
      </c>
      <c r="B109" s="28" t="s">
        <v>36</v>
      </c>
      <c r="C109" s="29">
        <f t="shared" si="86"/>
        <v>0</v>
      </c>
      <c r="D109" s="30">
        <v>0</v>
      </c>
      <c r="E109" s="31">
        <v>0</v>
      </c>
      <c r="F109" s="31">
        <v>0</v>
      </c>
      <c r="G109" s="31">
        <v>0</v>
      </c>
      <c r="H109" s="31">
        <v>0</v>
      </c>
      <c r="J109" s="30">
        <v>0</v>
      </c>
      <c r="K109" s="30">
        <f t="shared" si="87"/>
        <v>0</v>
      </c>
      <c r="L109" s="30">
        <v>0</v>
      </c>
      <c r="N109" s="30">
        <v>-0.20908837</v>
      </c>
      <c r="R109" s="30">
        <v>0</v>
      </c>
    </row>
    <row r="110" spans="1:18" x14ac:dyDescent="0.25">
      <c r="A110" s="2" t="s">
        <v>31</v>
      </c>
      <c r="B110" s="37" t="s">
        <v>38</v>
      </c>
      <c r="C110" s="38">
        <f t="shared" ref="C110:H110" si="88">SUM(C107:C109)</f>
        <v>-3.5460131400000008</v>
      </c>
      <c r="D110" s="39">
        <f t="shared" si="88"/>
        <v>-11.009559427900001</v>
      </c>
      <c r="E110" s="40">
        <f t="shared" si="88"/>
        <v>0</v>
      </c>
      <c r="F110" s="40">
        <f t="shared" si="88"/>
        <v>0</v>
      </c>
      <c r="G110" s="40">
        <f t="shared" si="88"/>
        <v>0</v>
      </c>
      <c r="H110" s="40">
        <f t="shared" si="88"/>
        <v>0</v>
      </c>
      <c r="J110" s="39">
        <f t="shared" ref="J110:L110" si="89">SUM(J107:J109)</f>
        <v>-9.7330770399999995</v>
      </c>
      <c r="K110" s="39">
        <f t="shared" si="89"/>
        <v>-3.5460131400000008</v>
      </c>
      <c r="L110" s="39">
        <f t="shared" si="89"/>
        <v>-13.279090179999999</v>
      </c>
      <c r="N110" s="41">
        <f t="shared" ref="N110" si="90">SUM(N107:N109)</f>
        <v>-18.24246282</v>
      </c>
      <c r="R110" s="39">
        <f t="shared" ref="R110" si="91">SUM(R107:R109)</f>
        <v>-13.101259356099998</v>
      </c>
    </row>
    <row r="111" spans="1:18" x14ac:dyDescent="0.25">
      <c r="A111" s="2" t="s">
        <v>31</v>
      </c>
      <c r="B111" s="42" t="s">
        <v>39</v>
      </c>
      <c r="C111" s="43">
        <f t="shared" ref="C111:H111" si="92">C106+C110</f>
        <v>-7.3044052800000028</v>
      </c>
      <c r="D111" s="44">
        <f t="shared" si="92"/>
        <v>-12.074048974644384</v>
      </c>
      <c r="E111" s="45">
        <f t="shared" si="92"/>
        <v>0</v>
      </c>
      <c r="F111" s="45">
        <f t="shared" si="92"/>
        <v>0</v>
      </c>
      <c r="G111" s="45">
        <f t="shared" si="92"/>
        <v>0</v>
      </c>
      <c r="H111" s="45">
        <f t="shared" si="92"/>
        <v>0</v>
      </c>
      <c r="J111" s="44">
        <f t="shared" ref="J111" si="93">J106+J110</f>
        <v>-34.757937600000005</v>
      </c>
      <c r="K111" s="44">
        <f>K106+K110</f>
        <v>-7.3044052800000028</v>
      </c>
      <c r="L111" s="44">
        <f>L106+L110</f>
        <v>-42.062342880000003</v>
      </c>
      <c r="N111" s="46">
        <f t="shared" ref="N111" si="94">N106+N110</f>
        <v>-68.616844859999986</v>
      </c>
      <c r="R111" s="44">
        <f>R106+R110</f>
        <v>-40.820342133637027</v>
      </c>
    </row>
    <row r="112" spans="1:18" x14ac:dyDescent="0.25">
      <c r="A112" s="2" t="s">
        <v>20</v>
      </c>
      <c r="B112" s="47" t="s">
        <v>4</v>
      </c>
      <c r="C112" s="48">
        <f t="shared" ref="C112" si="95">K112</f>
        <v>-6.2764255300000045</v>
      </c>
      <c r="D112" s="49">
        <v>-8.3283738296443719</v>
      </c>
      <c r="E112" s="50">
        <v>0</v>
      </c>
      <c r="F112" s="50">
        <v>0</v>
      </c>
      <c r="G112" s="50">
        <v>0</v>
      </c>
      <c r="H112" s="50">
        <v>0</v>
      </c>
      <c r="J112" s="49">
        <v>-31.358859000000002</v>
      </c>
      <c r="K112" s="49">
        <f t="shared" ref="K112" si="96">L112-J112</f>
        <v>-6.2764255300000045</v>
      </c>
      <c r="L112" s="49">
        <v>-37.635284530000007</v>
      </c>
      <c r="N112" s="51">
        <v>-62.567480040000007</v>
      </c>
      <c r="R112" s="49">
        <v>-36.246947947837036</v>
      </c>
    </row>
    <row r="113" spans="1:18" x14ac:dyDescent="0.25">
      <c r="A113" s="2" t="s">
        <v>31</v>
      </c>
      <c r="B113" s="52" t="s">
        <v>40</v>
      </c>
      <c r="C113" s="53">
        <f t="shared" ref="C113:H113" si="97">C112-C111</f>
        <v>1.0279797499999983</v>
      </c>
      <c r="D113" s="53">
        <f>D112-D111</f>
        <v>3.7456751450000123</v>
      </c>
      <c r="E113" s="53">
        <f t="shared" si="97"/>
        <v>0</v>
      </c>
      <c r="F113" s="53">
        <f t="shared" si="97"/>
        <v>0</v>
      </c>
      <c r="G113" s="53">
        <f t="shared" si="97"/>
        <v>0</v>
      </c>
      <c r="H113" s="53">
        <f t="shared" si="97"/>
        <v>0</v>
      </c>
      <c r="J113" s="54">
        <f t="shared" ref="J113:L113" si="98">J112-J111</f>
        <v>3.3990786000000028</v>
      </c>
      <c r="K113" s="54">
        <f t="shared" si="98"/>
        <v>1.0279797499999983</v>
      </c>
      <c r="L113" s="54">
        <f t="shared" si="98"/>
        <v>4.4270583499999958</v>
      </c>
      <c r="N113" s="54">
        <f t="shared" ref="N113" si="99">N112-N111</f>
        <v>6.0493648199999797</v>
      </c>
      <c r="R113" s="54">
        <f t="shared" ref="R113" si="100">R112-R111</f>
        <v>4.5733941857999909</v>
      </c>
    </row>
    <row r="114" spans="1:18" x14ac:dyDescent="0.25">
      <c r="A114" s="2"/>
      <c r="J114" s="56"/>
      <c r="K114" s="56"/>
      <c r="L114" s="56"/>
      <c r="N114" s="56"/>
      <c r="R114" s="56"/>
    </row>
    <row r="115" spans="1:18" x14ac:dyDescent="0.25">
      <c r="A115" s="2"/>
      <c r="B115" s="11" t="s">
        <v>53</v>
      </c>
      <c r="C115" s="63" t="s">
        <v>50</v>
      </c>
      <c r="E115"/>
      <c r="H115" s="1" t="s">
        <v>9</v>
      </c>
      <c r="J115" s="56"/>
      <c r="K115" s="56"/>
      <c r="L115" s="57" t="str">
        <f>$L$5</f>
        <v>실적</v>
      </c>
      <c r="N115" s="56"/>
      <c r="R115" s="57" t="str">
        <f>$L$5</f>
        <v>실적</v>
      </c>
    </row>
    <row r="116" spans="1:18" x14ac:dyDescent="0.25">
      <c r="A116" s="58" t="s">
        <v>13</v>
      </c>
      <c r="B116" s="16"/>
      <c r="C116" s="17" t="str">
        <f t="shared" ref="C116:H116" si="101">C50</f>
        <v>'22년 4Q</v>
      </c>
      <c r="D116" s="18" t="str">
        <f t="shared" si="101"/>
        <v>'23년</v>
      </c>
      <c r="E116" s="18" t="str">
        <f t="shared" si="101"/>
        <v>'24년</v>
      </c>
      <c r="F116" s="18" t="str">
        <f t="shared" si="101"/>
        <v>'25년</v>
      </c>
      <c r="G116" s="18" t="str">
        <f t="shared" si="101"/>
        <v>'26년</v>
      </c>
      <c r="H116" s="18" t="str">
        <f t="shared" si="101"/>
        <v>'27년</v>
      </c>
      <c r="J116" s="18" t="str">
        <f>J50</f>
        <v>'22년 1Q~3Q</v>
      </c>
      <c r="K116" s="18" t="str">
        <f>K50</f>
        <v>'22년 4Q</v>
      </c>
      <c r="L116" s="18" t="str">
        <f>L50</f>
        <v>'22년</v>
      </c>
      <c r="N116" s="18" t="str">
        <f>N50</f>
        <v>'21년 실적</v>
      </c>
      <c r="R116" s="18" t="str">
        <f>R50</f>
        <v>'22년(E)</v>
      </c>
    </row>
    <row r="117" spans="1:18" x14ac:dyDescent="0.25">
      <c r="A117" s="2" t="s">
        <v>20</v>
      </c>
      <c r="B117" s="19" t="s">
        <v>21</v>
      </c>
      <c r="C117" s="20">
        <f t="shared" ref="C117:C126" si="102">K117</f>
        <v>11957.280177930006</v>
      </c>
      <c r="D117" s="21">
        <v>44067.127811096412</v>
      </c>
      <c r="E117" s="22">
        <v>51589.778006248809</v>
      </c>
      <c r="F117" s="22">
        <v>54800.235751169159</v>
      </c>
      <c r="G117" s="22">
        <v>58706.448515683522</v>
      </c>
      <c r="H117" s="22">
        <v>60011.000908212627</v>
      </c>
      <c r="J117" s="23">
        <v>30260.99289034</v>
      </c>
      <c r="K117" s="23">
        <f>L117-J117</f>
        <v>11957.280177930006</v>
      </c>
      <c r="L117" s="23">
        <v>42218.273068270006</v>
      </c>
      <c r="N117" s="23">
        <v>49616.253915409994</v>
      </c>
      <c r="R117" s="23">
        <v>42068.567372401209</v>
      </c>
    </row>
    <row r="118" spans="1:18" x14ac:dyDescent="0.25">
      <c r="A118" s="2" t="s">
        <v>20</v>
      </c>
      <c r="B118" s="24" t="s">
        <v>22</v>
      </c>
      <c r="C118" s="25">
        <f t="shared" si="102"/>
        <v>882.63976447527102</v>
      </c>
      <c r="D118" s="26">
        <v>3488.7941673198006</v>
      </c>
      <c r="E118" s="27">
        <v>4347.5714536486958</v>
      </c>
      <c r="F118" s="27">
        <v>4716.7632669677805</v>
      </c>
      <c r="G118" s="27">
        <v>5072.1426671364707</v>
      </c>
      <c r="H118" s="27">
        <v>5030.5067029984857</v>
      </c>
      <c r="J118" s="26">
        <v>2395.4234729659925</v>
      </c>
      <c r="K118" s="26">
        <f t="shared" ref="K118:K126" si="103">L118-J118</f>
        <v>882.63976447527102</v>
      </c>
      <c r="L118" s="26">
        <v>3278.0632374412635</v>
      </c>
      <c r="N118" s="26">
        <v>4330.2081126279745</v>
      </c>
      <c r="R118" s="26">
        <v>3266.2997092687892</v>
      </c>
    </row>
    <row r="119" spans="1:18" x14ac:dyDescent="0.25">
      <c r="A119" s="2" t="s">
        <v>20</v>
      </c>
      <c r="B119" s="28" t="s">
        <v>23</v>
      </c>
      <c r="C119" s="29">
        <f t="shared" si="102"/>
        <v>1815.4700000000012</v>
      </c>
      <c r="D119" s="30">
        <v>6624.4390000000012</v>
      </c>
      <c r="E119" s="31">
        <v>8102.2746541243632</v>
      </c>
      <c r="F119" s="31">
        <v>9105.0720702858562</v>
      </c>
      <c r="G119" s="31">
        <v>10304.653598668881</v>
      </c>
      <c r="H119" s="31">
        <v>10506.403330355924</v>
      </c>
      <c r="J119" s="30">
        <v>4555.8979999999992</v>
      </c>
      <c r="K119" s="30">
        <f t="shared" si="103"/>
        <v>1815.4700000000012</v>
      </c>
      <c r="L119" s="30">
        <v>6371.3680000000004</v>
      </c>
      <c r="N119" s="30">
        <v>7615.0990000000002</v>
      </c>
      <c r="R119" s="30">
        <v>6383.9390000000003</v>
      </c>
    </row>
    <row r="120" spans="1:18" x14ac:dyDescent="0.25">
      <c r="A120" s="2" t="s">
        <v>20</v>
      </c>
      <c r="B120" s="28" t="s">
        <v>24</v>
      </c>
      <c r="C120" s="29">
        <f t="shared" si="102"/>
        <v>1727.0103404356205</v>
      </c>
      <c r="D120" s="30">
        <v>6302.7213322691687</v>
      </c>
      <c r="E120" s="31">
        <v>8089.9453122461746</v>
      </c>
      <c r="F120" s="31">
        <v>8767.2650219029238</v>
      </c>
      <c r="G120" s="31">
        <v>9813.7610896076367</v>
      </c>
      <c r="H120" s="31">
        <v>10021.159914750884</v>
      </c>
      <c r="J120" s="30">
        <v>4379.2443154386583</v>
      </c>
      <c r="K120" s="30">
        <f t="shared" si="103"/>
        <v>1727.0103404356205</v>
      </c>
      <c r="L120" s="30">
        <v>6106.2546558742788</v>
      </c>
      <c r="N120" s="30">
        <v>7383.8126199593635</v>
      </c>
      <c r="R120" s="30">
        <v>6083.3129348513085</v>
      </c>
    </row>
    <row r="121" spans="1:18" x14ac:dyDescent="0.25">
      <c r="A121" s="2" t="s">
        <v>20</v>
      </c>
      <c r="B121" s="28" t="s">
        <v>25</v>
      </c>
      <c r="C121" s="29">
        <f t="shared" si="102"/>
        <v>-5502.7825213159613</v>
      </c>
      <c r="D121" s="30">
        <v>-16824.987693013667</v>
      </c>
      <c r="E121" s="31">
        <v>-19617.013156757523</v>
      </c>
      <c r="F121" s="31">
        <v>-19736.709041098769</v>
      </c>
      <c r="G121" s="31">
        <v>-21467.349433161922</v>
      </c>
      <c r="H121" s="31">
        <v>-20893.262412192977</v>
      </c>
      <c r="J121" s="30">
        <v>-12422.039174508305</v>
      </c>
      <c r="K121" s="30">
        <f t="shared" si="103"/>
        <v>-5502.7825213159613</v>
      </c>
      <c r="L121" s="30">
        <v>-17924.821695824266</v>
      </c>
      <c r="N121" s="30">
        <v>-20533.024176130482</v>
      </c>
      <c r="R121" s="30">
        <v>-17760.696605586487</v>
      </c>
    </row>
    <row r="122" spans="1:18" x14ac:dyDescent="0.25">
      <c r="A122" s="2" t="s">
        <v>20</v>
      </c>
      <c r="B122" s="28" t="s">
        <v>26</v>
      </c>
      <c r="C122" s="29">
        <f t="shared" si="102"/>
        <v>-1207.9537236400001</v>
      </c>
      <c r="D122" s="30">
        <v>-5362.7008518899993</v>
      </c>
      <c r="E122" s="31">
        <v>-5136.5081385463036</v>
      </c>
      <c r="F122" s="31">
        <v>-7178.4097229940771</v>
      </c>
      <c r="G122" s="31">
        <v>-8041.7045572772367</v>
      </c>
      <c r="H122" s="31">
        <v>-8526.4572480292882</v>
      </c>
      <c r="J122" s="30">
        <v>-3791.7820641600001</v>
      </c>
      <c r="K122" s="30">
        <f t="shared" si="103"/>
        <v>-1207.9537236400001</v>
      </c>
      <c r="L122" s="30">
        <v>-4999.7357878000003</v>
      </c>
      <c r="N122" s="30">
        <v>-5105.0403665599997</v>
      </c>
      <c r="R122" s="30">
        <v>-5049.0528635999999</v>
      </c>
    </row>
    <row r="123" spans="1:18" x14ac:dyDescent="0.25">
      <c r="A123" s="2" t="s">
        <v>20</v>
      </c>
      <c r="B123" s="28" t="s">
        <v>27</v>
      </c>
      <c r="C123" s="29">
        <f t="shared" si="102"/>
        <v>-3066.6450550299942</v>
      </c>
      <c r="D123" s="30">
        <v>-15123.342369830001</v>
      </c>
      <c r="E123" s="31">
        <v>-14600.29742297246</v>
      </c>
      <c r="F123" s="31">
        <v>-11599.1859242149</v>
      </c>
      <c r="G123" s="31">
        <v>-7259.5595944332936</v>
      </c>
      <c r="H123" s="31">
        <v>-6083.9694365115629</v>
      </c>
      <c r="J123" s="30">
        <v>-11582.294791410002</v>
      </c>
      <c r="K123" s="30">
        <f t="shared" si="103"/>
        <v>-3066.6450550299942</v>
      </c>
      <c r="L123" s="30">
        <v>-14648.939846439996</v>
      </c>
      <c r="N123" s="30">
        <v>-13853.373628791165</v>
      </c>
      <c r="R123" s="30">
        <v>-15291.951857359998</v>
      </c>
    </row>
    <row r="124" spans="1:18" x14ac:dyDescent="0.25">
      <c r="A124" s="2" t="s">
        <v>20</v>
      </c>
      <c r="B124" s="28" t="s">
        <v>28</v>
      </c>
      <c r="C124" s="29">
        <f t="shared" si="102"/>
        <v>-1366.3941571000014</v>
      </c>
      <c r="D124" s="30">
        <v>-6102.3486575500001</v>
      </c>
      <c r="E124" s="31">
        <v>-6043.9982160806121</v>
      </c>
      <c r="F124" s="31">
        <v>-7010.220872175697</v>
      </c>
      <c r="G124" s="31">
        <v>-7388.648636607425</v>
      </c>
      <c r="H124" s="31">
        <v>-7502.5347296851232</v>
      </c>
      <c r="J124" s="30">
        <v>-5164.2510860000002</v>
      </c>
      <c r="K124" s="30">
        <f t="shared" si="103"/>
        <v>-1366.3941571000014</v>
      </c>
      <c r="L124" s="30">
        <v>-6530.6452431000016</v>
      </c>
      <c r="N124" s="30">
        <v>-5792.4123464400009</v>
      </c>
      <c r="R124" s="30">
        <v>-6582.4583395200016</v>
      </c>
    </row>
    <row r="125" spans="1:18" x14ac:dyDescent="0.25">
      <c r="A125" s="2" t="s">
        <v>20</v>
      </c>
      <c r="B125" s="28" t="s">
        <v>29</v>
      </c>
      <c r="C125" s="29">
        <f t="shared" si="102"/>
        <v>-2538.8728439140423</v>
      </c>
      <c r="D125" s="30">
        <v>912.27363982935481</v>
      </c>
      <c r="E125" s="31">
        <v>-1214.1182738676198</v>
      </c>
      <c r="F125" s="31">
        <v>970.46545608588724</v>
      </c>
      <c r="G125" s="31">
        <v>65.807186333092176</v>
      </c>
      <c r="H125" s="31">
        <v>178.65107400079097</v>
      </c>
      <c r="J125" s="30">
        <v>3207.2513892683082</v>
      </c>
      <c r="K125" s="30">
        <f t="shared" si="103"/>
        <v>-2538.8728439140423</v>
      </c>
      <c r="L125" s="30">
        <v>668.37854535426595</v>
      </c>
      <c r="N125" s="30">
        <v>2898.5573931604881</v>
      </c>
      <c r="R125" s="30">
        <v>814.93300782221888</v>
      </c>
    </row>
    <row r="126" spans="1:18" x14ac:dyDescent="0.25">
      <c r="A126" s="2" t="s">
        <v>20</v>
      </c>
      <c r="B126" s="28" t="s">
        <v>30</v>
      </c>
      <c r="C126" s="29">
        <f t="shared" si="102"/>
        <v>0</v>
      </c>
      <c r="D126" s="30">
        <v>0</v>
      </c>
      <c r="E126" s="31">
        <v>0</v>
      </c>
      <c r="F126" s="31">
        <v>0</v>
      </c>
      <c r="G126" s="31">
        <v>0</v>
      </c>
      <c r="H126" s="31">
        <v>0</v>
      </c>
      <c r="J126" s="30">
        <v>0</v>
      </c>
      <c r="K126" s="30">
        <f t="shared" si="103"/>
        <v>0</v>
      </c>
      <c r="L126" s="30">
        <v>0</v>
      </c>
      <c r="N126" s="30">
        <v>0</v>
      </c>
      <c r="R126" s="30">
        <v>0</v>
      </c>
    </row>
    <row r="127" spans="1:18" x14ac:dyDescent="0.25">
      <c r="A127" s="2" t="s">
        <v>31</v>
      </c>
      <c r="B127" s="32" t="s">
        <v>32</v>
      </c>
      <c r="C127" s="33">
        <f t="shared" ref="C127:H127" si="104">SUM(C121:C126)</f>
        <v>-13682.648300999997</v>
      </c>
      <c r="D127" s="34">
        <f t="shared" si="104"/>
        <v>-42501.105932454309</v>
      </c>
      <c r="E127" s="35">
        <f t="shared" si="104"/>
        <v>-46611.935208224524</v>
      </c>
      <c r="F127" s="35">
        <f t="shared" si="104"/>
        <v>-44554.060104397555</v>
      </c>
      <c r="G127" s="35">
        <f t="shared" si="104"/>
        <v>-44091.455035146784</v>
      </c>
      <c r="H127" s="35">
        <f t="shared" si="104"/>
        <v>-42827.572752418157</v>
      </c>
      <c r="J127" s="34">
        <f t="shared" ref="J127" si="105">SUM(J121:J126)</f>
        <v>-29753.115726810003</v>
      </c>
      <c r="K127" s="34">
        <f>SUM(K121:K126)</f>
        <v>-13682.648300999997</v>
      </c>
      <c r="L127" s="34">
        <f>SUM(L121:L126)</f>
        <v>-43435.764027809993</v>
      </c>
      <c r="N127" s="36">
        <f t="shared" ref="N127" si="106">SUM(N121:N126)</f>
        <v>-42385.293124761163</v>
      </c>
      <c r="R127" s="34">
        <f>SUM(R121:R126)</f>
        <v>-43869.226658244268</v>
      </c>
    </row>
    <row r="128" spans="1:18" x14ac:dyDescent="0.25">
      <c r="A128" s="2" t="s">
        <v>31</v>
      </c>
      <c r="B128" s="32" t="s">
        <v>33</v>
      </c>
      <c r="C128" s="33">
        <f t="shared" ref="C128:H128" si="107">C117+C127</f>
        <v>-1725.3681230699913</v>
      </c>
      <c r="D128" s="34">
        <f t="shared" si="107"/>
        <v>1566.0218786421028</v>
      </c>
      <c r="E128" s="35">
        <f t="shared" si="107"/>
        <v>4977.842798024285</v>
      </c>
      <c r="F128" s="35">
        <f t="shared" si="107"/>
        <v>10246.175646771604</v>
      </c>
      <c r="G128" s="35">
        <f t="shared" si="107"/>
        <v>14614.993480536737</v>
      </c>
      <c r="H128" s="35">
        <f t="shared" si="107"/>
        <v>17183.428155794471</v>
      </c>
      <c r="J128" s="34">
        <f t="shared" ref="J128" si="108">J117+J127</f>
        <v>507.87716352999632</v>
      </c>
      <c r="K128" s="34">
        <f>K117+K127</f>
        <v>-1725.3681230699913</v>
      </c>
      <c r="L128" s="34">
        <f>L117+L127</f>
        <v>-1217.4909595399877</v>
      </c>
      <c r="N128" s="36">
        <f t="shared" ref="N128" si="109">N117+N127</f>
        <v>7230.9607906488309</v>
      </c>
      <c r="R128" s="34">
        <f>R117+R127</f>
        <v>-1800.6592858430595</v>
      </c>
    </row>
    <row r="129" spans="1:18" x14ac:dyDescent="0.25">
      <c r="A129" s="2" t="s">
        <v>20</v>
      </c>
      <c r="B129" s="28" t="s">
        <v>34</v>
      </c>
      <c r="C129" s="29">
        <f t="shared" ref="C129:C131" si="110">K129</f>
        <v>-905.80620212999929</v>
      </c>
      <c r="D129" s="30">
        <v>-3242.8772232484998</v>
      </c>
      <c r="E129" s="31">
        <v>-2813.2760150889085</v>
      </c>
      <c r="F129" s="31">
        <v>-2814.9946093836902</v>
      </c>
      <c r="G129" s="31">
        <v>-2913.6398717112852</v>
      </c>
      <c r="H129" s="31">
        <v>-2992.332808032852</v>
      </c>
      <c r="J129" s="30">
        <v>-2581.8515219300002</v>
      </c>
      <c r="K129" s="30">
        <f t="shared" ref="K129:K131" si="111">L129-J129</f>
        <v>-905.80620212999929</v>
      </c>
      <c r="L129" s="30">
        <v>-3487.6577240599995</v>
      </c>
      <c r="N129" s="30">
        <v>-3366.2546669000003</v>
      </c>
      <c r="R129" s="30">
        <v>-3444.4664475248992</v>
      </c>
    </row>
    <row r="130" spans="1:18" x14ac:dyDescent="0.25">
      <c r="A130" s="2" t="s">
        <v>20</v>
      </c>
      <c r="B130" s="28" t="s">
        <v>35</v>
      </c>
      <c r="C130" s="29">
        <f t="shared" si="110"/>
        <v>-1108.4287033099999</v>
      </c>
      <c r="D130" s="30">
        <v>-5244.6096767210611</v>
      </c>
      <c r="E130" s="31">
        <v>-4823.1170312685754</v>
      </c>
      <c r="F130" s="31">
        <v>-4826.0634117049585</v>
      </c>
      <c r="G130" s="31">
        <v>-4995.1821338759655</v>
      </c>
      <c r="H130" s="31">
        <v>-5130.0943285477297</v>
      </c>
      <c r="J130" s="30">
        <v>-3204.0576115699996</v>
      </c>
      <c r="K130" s="30">
        <f t="shared" si="111"/>
        <v>-1108.4287033099999</v>
      </c>
      <c r="L130" s="30">
        <v>-4312.4863148799996</v>
      </c>
      <c r="N130" s="30">
        <v>-3474.6940492100002</v>
      </c>
      <c r="R130" s="30">
        <v>-4390.5081559528471</v>
      </c>
    </row>
    <row r="131" spans="1:18" x14ac:dyDescent="0.25">
      <c r="A131" s="2" t="s">
        <v>20</v>
      </c>
      <c r="B131" s="28" t="s">
        <v>36</v>
      </c>
      <c r="C131" s="29">
        <f t="shared" si="110"/>
        <v>-195.28522937000002</v>
      </c>
      <c r="D131" s="30">
        <v>-792.89623424840011</v>
      </c>
      <c r="E131" s="31">
        <v>-736.27605184024765</v>
      </c>
      <c r="F131" s="31">
        <v>-736.72583345260648</v>
      </c>
      <c r="G131" s="31">
        <v>-762.54276143612367</v>
      </c>
      <c r="H131" s="31">
        <v>-783.13786982641386</v>
      </c>
      <c r="J131" s="30">
        <v>-600.02686080000001</v>
      </c>
      <c r="K131" s="30">
        <f t="shared" si="111"/>
        <v>-195.28522937000002</v>
      </c>
      <c r="L131" s="30">
        <v>-795.31209017000003</v>
      </c>
      <c r="N131" s="30">
        <v>-736.23139365999998</v>
      </c>
      <c r="R131" s="30">
        <v>-810.77454679979996</v>
      </c>
    </row>
    <row r="132" spans="1:18" x14ac:dyDescent="0.25">
      <c r="A132" s="2" t="s">
        <v>31</v>
      </c>
      <c r="B132" s="37" t="s">
        <v>38</v>
      </c>
      <c r="C132" s="38">
        <f t="shared" ref="C132:H132" si="112">SUM(C129:C131)</f>
        <v>-2209.520134809999</v>
      </c>
      <c r="D132" s="39">
        <f t="shared" si="112"/>
        <v>-9280.3831342179619</v>
      </c>
      <c r="E132" s="40">
        <f t="shared" si="112"/>
        <v>-8372.6690981977317</v>
      </c>
      <c r="F132" s="40">
        <f t="shared" si="112"/>
        <v>-8377.783854541256</v>
      </c>
      <c r="G132" s="40">
        <f t="shared" si="112"/>
        <v>-8671.364767023375</v>
      </c>
      <c r="H132" s="40">
        <f t="shared" si="112"/>
        <v>-8905.565006406996</v>
      </c>
      <c r="J132" s="39">
        <f t="shared" ref="J132:L132" si="113">SUM(J129:J131)</f>
        <v>-6385.935994299999</v>
      </c>
      <c r="K132" s="39">
        <f t="shared" si="113"/>
        <v>-2209.520134809999</v>
      </c>
      <c r="L132" s="39">
        <f t="shared" si="113"/>
        <v>-8595.4561291099999</v>
      </c>
      <c r="N132" s="41">
        <f t="shared" ref="N132" si="114">SUM(N129:N131)</f>
        <v>-7577.1801097700009</v>
      </c>
      <c r="R132" s="39">
        <f t="shared" ref="R132" si="115">SUM(R129:R131)</f>
        <v>-8645.7491502775465</v>
      </c>
    </row>
    <row r="133" spans="1:18" x14ac:dyDescent="0.25">
      <c r="A133" s="2" t="s">
        <v>31</v>
      </c>
      <c r="B133" s="42" t="s">
        <v>39</v>
      </c>
      <c r="C133" s="43">
        <f t="shared" ref="C133:H133" si="116">C128+C132</f>
        <v>-3934.8882578799903</v>
      </c>
      <c r="D133" s="44">
        <f t="shared" si="116"/>
        <v>-7714.3612555758591</v>
      </c>
      <c r="E133" s="45">
        <f t="shared" si="116"/>
        <v>-3394.8263001734467</v>
      </c>
      <c r="F133" s="45">
        <f t="shared" si="116"/>
        <v>1868.3917922303481</v>
      </c>
      <c r="G133" s="45">
        <f t="shared" si="116"/>
        <v>5943.6287135133625</v>
      </c>
      <c r="H133" s="45">
        <f t="shared" si="116"/>
        <v>8277.8631493874746</v>
      </c>
      <c r="J133" s="44">
        <f t="shared" ref="J133" si="117">J128+J132</f>
        <v>-5878.0588307700027</v>
      </c>
      <c r="K133" s="44">
        <f>K128+K132</f>
        <v>-3934.8882578799903</v>
      </c>
      <c r="L133" s="44">
        <f>L128+L132</f>
        <v>-9812.9470886499876</v>
      </c>
      <c r="N133" s="46">
        <f t="shared" ref="N133" si="118">N128+N132</f>
        <v>-346.21931912116997</v>
      </c>
      <c r="R133" s="44">
        <f>R128+R132</f>
        <v>-10446.408436120606</v>
      </c>
    </row>
    <row r="134" spans="1:18" x14ac:dyDescent="0.25">
      <c r="A134" s="2" t="s">
        <v>20</v>
      </c>
      <c r="B134" s="47" t="s">
        <v>4</v>
      </c>
      <c r="C134" s="48">
        <f t="shared" ref="C134" si="119">K134</f>
        <v>-375.18243434000033</v>
      </c>
      <c r="D134" s="49">
        <v>9921.3189239028743</v>
      </c>
      <c r="E134" s="50">
        <v>12264.643327492973</v>
      </c>
      <c r="F134" s="50">
        <v>14461.965726529505</v>
      </c>
      <c r="G134" s="50">
        <v>14132.379763094192</v>
      </c>
      <c r="H134" s="50">
        <v>15173.632607042742</v>
      </c>
      <c r="J134" s="49">
        <v>7150.0966784100001</v>
      </c>
      <c r="K134" s="49">
        <f t="shared" ref="K134" si="120">L134-J134</f>
        <v>-375.18243434000033</v>
      </c>
      <c r="L134" s="49">
        <v>6774.9142440699998</v>
      </c>
      <c r="N134" s="51">
        <v>14790.726152109999</v>
      </c>
      <c r="R134" s="49">
        <v>6859.7066608817377</v>
      </c>
    </row>
    <row r="135" spans="1:18" x14ac:dyDescent="0.25">
      <c r="A135" s="2" t="s">
        <v>31</v>
      </c>
      <c r="B135" s="52" t="s">
        <v>40</v>
      </c>
      <c r="C135" s="53">
        <f t="shared" ref="C135" si="121">C134-C133</f>
        <v>3559.70582353999</v>
      </c>
      <c r="D135" s="53">
        <f>D134-D133</f>
        <v>17635.680179478732</v>
      </c>
      <c r="E135" s="53">
        <f t="shared" ref="E135:H135" si="122">E134-E133</f>
        <v>15659.46962766642</v>
      </c>
      <c r="F135" s="53">
        <f t="shared" si="122"/>
        <v>12593.573934299156</v>
      </c>
      <c r="G135" s="53">
        <f t="shared" si="122"/>
        <v>8188.7510495808292</v>
      </c>
      <c r="H135" s="53">
        <f t="shared" si="122"/>
        <v>6895.7694576552676</v>
      </c>
      <c r="J135" s="54">
        <f t="shared" ref="J135:L135" si="123">J134-J133</f>
        <v>13028.155509180004</v>
      </c>
      <c r="K135" s="54">
        <f t="shared" si="123"/>
        <v>3559.70582353999</v>
      </c>
      <c r="L135" s="54">
        <f t="shared" si="123"/>
        <v>16587.861332719986</v>
      </c>
      <c r="N135" s="54">
        <f t="shared" ref="N135" si="124">N134-N133</f>
        <v>15136.945471231169</v>
      </c>
      <c r="R135" s="54">
        <f t="shared" ref="R135" si="125">R134-R133</f>
        <v>17306.115097002345</v>
      </c>
    </row>
    <row r="136" spans="1:18" x14ac:dyDescent="0.25">
      <c r="A136" s="2"/>
      <c r="J136" s="56"/>
      <c r="K136" s="56"/>
      <c r="L136" s="56"/>
      <c r="N136" s="56"/>
      <c r="R136" s="56"/>
    </row>
    <row r="137" spans="1:18" x14ac:dyDescent="0.25">
      <c r="A137" s="2"/>
      <c r="B137" s="11" t="s">
        <v>51</v>
      </c>
      <c r="C137" s="65" t="s">
        <v>52</v>
      </c>
      <c r="H137" s="1" t="s">
        <v>9</v>
      </c>
      <c r="J137" s="56"/>
      <c r="K137" s="56"/>
      <c r="L137" s="57" t="str">
        <f>$L$5</f>
        <v>실적</v>
      </c>
      <c r="N137" s="56"/>
      <c r="R137" s="57" t="str">
        <f>$L$5</f>
        <v>실적</v>
      </c>
    </row>
    <row r="138" spans="1:18" x14ac:dyDescent="0.25">
      <c r="A138" s="58" t="s">
        <v>13</v>
      </c>
      <c r="B138" s="16"/>
      <c r="C138" s="17" t="str">
        <f t="shared" ref="C138:H138" si="126">C6</f>
        <v>'22년 4Q</v>
      </c>
      <c r="D138" s="18" t="str">
        <f t="shared" si="126"/>
        <v>'23년</v>
      </c>
      <c r="E138" s="18" t="str">
        <f t="shared" si="126"/>
        <v>'24년</v>
      </c>
      <c r="F138" s="18" t="str">
        <f t="shared" si="126"/>
        <v>'25년</v>
      </c>
      <c r="G138" s="18" t="str">
        <f t="shared" si="126"/>
        <v>'26년</v>
      </c>
      <c r="H138" s="18" t="str">
        <f t="shared" si="126"/>
        <v>'27년</v>
      </c>
      <c r="J138" s="18" t="str">
        <f>J6</f>
        <v>'22년 1Q~3Q</v>
      </c>
      <c r="K138" s="18" t="str">
        <f>K6</f>
        <v>'22년 4Q</v>
      </c>
      <c r="L138" s="18" t="str">
        <f>L6</f>
        <v>'22년</v>
      </c>
      <c r="N138" s="18" t="str">
        <f>N6</f>
        <v>'21년 실적</v>
      </c>
      <c r="R138" s="18" t="str">
        <f>R6</f>
        <v>'22년(E)</v>
      </c>
    </row>
    <row r="139" spans="1:18" x14ac:dyDescent="0.25">
      <c r="A139" s="2" t="s">
        <v>31</v>
      </c>
      <c r="B139" s="19" t="s">
        <v>21</v>
      </c>
      <c r="C139" s="20">
        <f>C7-C29-C95-C117</f>
        <v>42514.975431409985</v>
      </c>
      <c r="D139" s="21">
        <f t="shared" ref="D139:H139" si="127">D7-D29-D95-D117</f>
        <v>152586.17103484302</v>
      </c>
      <c r="E139" s="22">
        <f t="shared" si="127"/>
        <v>164958.33397582007</v>
      </c>
      <c r="F139" s="22">
        <f t="shared" si="127"/>
        <v>172833.42628024775</v>
      </c>
      <c r="G139" s="22">
        <f t="shared" si="127"/>
        <v>182779.78490129544</v>
      </c>
      <c r="H139" s="22">
        <f t="shared" si="127"/>
        <v>192559.18362455975</v>
      </c>
      <c r="J139" s="23">
        <f t="shared" ref="J139:L139" si="128">J7-J29-J95-J117</f>
        <v>137462.96124239994</v>
      </c>
      <c r="K139" s="23">
        <f t="shared" si="128"/>
        <v>42514.975431409985</v>
      </c>
      <c r="L139" s="23">
        <f t="shared" si="128"/>
        <v>179977.93667380995</v>
      </c>
      <c r="M139" s="55"/>
      <c r="N139" s="23">
        <f t="shared" ref="N139" si="129">N7-N29-N95-N117</f>
        <v>207464.43107929939</v>
      </c>
      <c r="R139" s="23">
        <f t="shared" ref="R139" si="130">R7-R29-R95-R117</f>
        <v>180484.35822528426</v>
      </c>
    </row>
    <row r="140" spans="1:18" x14ac:dyDescent="0.25">
      <c r="A140" s="2" t="s">
        <v>31</v>
      </c>
      <c r="B140" s="24" t="s">
        <v>22</v>
      </c>
      <c r="C140" s="25">
        <f t="shared" ref="C140" si="131">C8-C30-C96-C118</f>
        <v>3148.871761978482</v>
      </c>
      <c r="D140" s="26">
        <f t="shared" ref="D140:H140" si="132">D8-D30-D96-D118</f>
        <v>11835.758466002579</v>
      </c>
      <c r="E140" s="27">
        <f t="shared" si="132"/>
        <v>13196.666718065611</v>
      </c>
      <c r="F140" s="27">
        <f t="shared" si="132"/>
        <v>14402.785523353981</v>
      </c>
      <c r="G140" s="27">
        <f t="shared" si="132"/>
        <v>15231.648741774621</v>
      </c>
      <c r="H140" s="27">
        <f t="shared" si="132"/>
        <v>16046.598635379978</v>
      </c>
      <c r="J140" s="26">
        <f t="shared" ref="J140:L140" si="133">J8-J30-J96-J118</f>
        <v>10905.548398691128</v>
      </c>
      <c r="K140" s="26">
        <f t="shared" si="133"/>
        <v>3148.871761978482</v>
      </c>
      <c r="L140" s="26">
        <f t="shared" si="133"/>
        <v>14054.420160669608</v>
      </c>
      <c r="M140" s="55"/>
      <c r="N140" s="26">
        <f t="shared" ref="N140" si="134">N8-N30-N96-N118</f>
        <v>18059.051320055838</v>
      </c>
      <c r="R140" s="26">
        <f t="shared" ref="R140" si="135">R8-R30-R96-R118</f>
        <v>14088.807901831728</v>
      </c>
    </row>
    <row r="141" spans="1:18" x14ac:dyDescent="0.25">
      <c r="A141" s="2" t="s">
        <v>31</v>
      </c>
      <c r="B141" s="28" t="s">
        <v>23</v>
      </c>
      <c r="C141" s="29">
        <f t="shared" ref="C141" si="136">C9-C31-C97-C119</f>
        <v>42387.047000000035</v>
      </c>
      <c r="D141" s="30">
        <f t="shared" ref="D141:H141" si="137">D9-D31-D97-D119</f>
        <v>154014.71699999998</v>
      </c>
      <c r="E141" s="31">
        <f t="shared" si="137"/>
        <v>177553.86549114081</v>
      </c>
      <c r="F141" s="31">
        <f t="shared" si="137"/>
        <v>189139.83884157008</v>
      </c>
      <c r="G141" s="31">
        <f t="shared" si="137"/>
        <v>195532.92280528828</v>
      </c>
      <c r="H141" s="31">
        <f t="shared" si="137"/>
        <v>207532.57199292051</v>
      </c>
      <c r="J141" s="30">
        <f t="shared" ref="J141:L141" si="138">J9-J31-J97-J119</f>
        <v>127496.53300000001</v>
      </c>
      <c r="K141" s="30">
        <f t="shared" si="138"/>
        <v>42387.047000000035</v>
      </c>
      <c r="L141" s="30">
        <f t="shared" si="138"/>
        <v>169883.58000000005</v>
      </c>
      <c r="M141" s="55"/>
      <c r="N141" s="30">
        <f t="shared" ref="N141" si="139">N9-N31-N97-N119</f>
        <v>194005.38499999995</v>
      </c>
      <c r="R141" s="30">
        <f t="shared" ref="R141" si="140">R9-R31-R97-R119</f>
        <v>170423.63400000002</v>
      </c>
    </row>
    <row r="142" spans="1:18" x14ac:dyDescent="0.25">
      <c r="A142" s="2" t="s">
        <v>31</v>
      </c>
      <c r="B142" s="28" t="s">
        <v>24</v>
      </c>
      <c r="C142" s="29">
        <f t="shared" ref="C142" si="141">C10-C32-C98-C120</f>
        <v>5951.3734775667845</v>
      </c>
      <c r="D142" s="30">
        <f t="shared" ref="D142:H142" si="142">D10-D32-D98-D120</f>
        <v>15538.264472963288</v>
      </c>
      <c r="E142" s="31">
        <f t="shared" si="142"/>
        <v>11442.987738831926</v>
      </c>
      <c r="F142" s="31">
        <f t="shared" si="142"/>
        <v>10127.413556799915</v>
      </c>
      <c r="G142" s="31">
        <f t="shared" si="142"/>
        <v>9280.5901707183111</v>
      </c>
      <c r="H142" s="31">
        <f t="shared" si="142"/>
        <v>9701.1651352730532</v>
      </c>
      <c r="J142" s="30">
        <f t="shared" ref="J142:L142" si="143">J10-J32-J98-J120</f>
        <v>19077.041977056266</v>
      </c>
      <c r="K142" s="30">
        <f t="shared" si="143"/>
        <v>5951.3734775667845</v>
      </c>
      <c r="L142" s="30">
        <f t="shared" si="143"/>
        <v>25028.415454623046</v>
      </c>
      <c r="M142" s="55"/>
      <c r="N142" s="30">
        <f t="shared" ref="N142" si="144">N10-N32-N98-N120</f>
        <v>27218.285824698829</v>
      </c>
      <c r="R142" s="30">
        <f t="shared" ref="R142" si="145">R10-R32-R98-R120</f>
        <v>25126.496344593208</v>
      </c>
    </row>
    <row r="143" spans="1:18" x14ac:dyDescent="0.25">
      <c r="A143" s="2" t="s">
        <v>31</v>
      </c>
      <c r="B143" s="28" t="s">
        <v>25</v>
      </c>
      <c r="C143" s="29">
        <f t="shared" ref="C143" si="146">C11-C33-C99-C121</f>
        <v>-27542.697683301347</v>
      </c>
      <c r="D143" s="30">
        <f t="shared" ref="D143:H143" si="147">D11-D33-D99-D121</f>
        <v>-92327.320985726896</v>
      </c>
      <c r="E143" s="31">
        <f t="shared" si="147"/>
        <v>-98048.559039259853</v>
      </c>
      <c r="F143" s="31">
        <f t="shared" si="147"/>
        <v>-101144.3821980811</v>
      </c>
      <c r="G143" s="31">
        <f t="shared" si="147"/>
        <v>-104457.17742657365</v>
      </c>
      <c r="H143" s="31">
        <f t="shared" si="147"/>
        <v>-108537.86524822586</v>
      </c>
      <c r="J143" s="30">
        <f t="shared" ref="J143:L143" si="148">J11-J33-J99-J121</f>
        <v>-83009.556806059409</v>
      </c>
      <c r="K143" s="30">
        <f t="shared" si="148"/>
        <v>-27542.697683301347</v>
      </c>
      <c r="L143" s="30">
        <f t="shared" si="148"/>
        <v>-110552.25448936076</v>
      </c>
      <c r="M143" s="55"/>
      <c r="N143" s="30">
        <f t="shared" ref="N143" si="149">N11-N33-N99-N121</f>
        <v>-107853.26077601107</v>
      </c>
      <c r="R143" s="30">
        <f t="shared" ref="R143" si="150">R11-R33-R99-R121</f>
        <v>-110882.55261400234</v>
      </c>
    </row>
    <row r="144" spans="1:18" x14ac:dyDescent="0.25">
      <c r="A144" s="2" t="s">
        <v>31</v>
      </c>
      <c r="B144" s="28" t="s">
        <v>26</v>
      </c>
      <c r="C144" s="29">
        <f t="shared" ref="C144" si="151">C12-C34-C100-C122</f>
        <v>-4281.5483725491995</v>
      </c>
      <c r="D144" s="30">
        <f t="shared" ref="D144:H144" si="152">D12-D34-D100-D122</f>
        <v>-18306.146786648136</v>
      </c>
      <c r="E144" s="31">
        <f t="shared" si="152"/>
        <v>-16544.101483869366</v>
      </c>
      <c r="F144" s="31">
        <f t="shared" si="152"/>
        <v>-17623.12024348219</v>
      </c>
      <c r="G144" s="31">
        <f t="shared" si="152"/>
        <v>-17848.926502071467</v>
      </c>
      <c r="H144" s="31">
        <f t="shared" si="152"/>
        <v>-19199.039213347223</v>
      </c>
      <c r="J144" s="30">
        <f t="shared" ref="J144:L144" si="153">J12-J34-J100-J122</f>
        <v>-13597.531687132592</v>
      </c>
      <c r="K144" s="30">
        <f t="shared" si="153"/>
        <v>-4281.5483725491995</v>
      </c>
      <c r="L144" s="30">
        <f t="shared" si="153"/>
        <v>-17879.080059681797</v>
      </c>
      <c r="M144" s="55"/>
      <c r="N144" s="30">
        <f t="shared" ref="N144" si="154">N12-N34-N100-N122</f>
        <v>-19039.786111447323</v>
      </c>
      <c r="R144" s="30">
        <f t="shared" ref="R144" si="155">R12-R34-R100-R122</f>
        <v>-18103.921549408893</v>
      </c>
    </row>
    <row r="145" spans="1:18" x14ac:dyDescent="0.25">
      <c r="A145" s="2" t="s">
        <v>31</v>
      </c>
      <c r="B145" s="28" t="s">
        <v>27</v>
      </c>
      <c r="C145" s="29">
        <f t="shared" ref="C145" si="156">C13-C35-C101-C123</f>
        <v>-2106.282013657742</v>
      </c>
      <c r="D145" s="30">
        <f t="shared" ref="D145:H145" si="157">D13-D35-D101-D123</f>
        <v>-9392.7397523095769</v>
      </c>
      <c r="E145" s="31">
        <f t="shared" si="157"/>
        <v>-8912.755004958799</v>
      </c>
      <c r="F145" s="31">
        <f t="shared" si="157"/>
        <v>-10611.413396210362</v>
      </c>
      <c r="G145" s="31">
        <f t="shared" si="157"/>
        <v>-11721.551789482313</v>
      </c>
      <c r="H145" s="31">
        <f t="shared" si="157"/>
        <v>-12230.084575661227</v>
      </c>
      <c r="J145" s="30">
        <f t="shared" ref="J145:L145" si="158">J13-J35-J101-J123</f>
        <v>-8418.3904772228798</v>
      </c>
      <c r="K145" s="30">
        <f t="shared" si="158"/>
        <v>-2106.282013657742</v>
      </c>
      <c r="L145" s="30">
        <f t="shared" si="158"/>
        <v>-10524.672490880621</v>
      </c>
      <c r="M145" s="55"/>
      <c r="N145" s="30">
        <f t="shared" ref="N145" si="159">N13-N35-N101-N123</f>
        <v>-14123.284924846155</v>
      </c>
      <c r="R145" s="30">
        <f t="shared" ref="R145" si="160">R13-R35-R101-R123</f>
        <v>-10443.475889780575</v>
      </c>
    </row>
    <row r="146" spans="1:18" x14ac:dyDescent="0.25">
      <c r="A146" s="2" t="s">
        <v>31</v>
      </c>
      <c r="B146" s="28" t="s">
        <v>28</v>
      </c>
      <c r="C146" s="29">
        <f t="shared" ref="C146" si="161">C14-C36-C102-C124</f>
        <v>-5528.6744405590853</v>
      </c>
      <c r="D146" s="30">
        <f t="shared" ref="D146:H146" si="162">D14-D36-D102-D124</f>
        <v>-18863.640793889208</v>
      </c>
      <c r="E146" s="31">
        <f t="shared" si="162"/>
        <v>-16343.309641425514</v>
      </c>
      <c r="F146" s="31">
        <f t="shared" si="162"/>
        <v>-17230.637018001071</v>
      </c>
      <c r="G146" s="31">
        <f t="shared" si="162"/>
        <v>-17155.432326639257</v>
      </c>
      <c r="H146" s="31">
        <f t="shared" si="162"/>
        <v>-17889.243691746851</v>
      </c>
      <c r="J146" s="30">
        <f t="shared" ref="J146:L146" si="163">J14-J36-J102-J124</f>
        <v>-17079.562558167214</v>
      </c>
      <c r="K146" s="30">
        <f t="shared" si="163"/>
        <v>-5528.6744405590853</v>
      </c>
      <c r="L146" s="30">
        <f t="shared" si="163"/>
        <v>-22608.236998726294</v>
      </c>
      <c r="M146" s="55"/>
      <c r="N146" s="30">
        <f t="shared" ref="N146" si="164">N14-N36-N102-N124</f>
        <v>-23500.623356274689</v>
      </c>
      <c r="R146" s="30">
        <f t="shared" ref="R146" si="165">R14-R36-R102-R124</f>
        <v>-22603.795275848945</v>
      </c>
    </row>
    <row r="147" spans="1:18" x14ac:dyDescent="0.25">
      <c r="A147" s="2" t="s">
        <v>31</v>
      </c>
      <c r="B147" s="28" t="s">
        <v>29</v>
      </c>
      <c r="C147" s="29">
        <f t="shared" ref="C147" si="166">C15-C37-C103-C125</f>
        <v>-2860.3311509059604</v>
      </c>
      <c r="D147" s="30">
        <f t="shared" ref="D147:H147" si="167">D15-D37-D103-D125</f>
        <v>-1345.0750524537157</v>
      </c>
      <c r="E147" s="31">
        <f t="shared" si="167"/>
        <v>-6509.9770488207159</v>
      </c>
      <c r="F147" s="31">
        <f t="shared" si="167"/>
        <v>-2719.3855991198488</v>
      </c>
      <c r="G147" s="31">
        <f t="shared" si="167"/>
        <v>-3914.4376913050255</v>
      </c>
      <c r="H147" s="31">
        <f t="shared" si="167"/>
        <v>-3141.0102468635218</v>
      </c>
      <c r="J147" s="30">
        <f t="shared" ref="J147:L147" si="168">J15-J37-J103-J125</f>
        <v>-3637.2429595204708</v>
      </c>
      <c r="K147" s="30">
        <f t="shared" si="168"/>
        <v>-2860.3311509059604</v>
      </c>
      <c r="L147" s="30">
        <f t="shared" si="168"/>
        <v>-6497.5741104264307</v>
      </c>
      <c r="M147" s="55"/>
      <c r="N147" s="30">
        <f t="shared" ref="N147" si="169">N15-N37-N103-N125</f>
        <v>-2038.997027755601</v>
      </c>
      <c r="R147" s="30">
        <f t="shared" ref="R147" si="170">R15-R37-R103-R125</f>
        <v>-5962.1896586189578</v>
      </c>
    </row>
    <row r="148" spans="1:18" x14ac:dyDescent="0.25">
      <c r="A148" s="2" t="s">
        <v>31</v>
      </c>
      <c r="B148" s="28" t="s">
        <v>30</v>
      </c>
      <c r="C148" s="29">
        <f t="shared" ref="C148" si="171">C16-C38-C104-C126</f>
        <v>0</v>
      </c>
      <c r="D148" s="30">
        <f t="shared" ref="D148:H148" si="172">D16-D38-D104-D126</f>
        <v>0</v>
      </c>
      <c r="E148" s="31">
        <f t="shared" si="172"/>
        <v>0</v>
      </c>
      <c r="F148" s="31">
        <f t="shared" si="172"/>
        <v>0</v>
      </c>
      <c r="G148" s="31">
        <f t="shared" si="172"/>
        <v>0</v>
      </c>
      <c r="H148" s="31">
        <f t="shared" si="172"/>
        <v>0</v>
      </c>
      <c r="J148" s="30">
        <f t="shared" ref="J148:L148" si="173">J16-J38-J104-J126</f>
        <v>0</v>
      </c>
      <c r="K148" s="30">
        <f t="shared" si="173"/>
        <v>0</v>
      </c>
      <c r="L148" s="30">
        <f t="shared" si="173"/>
        <v>0</v>
      </c>
      <c r="M148" s="55"/>
      <c r="N148" s="30">
        <f t="shared" ref="N148" si="174">N16-N38-N104-N126</f>
        <v>0</v>
      </c>
      <c r="R148" s="30">
        <f t="shared" ref="R148" si="175">R16-R38-R104-R126</f>
        <v>0</v>
      </c>
    </row>
    <row r="149" spans="1:18" x14ac:dyDescent="0.25">
      <c r="A149" s="2" t="s">
        <v>31</v>
      </c>
      <c r="B149" s="32" t="s">
        <v>32</v>
      </c>
      <c r="C149" s="33">
        <f t="shared" ref="C149" si="176">C17-C39-C105-C127</f>
        <v>-42319.533660973335</v>
      </c>
      <c r="D149" s="34">
        <f t="shared" ref="D149:H149" si="177">D17-D39-D105-D127</f>
        <v>-140234.92337102751</v>
      </c>
      <c r="E149" s="35">
        <f t="shared" si="177"/>
        <v>-146358.70221833422</v>
      </c>
      <c r="F149" s="35">
        <f t="shared" si="177"/>
        <v>-149328.93845489455</v>
      </c>
      <c r="G149" s="35">
        <f t="shared" si="177"/>
        <v>-155097.52573607166</v>
      </c>
      <c r="H149" s="35">
        <f t="shared" si="177"/>
        <v>-160997.24297584471</v>
      </c>
      <c r="J149" s="34">
        <f t="shared" ref="J149:L149" si="178">J17-J39-J105-J127</f>
        <v>-125742.2844881026</v>
      </c>
      <c r="K149" s="34">
        <f t="shared" si="178"/>
        <v>-42319.533660973335</v>
      </c>
      <c r="L149" s="34">
        <f t="shared" si="178"/>
        <v>-168061.8181490759</v>
      </c>
      <c r="M149" s="55"/>
      <c r="N149" s="36">
        <f t="shared" ref="N149" si="179">N17-N39-N105-N127</f>
        <v>-166555.95219633481</v>
      </c>
      <c r="R149" s="34">
        <f t="shared" ref="R149" si="180">R17-R39-R105-R127</f>
        <v>-167995.93498765974</v>
      </c>
    </row>
    <row r="150" spans="1:18" x14ac:dyDescent="0.25">
      <c r="A150" s="2" t="s">
        <v>31</v>
      </c>
      <c r="B150" s="32" t="s">
        <v>33</v>
      </c>
      <c r="C150" s="33">
        <f t="shared" ref="C150" si="181">C18-C40-C106-C128</f>
        <v>195.44177043665695</v>
      </c>
      <c r="D150" s="34">
        <f t="shared" ref="D150:H150" si="182">D18-D40-D106-D128</f>
        <v>12351.247663815495</v>
      </c>
      <c r="E150" s="35">
        <f t="shared" si="182"/>
        <v>18599.631757485877</v>
      </c>
      <c r="F150" s="35">
        <f t="shared" si="182"/>
        <v>23504.487825353164</v>
      </c>
      <c r="G150" s="35">
        <f t="shared" si="182"/>
        <v>27682.259165223782</v>
      </c>
      <c r="H150" s="35">
        <f t="shared" si="182"/>
        <v>31561.940648715034</v>
      </c>
      <c r="J150" s="34">
        <f t="shared" ref="J150:L150" si="183">J18-J40-J106-J128</f>
        <v>11720.676754297367</v>
      </c>
      <c r="K150" s="34">
        <f t="shared" si="183"/>
        <v>195.44177043665695</v>
      </c>
      <c r="L150" s="34">
        <f t="shared" si="183"/>
        <v>11916.118524734062</v>
      </c>
      <c r="M150" s="55"/>
      <c r="N150" s="36">
        <f t="shared" ref="N150" si="184">N18-N40-N106-N128</f>
        <v>40908.478882964584</v>
      </c>
      <c r="R150" s="34">
        <f t="shared" ref="R150" si="185">R18-R40-R106-R128</f>
        <v>12488.423237624524</v>
      </c>
    </row>
    <row r="151" spans="1:18" x14ac:dyDescent="0.25">
      <c r="A151" s="2" t="s">
        <v>31</v>
      </c>
      <c r="B151" s="28" t="s">
        <v>34</v>
      </c>
      <c r="C151" s="29">
        <f t="shared" ref="C151" si="186">C19-C41-C107-C129</f>
        <v>-1182.7483732800029</v>
      </c>
      <c r="D151" s="30">
        <f t="shared" ref="D151:H151" si="187">D19-D41-D107-D129</f>
        <v>-3961.0640050632264</v>
      </c>
      <c r="E151" s="31">
        <f t="shared" si="187"/>
        <v>-4109.4214323837732</v>
      </c>
      <c r="F151" s="31">
        <f t="shared" si="187"/>
        <v>-4072.6365785205376</v>
      </c>
      <c r="G151" s="31">
        <f t="shared" si="187"/>
        <v>-3946.1710727303107</v>
      </c>
      <c r="H151" s="31">
        <f t="shared" si="187"/>
        <v>-4248.0001174488652</v>
      </c>
      <c r="J151" s="30">
        <f t="shared" ref="J151:L151" si="188">J19-J41-J107-J129</f>
        <v>-3881.5242619400001</v>
      </c>
      <c r="K151" s="30">
        <f t="shared" si="188"/>
        <v>-1182.7483732800029</v>
      </c>
      <c r="L151" s="30">
        <f t="shared" si="188"/>
        <v>-5064.2726352200007</v>
      </c>
      <c r="M151" s="55"/>
      <c r="N151" s="30">
        <f t="shared" ref="N151" si="189">N19-N41-N107-N129</f>
        <v>-5500.6372717995455</v>
      </c>
      <c r="R151" s="30">
        <f t="shared" ref="R151" si="190">R19-R41-R107-R129</f>
        <v>-5095.699949813099</v>
      </c>
    </row>
    <row r="152" spans="1:18" x14ac:dyDescent="0.25">
      <c r="A152" s="2" t="s">
        <v>31</v>
      </c>
      <c r="B152" s="28" t="s">
        <v>35</v>
      </c>
      <c r="C152" s="29">
        <f t="shared" ref="C152" si="191">C20-C42-C108-C130</f>
        <v>-2754.3572653200004</v>
      </c>
      <c r="D152" s="30">
        <f t="shared" ref="D152:H152" si="192">D20-D42-D108-D130</f>
        <v>-11281.239967031473</v>
      </c>
      <c r="E152" s="31">
        <f t="shared" si="192"/>
        <v>-10922.649329276504</v>
      </c>
      <c r="F152" s="31">
        <f t="shared" si="192"/>
        <v>-10794.602807571791</v>
      </c>
      <c r="G152" s="31">
        <f t="shared" si="192"/>
        <v>-10586.769308709339</v>
      </c>
      <c r="H152" s="31">
        <f t="shared" si="192"/>
        <v>-10741.906794389077</v>
      </c>
      <c r="J152" s="30">
        <f t="shared" ref="J152:L152" si="193">J20-J42-J108-J130</f>
        <v>-8253.8506078608189</v>
      </c>
      <c r="K152" s="30">
        <f t="shared" si="193"/>
        <v>-2754.3572653200004</v>
      </c>
      <c r="L152" s="30">
        <f t="shared" si="193"/>
        <v>-11008.207873180821</v>
      </c>
      <c r="M152" s="55"/>
      <c r="N152" s="30">
        <f t="shared" ref="N152" si="194">N20-N42-N108-N130</f>
        <v>-11623.043856696275</v>
      </c>
      <c r="R152" s="30">
        <f t="shared" ref="R152" si="195">R20-R42-R108-R130</f>
        <v>-11043.350537309678</v>
      </c>
    </row>
    <row r="153" spans="1:18" x14ac:dyDescent="0.25">
      <c r="A153" s="2" t="s">
        <v>31</v>
      </c>
      <c r="B153" s="28" t="s">
        <v>36</v>
      </c>
      <c r="C153" s="29">
        <f t="shared" ref="C153" si="196">C21-C43-C109-C131</f>
        <v>-639.89675944000032</v>
      </c>
      <c r="D153" s="30">
        <f t="shared" ref="D153:H153" si="197">D21-D43-D109-D131</f>
        <v>-2595.1126640576067</v>
      </c>
      <c r="E153" s="31">
        <f t="shared" si="197"/>
        <v>-2416.1117530940119</v>
      </c>
      <c r="F153" s="31">
        <f t="shared" si="197"/>
        <v>-2625.4478483140415</v>
      </c>
      <c r="G153" s="31">
        <f t="shared" si="197"/>
        <v>-2876.1171112580355</v>
      </c>
      <c r="H153" s="31">
        <f t="shared" si="197"/>
        <v>-3104.7465239544667</v>
      </c>
      <c r="J153" s="30">
        <f t="shared" ref="J153:L153" si="198">J21-J43-J109-J131</f>
        <v>-2044.7133898999996</v>
      </c>
      <c r="K153" s="30">
        <f t="shared" si="198"/>
        <v>-639.89675944000032</v>
      </c>
      <c r="L153" s="30">
        <f t="shared" si="198"/>
        <v>-2684.6101493400006</v>
      </c>
      <c r="M153" s="55"/>
      <c r="N153" s="30">
        <f t="shared" ref="N153" si="199">N21-N43-N109-N131</f>
        <v>-2727.4308661285218</v>
      </c>
      <c r="R153" s="30">
        <f t="shared" ref="R153" si="200">R21-R43-R109-R131</f>
        <v>-2707.7528561330519</v>
      </c>
    </row>
    <row r="154" spans="1:18" x14ac:dyDescent="0.25">
      <c r="A154" s="2" t="s">
        <v>31</v>
      </c>
      <c r="B154" s="37" t="s">
        <v>38</v>
      </c>
      <c r="C154" s="38">
        <f t="shared" ref="C154" si="201">C22-C44-C110-C132</f>
        <v>-4577.0023980400038</v>
      </c>
      <c r="D154" s="39">
        <f t="shared" ref="D154:H154" si="202">D22-D44-D110-D132</f>
        <v>-17837.416636152306</v>
      </c>
      <c r="E154" s="40">
        <f t="shared" si="202"/>
        <v>-17448.182514754284</v>
      </c>
      <c r="F154" s="40">
        <f t="shared" si="202"/>
        <v>-17492.687234406367</v>
      </c>
      <c r="G154" s="40">
        <f t="shared" si="202"/>
        <v>-17409.057492697684</v>
      </c>
      <c r="H154" s="40">
        <f t="shared" si="202"/>
        <v>-18094.653435792407</v>
      </c>
      <c r="J154" s="39">
        <f t="shared" ref="J154:L154" si="203">J22-J44-J110-J132</f>
        <v>-14180.088259700824</v>
      </c>
      <c r="K154" s="39">
        <f t="shared" si="203"/>
        <v>-4577.0023980400038</v>
      </c>
      <c r="L154" s="39">
        <f t="shared" si="203"/>
        <v>-18757.090657740828</v>
      </c>
      <c r="M154" s="55"/>
      <c r="N154" s="41">
        <f t="shared" ref="N154" si="204">N22-N44-N110-N132</f>
        <v>-19851.111994624342</v>
      </c>
      <c r="R154" s="39">
        <f t="shared" ref="R154" si="205">R22-R44-R110-R132</f>
        <v>-18846.80334325583</v>
      </c>
    </row>
    <row r="155" spans="1:18" x14ac:dyDescent="0.25">
      <c r="A155" s="2" t="s">
        <v>31</v>
      </c>
      <c r="B155" s="42" t="s">
        <v>39</v>
      </c>
      <c r="C155" s="43">
        <f t="shared" ref="C155" si="206">C23-C45-C111-C133</f>
        <v>-4381.5606276033477</v>
      </c>
      <c r="D155" s="44">
        <f t="shared" ref="D155:H155" si="207">D23-D45-D111-D133</f>
        <v>-5486.1689723368127</v>
      </c>
      <c r="E155" s="45">
        <f t="shared" si="207"/>
        <v>1151.4492427315909</v>
      </c>
      <c r="F155" s="45">
        <f t="shared" si="207"/>
        <v>6011.8005909467975</v>
      </c>
      <c r="G155" s="45">
        <f t="shared" si="207"/>
        <v>10273.201672526098</v>
      </c>
      <c r="H155" s="45">
        <f t="shared" si="207"/>
        <v>13467.28721292262</v>
      </c>
      <c r="J155" s="44">
        <f t="shared" ref="J155:L155" si="208">J23-J45-J111-J133</f>
        <v>-2459.4115054034582</v>
      </c>
      <c r="K155" s="44">
        <f t="shared" si="208"/>
        <v>-4381.5606276033477</v>
      </c>
      <c r="L155" s="44">
        <f t="shared" si="208"/>
        <v>-6840.9721330067659</v>
      </c>
      <c r="M155" s="55"/>
      <c r="N155" s="46">
        <f t="shared" ref="N155" si="209">N23-N45-N111-N133</f>
        <v>21057.366888340246</v>
      </c>
      <c r="R155" s="44">
        <f t="shared" ref="R155" si="210">R23-R45-R111-R133</f>
        <v>-6358.3801056313041</v>
      </c>
    </row>
    <row r="156" spans="1:18" x14ac:dyDescent="0.25">
      <c r="A156" s="2" t="s">
        <v>31</v>
      </c>
      <c r="B156" s="47" t="s">
        <v>4</v>
      </c>
      <c r="C156" s="48">
        <f t="shared" ref="C156" si="211">C24-C46-C112-C134</f>
        <v>-1257.0194007145026</v>
      </c>
      <c r="D156" s="49">
        <f t="shared" ref="D156:H156" si="212">D24-D46-D112-D134</f>
        <v>8958.4096804446508</v>
      </c>
      <c r="E156" s="50">
        <f t="shared" si="212"/>
        <v>15905.82444854363</v>
      </c>
      <c r="F156" s="50">
        <f t="shared" si="212"/>
        <v>22733.529771841102</v>
      </c>
      <c r="G156" s="50">
        <f t="shared" si="212"/>
        <v>28098.50899428979</v>
      </c>
      <c r="H156" s="50">
        <f t="shared" si="212"/>
        <v>31681.263033066312</v>
      </c>
      <c r="J156" s="49">
        <f t="shared" ref="J156:L156" si="213">J24-J46-J112-J134</f>
        <v>8717.5008591151945</v>
      </c>
      <c r="K156" s="49">
        <f t="shared" si="213"/>
        <v>-1257.0194007145026</v>
      </c>
      <c r="L156" s="49">
        <f t="shared" si="213"/>
        <v>7460.4814584006926</v>
      </c>
      <c r="M156" s="55"/>
      <c r="N156" s="51">
        <f t="shared" ref="N156" si="214">N24-N46-N112-N134</f>
        <v>40008.473482378729</v>
      </c>
      <c r="R156" s="49">
        <f t="shared" ref="R156" si="215">R24-R46-R112-R134</f>
        <v>7834.395004508121</v>
      </c>
    </row>
    <row r="157" spans="1:18" x14ac:dyDescent="0.25">
      <c r="A157" s="2" t="s">
        <v>31</v>
      </c>
      <c r="B157" s="52" t="s">
        <v>40</v>
      </c>
      <c r="C157" s="53">
        <f t="shared" ref="C157" si="216">C25-C47-C113-C135</f>
        <v>3124.541226888844</v>
      </c>
      <c r="D157" s="53">
        <f t="shared" ref="D157:H157" si="217">D25-D47-D113-D135</f>
        <v>14444.578652781463</v>
      </c>
      <c r="E157" s="53">
        <f t="shared" si="217"/>
        <v>14754.375205812039</v>
      </c>
      <c r="F157" s="53">
        <f t="shared" si="217"/>
        <v>16721.729180894305</v>
      </c>
      <c r="G157" s="53">
        <f t="shared" si="217"/>
        <v>17825.307321763692</v>
      </c>
      <c r="H157" s="53">
        <f t="shared" si="217"/>
        <v>18213.975820143685</v>
      </c>
      <c r="J157" s="54">
        <f t="shared" ref="J157:L157" si="218">J25-J47-J113-J135</f>
        <v>11176.912364518648</v>
      </c>
      <c r="K157" s="54">
        <f t="shared" si="218"/>
        <v>3124.541226888844</v>
      </c>
      <c r="L157" s="54">
        <f t="shared" si="218"/>
        <v>14301.453591407459</v>
      </c>
      <c r="M157" s="55"/>
      <c r="N157" s="54">
        <f t="shared" ref="N157" si="219">N25-N47-N113-N135</f>
        <v>18951.106594038472</v>
      </c>
      <c r="R157" s="54">
        <f t="shared" ref="R157" si="220">R25-R47-R113-R135</f>
        <v>14192.775110139421</v>
      </c>
    </row>
    <row r="158" spans="1:18" x14ac:dyDescent="0.25">
      <c r="A158" s="2"/>
      <c r="J158" s="56"/>
      <c r="K158" s="56"/>
      <c r="L158" s="56"/>
      <c r="N158" s="56"/>
      <c r="R158" s="56"/>
    </row>
    <row r="159" spans="1:18" x14ac:dyDescent="0.25">
      <c r="A159" s="2"/>
      <c r="J159" s="56"/>
      <c r="K159" s="56"/>
      <c r="L159" s="56"/>
      <c r="N159" s="56"/>
      <c r="R159" s="56"/>
    </row>
    <row r="160" spans="1:18" x14ac:dyDescent="0.25">
      <c r="A160" s="66"/>
      <c r="B160" s="66"/>
      <c r="C160" s="66"/>
      <c r="D160" s="66"/>
      <c r="E160" s="66"/>
      <c r="F160" s="66"/>
      <c r="G160" s="66"/>
      <c r="H160" s="66"/>
      <c r="I160" s="66"/>
      <c r="J160" s="67"/>
      <c r="K160" s="67"/>
      <c r="L160" s="67"/>
      <c r="M160" s="66"/>
      <c r="N160" s="67"/>
      <c r="R160" s="67"/>
    </row>
    <row r="161" spans="1:18" x14ac:dyDescent="0.25">
      <c r="A161" s="2"/>
      <c r="J161" s="56"/>
      <c r="K161" s="56"/>
      <c r="L161" s="56"/>
      <c r="N161" s="56"/>
      <c r="R161" s="56"/>
    </row>
  </sheetData>
  <phoneticPr fontId="1" type="noConversion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CGU별 상세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tigercloud</dc:creator>
  <cp:lastModifiedBy>tigercloud</cp:lastModifiedBy>
  <dcterms:created xsi:type="dcterms:W3CDTF">2023-01-04T07:13:52Z</dcterms:created>
  <dcterms:modified xsi:type="dcterms:W3CDTF">2023-02-01T04:01:25Z</dcterms:modified>
</cp:coreProperties>
</file>